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4BF42093-D3EB-4515-B8B2-3026D8E4C5C0}" xr6:coauthVersionLast="36" xr6:coauthVersionMax="36" xr10:uidLastSave="{00000000-0000-0000-0000-000000000000}"/>
  <bookViews>
    <workbookView xWindow="0" yWindow="0" windowWidth="28800" windowHeight="1219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7" i="11" l="1"/>
  <c r="G17" i="11"/>
  <c r="G9" i="11"/>
  <c r="F44" i="11" l="1"/>
  <c r="F45" i="11"/>
  <c r="F39" i="11"/>
  <c r="F40" i="11"/>
  <c r="F41" i="11"/>
  <c r="F42" i="11"/>
  <c r="F43" i="11"/>
  <c r="F38" i="11"/>
  <c r="F34" i="11" l="1"/>
  <c r="F35" i="11"/>
  <c r="F36" i="11"/>
  <c r="F33" i="11"/>
  <c r="F29" i="11"/>
  <c r="F30" i="11"/>
  <c r="F31" i="11"/>
  <c r="F28" i="11"/>
  <c r="F23" i="11"/>
  <c r="F24" i="11"/>
  <c r="F25" i="11"/>
  <c r="F26" i="11"/>
  <c r="F20" i="11"/>
  <c r="F21" i="11"/>
  <c r="F22" i="11"/>
  <c r="F19" i="11"/>
  <c r="F18" i="11"/>
  <c r="F16" i="11"/>
  <c r="E16" i="11" s="1"/>
  <c r="F10" i="11"/>
  <c r="F11" i="11"/>
  <c r="F8" i="11" l="1"/>
  <c r="F12" i="11"/>
  <c r="F13" i="11"/>
  <c r="F14" i="11"/>
  <c r="F15" i="11"/>
  <c r="F3" i="11" l="1"/>
  <c r="I5" i="11" l="1"/>
  <c r="I35" i="11" s="1"/>
  <c r="I37" i="11" l="1"/>
  <c r="I36" i="11"/>
  <c r="I39" i="11"/>
  <c r="I38" i="11"/>
  <c r="I41" i="11"/>
  <c r="I40" i="11"/>
  <c r="I43" i="11"/>
  <c r="I42" i="11"/>
  <c r="I45" i="11"/>
  <c r="I44" i="11"/>
  <c r="I34" i="11"/>
  <c r="I46" i="11"/>
  <c r="I33" i="11"/>
  <c r="I31" i="11"/>
  <c r="I7" i="11"/>
  <c r="I11" i="11"/>
  <c r="I30" i="11"/>
  <c r="I20" i="11"/>
  <c r="I10" i="11"/>
  <c r="I25" i="11"/>
  <c r="I4" i="11"/>
  <c r="I16" i="11"/>
  <c r="I22" i="11"/>
  <c r="I26" i="11"/>
  <c r="I24" i="11"/>
  <c r="I9" i="11"/>
  <c r="I13" i="11"/>
  <c r="I28" i="11"/>
  <c r="I17" i="11"/>
  <c r="I32" i="11"/>
  <c r="I21" i="11"/>
  <c r="I47" i="11"/>
  <c r="I29" i="11"/>
  <c r="I12" i="11"/>
  <c r="I23" i="11"/>
  <c r="I18" i="11"/>
  <c r="I27" i="11"/>
  <c r="I14" i="11"/>
  <c r="I15" i="11"/>
  <c r="I19" i="11"/>
  <c r="J5" i="11"/>
  <c r="J35" i="11" s="1"/>
  <c r="J37" i="11" l="1"/>
  <c r="J36" i="11"/>
  <c r="J39" i="11"/>
  <c r="J38" i="11"/>
  <c r="J41" i="11"/>
  <c r="J40" i="11"/>
  <c r="J43" i="11"/>
  <c r="J42" i="11"/>
  <c r="J45" i="11"/>
  <c r="J44" i="11"/>
  <c r="J34" i="11"/>
  <c r="J46" i="11"/>
  <c r="J33" i="11"/>
  <c r="J26" i="11"/>
  <c r="J32" i="11"/>
  <c r="J29" i="11"/>
  <c r="J16" i="11"/>
  <c r="J15" i="11"/>
  <c r="J20" i="11"/>
  <c r="J22" i="11"/>
  <c r="J30" i="11"/>
  <c r="J31" i="11"/>
  <c r="J19" i="11"/>
  <c r="J24" i="11"/>
  <c r="J10" i="11"/>
  <c r="J9" i="11"/>
  <c r="J28" i="11"/>
  <c r="J27" i="11"/>
  <c r="J18" i="11"/>
  <c r="J12" i="11"/>
  <c r="J11" i="11"/>
  <c r="K5" i="11"/>
  <c r="K35" i="11" s="1"/>
  <c r="J14" i="11"/>
  <c r="J23" i="11"/>
  <c r="J17" i="11"/>
  <c r="J7" i="11"/>
  <c r="J13" i="11"/>
  <c r="J47" i="11"/>
  <c r="J21" i="11"/>
  <c r="J25" i="11"/>
  <c r="K37" i="11" l="1"/>
  <c r="K36" i="11"/>
  <c r="K39" i="11"/>
  <c r="K38" i="11"/>
  <c r="K41" i="11"/>
  <c r="K40" i="11"/>
  <c r="K43" i="11"/>
  <c r="K42" i="11"/>
  <c r="K45" i="11"/>
  <c r="K44" i="11"/>
  <c r="K34" i="11"/>
  <c r="K46" i="11"/>
  <c r="K33" i="11"/>
  <c r="K27" i="11"/>
  <c r="K15" i="11"/>
  <c r="K19" i="11"/>
  <c r="K25" i="11"/>
  <c r="K16" i="11"/>
  <c r="K18" i="11"/>
  <c r="K26" i="11"/>
  <c r="K13" i="11"/>
  <c r="K29" i="11"/>
  <c r="K31" i="11"/>
  <c r="K9" i="11"/>
  <c r="K47" i="11"/>
  <c r="L5" i="11"/>
  <c r="L35" i="11" s="1"/>
  <c r="K23" i="11"/>
  <c r="K24" i="11"/>
  <c r="K11" i="11"/>
  <c r="K17" i="11"/>
  <c r="K14" i="11"/>
  <c r="K28" i="11"/>
  <c r="K32" i="11"/>
  <c r="K7" i="11"/>
  <c r="K12" i="11"/>
  <c r="K30" i="11"/>
  <c r="K20" i="11"/>
  <c r="K10" i="11"/>
  <c r="K21" i="11"/>
  <c r="K22" i="11"/>
  <c r="L37" i="11" l="1"/>
  <c r="L36" i="11"/>
  <c r="L39" i="11"/>
  <c r="L38" i="11"/>
  <c r="L41" i="11"/>
  <c r="L40" i="11"/>
  <c r="L43" i="11"/>
  <c r="L42" i="11"/>
  <c r="L45" i="11"/>
  <c r="L44" i="11"/>
  <c r="L34" i="11"/>
  <c r="L46" i="11"/>
  <c r="L33" i="11"/>
  <c r="L20" i="11"/>
  <c r="M5" i="11"/>
  <c r="M35" i="11" s="1"/>
  <c r="L23" i="11"/>
  <c r="L29" i="11"/>
  <c r="L16" i="11"/>
  <c r="L11" i="11"/>
  <c r="L17" i="11"/>
  <c r="L28" i="11"/>
  <c r="L31" i="11"/>
  <c r="L10" i="11"/>
  <c r="L26" i="11"/>
  <c r="L7" i="11"/>
  <c r="L30" i="11"/>
  <c r="L25" i="11"/>
  <c r="L22" i="11"/>
  <c r="L32" i="11"/>
  <c r="L18" i="11"/>
  <c r="L21" i="11"/>
  <c r="L12" i="11"/>
  <c r="L47" i="11"/>
  <c r="L14" i="11"/>
  <c r="L27" i="11"/>
  <c r="L9" i="11"/>
  <c r="L19" i="11"/>
  <c r="L13" i="11"/>
  <c r="L24" i="11"/>
  <c r="L15" i="11"/>
  <c r="M37" i="11" l="1"/>
  <c r="M36" i="11"/>
  <c r="M39" i="11"/>
  <c r="M38" i="11"/>
  <c r="M41" i="11"/>
  <c r="M40" i="11"/>
  <c r="M43" i="11"/>
  <c r="M42" i="11"/>
  <c r="M45" i="11"/>
  <c r="M44" i="11"/>
  <c r="M34" i="11"/>
  <c r="M46" i="11"/>
  <c r="M33" i="11"/>
  <c r="M22" i="11"/>
  <c r="M18" i="11"/>
  <c r="M15" i="11"/>
  <c r="M10" i="11"/>
  <c r="M19" i="11"/>
  <c r="M12" i="11"/>
  <c r="M23" i="11"/>
  <c r="M30" i="11"/>
  <c r="M16" i="11"/>
  <c r="M24" i="11"/>
  <c r="M13" i="11"/>
  <c r="M29" i="11"/>
  <c r="M31" i="11"/>
  <c r="M32" i="11"/>
  <c r="M47" i="11"/>
  <c r="M11" i="11"/>
  <c r="M27" i="11"/>
  <c r="M28" i="11"/>
  <c r="M9" i="11"/>
  <c r="M20" i="11"/>
  <c r="M17" i="11"/>
  <c r="M14" i="11"/>
  <c r="M25" i="11"/>
  <c r="N5" i="11"/>
  <c r="N35" i="11" s="1"/>
  <c r="M7" i="11"/>
  <c r="M26" i="11"/>
  <c r="M21" i="11"/>
  <c r="N37" i="11" l="1"/>
  <c r="N36" i="11"/>
  <c r="N39" i="11"/>
  <c r="N38" i="11"/>
  <c r="N41" i="11"/>
  <c r="N40" i="11"/>
  <c r="N43" i="11"/>
  <c r="N42" i="11"/>
  <c r="N45" i="11"/>
  <c r="N44" i="11"/>
  <c r="N34" i="11"/>
  <c r="N46" i="11"/>
  <c r="N33" i="11"/>
  <c r="N32" i="11"/>
  <c r="N11" i="11"/>
  <c r="N10" i="11"/>
  <c r="N25" i="11"/>
  <c r="N27" i="11"/>
  <c r="N18" i="11"/>
  <c r="N19" i="11"/>
  <c r="N14" i="11"/>
  <c r="N31" i="11"/>
  <c r="N9" i="11"/>
  <c r="N20" i="11"/>
  <c r="N15" i="11"/>
  <c r="N24" i="11"/>
  <c r="N22" i="11"/>
  <c r="N47" i="11"/>
  <c r="O5" i="11"/>
  <c r="O35" i="11" s="1"/>
  <c r="N23" i="11"/>
  <c r="N12" i="11"/>
  <c r="N26" i="11"/>
  <c r="N21" i="11"/>
  <c r="N7" i="11"/>
  <c r="N28" i="11"/>
  <c r="N30" i="11"/>
  <c r="N29" i="11"/>
  <c r="N17" i="11"/>
  <c r="N13" i="11"/>
  <c r="N16" i="11"/>
  <c r="O13" i="11" l="1"/>
  <c r="O37" i="11"/>
  <c r="O36" i="11"/>
  <c r="O39" i="11"/>
  <c r="O38" i="11"/>
  <c r="O41" i="11"/>
  <c r="O40" i="11"/>
  <c r="O43" i="11"/>
  <c r="O42" i="11"/>
  <c r="O45" i="11"/>
  <c r="O44" i="11"/>
  <c r="O34" i="11"/>
  <c r="O46" i="11"/>
  <c r="O33" i="11"/>
  <c r="O31" i="11"/>
  <c r="O28" i="11"/>
  <c r="O47" i="11"/>
  <c r="P5" i="11"/>
  <c r="P35" i="11" s="1"/>
  <c r="O10" i="11"/>
  <c r="O32" i="11"/>
  <c r="O20" i="11"/>
  <c r="O7" i="11"/>
  <c r="O19" i="11"/>
  <c r="O22" i="11"/>
  <c r="O14" i="11"/>
  <c r="O26" i="11"/>
  <c r="O16" i="11"/>
  <c r="O21" i="11"/>
  <c r="O9" i="11"/>
  <c r="O11" i="11"/>
  <c r="O17" i="11"/>
  <c r="O24" i="11"/>
  <c r="O25" i="11"/>
  <c r="O29" i="11"/>
  <c r="O23" i="11"/>
  <c r="O12" i="11"/>
  <c r="O27" i="11"/>
  <c r="O18" i="11"/>
  <c r="O15" i="11"/>
  <c r="O30" i="11"/>
  <c r="P37" i="11" l="1"/>
  <c r="P36" i="11"/>
  <c r="P39" i="11"/>
  <c r="P38" i="11"/>
  <c r="P41" i="11"/>
  <c r="P40" i="11"/>
  <c r="P43" i="11"/>
  <c r="P42" i="11"/>
  <c r="P45" i="11"/>
  <c r="P44" i="11"/>
  <c r="P34" i="11"/>
  <c r="P46" i="11"/>
  <c r="P33" i="11"/>
  <c r="P19" i="11"/>
  <c r="P16" i="11"/>
  <c r="P31" i="11"/>
  <c r="P12" i="11"/>
  <c r="P24" i="11"/>
  <c r="P15" i="11"/>
  <c r="P47" i="11"/>
  <c r="P11" i="11"/>
  <c r="P27" i="11"/>
  <c r="P14" i="11"/>
  <c r="P7" i="11"/>
  <c r="P26" i="11"/>
  <c r="P28" i="11"/>
  <c r="P4" i="11"/>
  <c r="Q5" i="11"/>
  <c r="Q35" i="11" s="1"/>
  <c r="P23" i="11"/>
  <c r="P9" i="11"/>
  <c r="P13" i="11"/>
  <c r="P10" i="11"/>
  <c r="P21" i="11"/>
  <c r="P29" i="11"/>
  <c r="P17" i="11"/>
  <c r="P22" i="11"/>
  <c r="P18" i="11"/>
  <c r="P30" i="11"/>
  <c r="P32" i="11"/>
  <c r="P25" i="11"/>
  <c r="P20" i="11"/>
  <c r="Q37" i="11" l="1"/>
  <c r="Q36" i="11"/>
  <c r="Q39" i="11"/>
  <c r="Q38" i="11"/>
  <c r="Q41" i="11"/>
  <c r="Q40" i="11"/>
  <c r="Q43" i="11"/>
  <c r="Q42" i="11"/>
  <c r="Q45" i="11"/>
  <c r="Q44" i="11"/>
  <c r="Q34" i="11"/>
  <c r="Q46" i="11"/>
  <c r="Q33" i="11"/>
  <c r="Q23" i="11"/>
  <c r="Q18" i="11"/>
  <c r="Q10" i="11"/>
  <c r="Q19" i="11"/>
  <c r="Q24" i="11"/>
  <c r="Q29" i="11"/>
  <c r="Q7" i="11"/>
  <c r="Q22" i="11"/>
  <c r="Q17" i="11"/>
  <c r="Q13" i="11"/>
  <c r="R5" i="11"/>
  <c r="R35" i="11" s="1"/>
  <c r="Q25" i="11"/>
  <c r="Q15" i="11"/>
  <c r="Q16" i="11"/>
  <c r="Q32" i="11"/>
  <c r="Q21" i="11"/>
  <c r="Q14" i="11"/>
  <c r="Q9" i="11"/>
  <c r="Q11" i="11"/>
  <c r="Q30" i="11"/>
  <c r="Q47" i="11"/>
  <c r="Q26" i="11"/>
  <c r="Q27" i="11"/>
  <c r="Q31" i="11"/>
  <c r="Q28" i="11"/>
  <c r="Q20" i="11"/>
  <c r="Q12" i="11"/>
  <c r="R37" i="11" l="1"/>
  <c r="R36" i="11"/>
  <c r="R39" i="11"/>
  <c r="R38" i="11"/>
  <c r="R41" i="11"/>
  <c r="R40" i="11"/>
  <c r="R43" i="11"/>
  <c r="R42" i="11"/>
  <c r="R45" i="11"/>
  <c r="R44" i="11"/>
  <c r="R34" i="11"/>
  <c r="R46" i="11"/>
  <c r="R33" i="11"/>
  <c r="R16" i="11"/>
  <c r="R32" i="11"/>
  <c r="R20" i="11"/>
  <c r="R30" i="11"/>
  <c r="R13" i="11"/>
  <c r="R27" i="11"/>
  <c r="R18" i="11"/>
  <c r="R14" i="11"/>
  <c r="R29" i="11"/>
  <c r="R15" i="11"/>
  <c r="R19" i="11"/>
  <c r="R9" i="11"/>
  <c r="R47" i="11"/>
  <c r="S5" i="11"/>
  <c r="S35" i="11" s="1"/>
  <c r="R22" i="11"/>
  <c r="R26" i="11"/>
  <c r="R28" i="11"/>
  <c r="R25" i="11"/>
  <c r="R10" i="11"/>
  <c r="R11" i="11"/>
  <c r="R23" i="11"/>
  <c r="R21" i="11"/>
  <c r="R31" i="11"/>
  <c r="R7" i="11"/>
  <c r="R17" i="11"/>
  <c r="R24" i="11"/>
  <c r="R12" i="11"/>
  <c r="S37" i="11" l="1"/>
  <c r="S36" i="11"/>
  <c r="S39" i="11"/>
  <c r="S38" i="11"/>
  <c r="S41" i="11"/>
  <c r="S40" i="11"/>
  <c r="S43" i="11"/>
  <c r="S42" i="11"/>
  <c r="S45" i="11"/>
  <c r="S44" i="11"/>
  <c r="S34" i="11"/>
  <c r="S46" i="11"/>
  <c r="S33" i="11"/>
  <c r="S27" i="11"/>
  <c r="S9" i="11"/>
  <c r="S28" i="11"/>
  <c r="S21" i="11"/>
  <c r="S30" i="11"/>
  <c r="S13" i="11"/>
  <c r="S29" i="11"/>
  <c r="S47" i="11"/>
  <c r="S18" i="11"/>
  <c r="S12" i="11"/>
  <c r="S24" i="11"/>
  <c r="S23" i="11"/>
  <c r="S20" i="11"/>
  <c r="S32" i="11"/>
  <c r="S10" i="11"/>
  <c r="S16" i="11"/>
  <c r="S26" i="11"/>
  <c r="S25" i="11"/>
  <c r="S17" i="11"/>
  <c r="S7" i="11"/>
  <c r="S15" i="11"/>
  <c r="S31" i="11"/>
  <c r="S22" i="11"/>
  <c r="S11" i="11"/>
  <c r="S14" i="11"/>
  <c r="T5" i="11"/>
  <c r="T35" i="11" s="1"/>
  <c r="S19" i="11"/>
  <c r="T37" i="11" l="1"/>
  <c r="T36" i="11"/>
  <c r="T39" i="11"/>
  <c r="T38" i="11"/>
  <c r="T41" i="11"/>
  <c r="T40" i="11"/>
  <c r="T43" i="11"/>
  <c r="T42" i="11"/>
  <c r="T45" i="11"/>
  <c r="T44" i="11"/>
  <c r="T34" i="11"/>
  <c r="T46" i="11"/>
  <c r="T33" i="11"/>
  <c r="T12" i="11"/>
  <c r="T28" i="11"/>
  <c r="T21" i="11"/>
  <c r="T22" i="11"/>
  <c r="U5" i="11"/>
  <c r="U35" i="11" s="1"/>
  <c r="T31" i="11"/>
  <c r="T32" i="11"/>
  <c r="T47" i="11"/>
  <c r="T19" i="11"/>
  <c r="T26" i="11"/>
  <c r="T16" i="11"/>
  <c r="T18" i="11"/>
  <c r="T27" i="11"/>
  <c r="T24" i="11"/>
  <c r="T11" i="11"/>
  <c r="T7" i="11"/>
  <c r="T29" i="11"/>
  <c r="T9" i="11"/>
  <c r="T10" i="11"/>
  <c r="T30" i="11"/>
  <c r="T25" i="11"/>
  <c r="T17" i="11"/>
  <c r="T15" i="11"/>
  <c r="T23" i="11"/>
  <c r="T14" i="11"/>
  <c r="T20" i="11"/>
  <c r="T13" i="11"/>
  <c r="U37" i="11" l="1"/>
  <c r="U36" i="11"/>
  <c r="U39" i="11"/>
  <c r="U38" i="11"/>
  <c r="U41" i="11"/>
  <c r="U40" i="11"/>
  <c r="U43" i="11"/>
  <c r="U42" i="11"/>
  <c r="U45" i="11"/>
  <c r="U44" i="11"/>
  <c r="U34" i="11"/>
  <c r="U46" i="11"/>
  <c r="U33" i="11"/>
  <c r="U10" i="11"/>
  <c r="U19" i="11"/>
  <c r="U23" i="11"/>
  <c r="U24" i="11"/>
  <c r="U12" i="11"/>
  <c r="U29" i="11"/>
  <c r="U13" i="11"/>
  <c r="U15" i="11"/>
  <c r="U47" i="11"/>
  <c r="U30" i="11"/>
  <c r="U9" i="11"/>
  <c r="U16" i="11"/>
  <c r="U25" i="11"/>
  <c r="U14" i="11"/>
  <c r="U31" i="11"/>
  <c r="V5" i="11"/>
  <c r="V35" i="11" s="1"/>
  <c r="U21" i="11"/>
  <c r="U7" i="11"/>
  <c r="U20" i="11"/>
  <c r="U27" i="11"/>
  <c r="U28" i="11"/>
  <c r="U32" i="11"/>
  <c r="U26" i="11"/>
  <c r="U18" i="11"/>
  <c r="U17" i="11"/>
  <c r="U22" i="11"/>
  <c r="U11" i="11"/>
  <c r="V15" i="11" l="1"/>
  <c r="V37" i="11"/>
  <c r="V36" i="11"/>
  <c r="V39" i="11"/>
  <c r="V38" i="11"/>
  <c r="V41" i="11"/>
  <c r="V40" i="11"/>
  <c r="V43" i="11"/>
  <c r="V42" i="11"/>
  <c r="V45" i="11"/>
  <c r="V44" i="11"/>
  <c r="V34" i="11"/>
  <c r="V46" i="11"/>
  <c r="V33" i="11"/>
  <c r="V18" i="11"/>
  <c r="V31" i="11"/>
  <c r="V13" i="11"/>
  <c r="V19" i="11"/>
  <c r="V21" i="11"/>
  <c r="V27" i="11"/>
  <c r="V9" i="11"/>
  <c r="V16" i="11"/>
  <c r="V47" i="11"/>
  <c r="V14" i="11"/>
  <c r="V11" i="11"/>
  <c r="V28" i="11"/>
  <c r="V12" i="11"/>
  <c r="V23" i="11"/>
  <c r="V20" i="11"/>
  <c r="V26" i="11"/>
  <c r="V30" i="11"/>
  <c r="V25" i="11"/>
  <c r="W5" i="11"/>
  <c r="W35" i="11" s="1"/>
  <c r="V29" i="11"/>
  <c r="V22" i="11"/>
  <c r="V10" i="11"/>
  <c r="V32" i="11"/>
  <c r="V17" i="11"/>
  <c r="V24" i="11"/>
  <c r="V7" i="11"/>
  <c r="W17" i="11" l="1"/>
  <c r="W37" i="11"/>
  <c r="W36" i="11"/>
  <c r="W39" i="11"/>
  <c r="W38" i="11"/>
  <c r="W41" i="11"/>
  <c r="W40" i="11"/>
  <c r="W43" i="11"/>
  <c r="W42" i="11"/>
  <c r="W45" i="11"/>
  <c r="W44" i="11"/>
  <c r="W34" i="11"/>
  <c r="W46" i="11"/>
  <c r="W33" i="11"/>
  <c r="W22" i="11"/>
  <c r="W21" i="11"/>
  <c r="W24" i="11"/>
  <c r="W32" i="11"/>
  <c r="W27" i="11"/>
  <c r="W20" i="11"/>
  <c r="W12" i="11"/>
  <c r="W15" i="11"/>
  <c r="W11" i="11"/>
  <c r="W26" i="11"/>
  <c r="W23" i="11"/>
  <c r="X5" i="11"/>
  <c r="X35" i="11" s="1"/>
  <c r="W7" i="11"/>
  <c r="W29" i="11"/>
  <c r="W19" i="11"/>
  <c r="W4" i="11"/>
  <c r="W18" i="11"/>
  <c r="W47" i="11"/>
  <c r="W30" i="11"/>
  <c r="W9" i="11"/>
  <c r="W13" i="11"/>
  <c r="W28" i="11"/>
  <c r="W31" i="11"/>
  <c r="W25" i="11"/>
  <c r="W14" i="11"/>
  <c r="W10" i="11"/>
  <c r="W16" i="11"/>
  <c r="X27" i="11" l="1"/>
  <c r="X37" i="11"/>
  <c r="X36" i="11"/>
  <c r="X39" i="11"/>
  <c r="X38" i="11"/>
  <c r="X41" i="11"/>
  <c r="X40" i="11"/>
  <c r="X43" i="11"/>
  <c r="X42" i="11"/>
  <c r="X45" i="11"/>
  <c r="X44" i="11"/>
  <c r="X34" i="11"/>
  <c r="X46" i="11"/>
  <c r="X25" i="11"/>
  <c r="X33" i="11"/>
  <c r="X22" i="11"/>
  <c r="Y5" i="11"/>
  <c r="Y35" i="11" s="1"/>
  <c r="X9" i="11"/>
  <c r="X21" i="11"/>
  <c r="X18" i="11"/>
  <c r="X16" i="11"/>
  <c r="X13" i="11"/>
  <c r="X7" i="11"/>
  <c r="X17" i="11"/>
  <c r="X29" i="11"/>
  <c r="X26" i="11"/>
  <c r="X15" i="11"/>
  <c r="X14" i="11"/>
  <c r="X28" i="11"/>
  <c r="X32" i="11"/>
  <c r="X10" i="11"/>
  <c r="X11" i="11"/>
  <c r="X31" i="11"/>
  <c r="X30" i="11"/>
  <c r="X12" i="11"/>
  <c r="X20" i="11"/>
  <c r="X47" i="11"/>
  <c r="X19" i="11"/>
  <c r="X23" i="11"/>
  <c r="X24" i="11"/>
  <c r="Y19" i="11"/>
  <c r="Y37" i="11" l="1"/>
  <c r="Y36" i="11"/>
  <c r="Y39" i="11"/>
  <c r="Y38" i="11"/>
  <c r="Y41" i="11"/>
  <c r="Y40" i="11"/>
  <c r="Y43" i="11"/>
  <c r="Y42" i="11"/>
  <c r="Y45" i="11"/>
  <c r="Y44" i="11"/>
  <c r="Y34" i="11"/>
  <c r="Y46" i="11"/>
  <c r="Y15" i="11"/>
  <c r="Y33" i="11"/>
  <c r="Y9" i="11"/>
  <c r="Y25" i="11"/>
  <c r="Y20" i="11"/>
  <c r="Y22" i="11"/>
  <c r="Y26" i="11"/>
  <c r="Y10" i="11"/>
  <c r="Y23" i="11"/>
  <c r="Y12" i="11"/>
  <c r="Y21" i="11"/>
  <c r="Y18" i="11"/>
  <c r="Y16" i="11"/>
  <c r="Y13" i="11"/>
  <c r="Y32" i="11"/>
  <c r="Y24" i="11"/>
  <c r="Y47" i="11"/>
  <c r="Y11" i="11"/>
  <c r="Y17" i="11"/>
  <c r="Y28" i="11"/>
  <c r="Y14" i="11"/>
  <c r="Y7" i="11"/>
  <c r="Y27" i="11"/>
  <c r="Y31" i="11"/>
  <c r="Z5" i="11"/>
  <c r="Z35" i="11" s="1"/>
  <c r="Y30" i="11"/>
  <c r="Y29" i="11"/>
  <c r="Z37" i="11" l="1"/>
  <c r="Z36" i="11"/>
  <c r="Z39" i="11"/>
  <c r="Z38" i="11"/>
  <c r="Z41" i="11"/>
  <c r="Z40" i="11"/>
  <c r="Z43" i="11"/>
  <c r="Z42" i="11"/>
  <c r="Z45" i="11"/>
  <c r="Z44" i="11"/>
  <c r="Z34" i="11"/>
  <c r="Z46" i="11"/>
  <c r="Z33" i="11"/>
  <c r="Z24" i="11"/>
  <c r="Z26" i="11"/>
  <c r="Z27" i="11"/>
  <c r="Z11" i="11"/>
  <c r="Z20" i="11"/>
  <c r="Z32" i="11"/>
  <c r="Z12" i="11"/>
  <c r="Z22" i="11"/>
  <c r="Z30" i="11"/>
  <c r="Z29" i="11"/>
  <c r="Z13" i="11"/>
  <c r="Z21" i="11"/>
  <c r="Z7" i="11"/>
  <c r="Z19" i="11"/>
  <c r="AA5" i="11"/>
  <c r="AA35" i="11" s="1"/>
  <c r="Z47" i="11"/>
  <c r="Z25" i="11"/>
  <c r="Z17" i="11"/>
  <c r="Z14" i="11"/>
  <c r="Z15" i="11"/>
  <c r="Z23" i="11"/>
  <c r="Z28" i="11"/>
  <c r="Z10" i="11"/>
  <c r="Z16" i="11"/>
  <c r="Z31" i="11"/>
  <c r="Z9" i="11"/>
  <c r="Z18" i="11"/>
  <c r="AA37" i="11" l="1"/>
  <c r="AA36" i="11"/>
  <c r="AA39" i="11"/>
  <c r="AA38" i="11"/>
  <c r="AA41" i="11"/>
  <c r="AA40" i="11"/>
  <c r="AA43" i="11"/>
  <c r="AA42" i="11"/>
  <c r="AA45" i="11"/>
  <c r="AA44" i="11"/>
  <c r="AA34" i="11"/>
  <c r="AA46" i="11"/>
  <c r="AA33" i="11"/>
  <c r="AA21" i="11"/>
  <c r="AA28" i="11"/>
  <c r="AA30" i="11"/>
  <c r="AA16" i="11"/>
  <c r="AA25" i="11"/>
  <c r="AA9" i="11"/>
  <c r="AA29" i="11"/>
  <c r="AA14" i="11"/>
  <c r="AA17" i="11"/>
  <c r="AA19" i="11"/>
  <c r="AA15" i="11"/>
  <c r="AA31" i="11"/>
  <c r="AA12" i="11"/>
  <c r="AB5" i="11"/>
  <c r="AB35" i="11" s="1"/>
  <c r="AA11" i="11"/>
  <c r="AA20" i="11"/>
  <c r="AA7" i="11"/>
  <c r="AA23" i="11"/>
  <c r="AA13" i="11"/>
  <c r="AA22" i="11"/>
  <c r="AA26" i="11"/>
  <c r="AA47" i="11"/>
  <c r="AA32" i="11"/>
  <c r="AA27" i="11"/>
  <c r="AA24" i="11"/>
  <c r="AA18" i="11"/>
  <c r="AA10" i="11"/>
  <c r="AB37" i="11" l="1"/>
  <c r="AB36" i="11"/>
  <c r="AB39" i="11"/>
  <c r="AB38" i="11"/>
  <c r="AB41" i="11"/>
  <c r="AB40" i="11"/>
  <c r="AB43" i="11"/>
  <c r="AB42" i="11"/>
  <c r="AB45" i="11"/>
  <c r="AB44" i="11"/>
  <c r="AB34" i="11"/>
  <c r="AB46" i="11"/>
  <c r="AB33" i="11"/>
  <c r="AB31" i="11"/>
  <c r="AB14" i="11"/>
  <c r="AB21" i="11"/>
  <c r="AB28" i="11"/>
  <c r="AB24" i="11"/>
  <c r="AB17" i="11"/>
  <c r="AB7" i="11"/>
  <c r="AB27" i="11"/>
  <c r="AB23" i="11"/>
  <c r="AB12" i="11"/>
  <c r="AC5" i="11"/>
  <c r="AC35" i="11" s="1"/>
  <c r="AB15" i="11"/>
  <c r="AB30" i="11"/>
  <c r="AB32" i="11"/>
  <c r="AB20" i="11"/>
  <c r="AB26" i="11"/>
  <c r="AB9" i="11"/>
  <c r="AB18" i="11"/>
  <c r="AB13" i="11"/>
  <c r="AB11" i="11"/>
  <c r="AB25" i="11"/>
  <c r="AB19" i="11"/>
  <c r="AB47" i="11"/>
  <c r="AB16" i="11"/>
  <c r="AB22" i="11"/>
  <c r="AB29" i="11"/>
  <c r="AB10" i="11"/>
  <c r="AC37" i="11" l="1"/>
  <c r="AC36" i="11"/>
  <c r="AC39" i="11"/>
  <c r="AC38" i="11"/>
  <c r="AC41" i="11"/>
  <c r="AC40" i="11"/>
  <c r="AC43" i="11"/>
  <c r="AC42" i="11"/>
  <c r="AC45" i="11"/>
  <c r="AC44" i="11"/>
  <c r="AC34" i="11"/>
  <c r="AC46" i="11"/>
  <c r="AC33" i="11"/>
  <c r="AC18" i="11"/>
  <c r="AC7" i="11"/>
  <c r="AC13" i="11"/>
  <c r="AC15" i="11"/>
  <c r="AC12" i="11"/>
  <c r="AC23" i="11"/>
  <c r="AC24" i="11"/>
  <c r="AC25" i="11"/>
  <c r="AC29" i="11"/>
  <c r="AC11" i="11"/>
  <c r="AC19" i="11"/>
  <c r="AC20" i="11"/>
  <c r="AC31" i="11"/>
  <c r="AC21" i="11"/>
  <c r="AC17" i="11"/>
  <c r="AC30" i="11"/>
  <c r="AC32" i="11"/>
  <c r="AC27" i="11"/>
  <c r="AC16" i="11"/>
  <c r="AD5" i="11"/>
  <c r="AD35" i="11" s="1"/>
  <c r="AC9" i="11"/>
  <c r="AC26" i="11"/>
  <c r="AC22" i="11"/>
  <c r="AC10" i="11"/>
  <c r="AC14" i="11"/>
  <c r="AC47" i="11"/>
  <c r="AC28" i="11"/>
  <c r="AD29" i="11" l="1"/>
  <c r="AD37" i="11"/>
  <c r="AD36" i="11"/>
  <c r="AD39" i="11"/>
  <c r="AD38" i="11"/>
  <c r="AD41" i="11"/>
  <c r="AD40" i="11"/>
  <c r="AD43" i="11"/>
  <c r="AD42" i="11"/>
  <c r="AD45" i="11"/>
  <c r="AD44" i="11"/>
  <c r="AD34" i="11"/>
  <c r="AD46" i="11"/>
  <c r="AD15" i="11"/>
  <c r="AD33" i="11"/>
  <c r="AD4" i="11"/>
  <c r="AD12" i="11"/>
  <c r="AD28" i="11"/>
  <c r="AD26" i="11"/>
  <c r="AD21" i="11"/>
  <c r="AD30" i="11"/>
  <c r="AD47" i="11"/>
  <c r="AD24" i="11"/>
  <c r="AD22" i="11"/>
  <c r="AD7" i="11"/>
  <c r="AE5" i="11"/>
  <c r="AE35" i="11" s="1"/>
  <c r="AD25" i="11"/>
  <c r="AD27" i="11"/>
  <c r="AD14" i="11"/>
  <c r="AD19" i="11"/>
  <c r="AD23" i="11"/>
  <c r="AD31" i="11"/>
  <c r="AD9" i="11"/>
  <c r="AD18" i="11"/>
  <c r="AD16" i="11"/>
  <c r="AD11" i="11"/>
  <c r="AD32" i="11"/>
  <c r="AD20" i="11"/>
  <c r="AD17" i="11"/>
  <c r="AD13" i="11"/>
  <c r="AD10" i="11"/>
  <c r="AE11" i="11" l="1"/>
  <c r="AE37" i="11"/>
  <c r="AE36" i="11"/>
  <c r="AE39" i="11"/>
  <c r="AE38" i="11"/>
  <c r="AE41" i="11"/>
  <c r="AE40" i="11"/>
  <c r="AE43" i="11"/>
  <c r="AE42" i="11"/>
  <c r="AE45" i="11"/>
  <c r="AE44" i="11"/>
  <c r="AE34" i="11"/>
  <c r="AE46" i="11"/>
  <c r="AE47" i="11"/>
  <c r="AE33" i="11"/>
  <c r="AE10" i="11"/>
  <c r="AE14" i="11"/>
  <c r="AE22" i="11"/>
  <c r="AE31" i="11"/>
  <c r="AE32" i="11"/>
  <c r="AE21" i="11"/>
  <c r="AE26" i="11"/>
  <c r="AE9" i="11"/>
  <c r="AE20" i="11"/>
  <c r="AE29" i="11"/>
  <c r="AE28" i="11"/>
  <c r="AE27" i="11"/>
  <c r="AE25" i="11"/>
  <c r="AE13" i="11"/>
  <c r="AE30" i="11"/>
  <c r="AE18" i="11"/>
  <c r="AE24" i="11"/>
  <c r="AE7" i="11"/>
  <c r="AE12" i="11"/>
  <c r="AE17" i="11"/>
  <c r="AF5" i="11"/>
  <c r="AF35" i="11" s="1"/>
  <c r="AE19" i="11"/>
  <c r="AE23" i="11"/>
  <c r="AE15" i="11"/>
  <c r="AE16" i="11"/>
  <c r="AF37" i="11" l="1"/>
  <c r="AF36" i="11"/>
  <c r="AF39" i="11"/>
  <c r="AF38" i="11"/>
  <c r="AF41" i="11"/>
  <c r="AF40" i="11"/>
  <c r="AF43" i="11"/>
  <c r="AF42" i="11"/>
  <c r="AF45" i="11"/>
  <c r="AF44" i="11"/>
  <c r="AF34" i="11"/>
  <c r="AF46" i="11"/>
  <c r="AF33" i="11"/>
  <c r="AF31" i="11"/>
  <c r="AF15" i="11"/>
  <c r="AF32" i="11"/>
  <c r="AF29" i="11"/>
  <c r="AF27" i="11"/>
  <c r="AF47" i="11"/>
  <c r="AF11" i="11"/>
  <c r="AG5" i="11"/>
  <c r="AG35" i="11" s="1"/>
  <c r="AF14" i="11"/>
  <c r="AF20" i="11"/>
  <c r="AF25" i="11"/>
  <c r="AF23" i="11"/>
  <c r="AF17" i="11"/>
  <c r="AF18" i="11"/>
  <c r="AF9" i="11"/>
  <c r="AF21" i="11"/>
  <c r="AF10" i="11"/>
  <c r="AF22" i="11"/>
  <c r="AF26" i="11"/>
  <c r="AF30" i="11"/>
  <c r="AF7" i="11"/>
  <c r="AF13" i="11"/>
  <c r="AF12" i="11"/>
  <c r="AF19" i="11"/>
  <c r="AF28" i="11"/>
  <c r="AF24" i="11"/>
  <c r="AF16" i="11"/>
  <c r="AG20" i="11" l="1"/>
  <c r="AG37" i="11"/>
  <c r="AG36" i="11"/>
  <c r="AG39" i="11"/>
  <c r="AG38" i="11"/>
  <c r="AG41" i="11"/>
  <c r="AG40" i="11"/>
  <c r="AG43" i="11"/>
  <c r="AG42" i="11"/>
  <c r="AG45" i="11"/>
  <c r="AG44" i="11"/>
  <c r="AG34" i="11"/>
  <c r="AG46" i="11"/>
  <c r="AG33" i="11"/>
  <c r="AG30" i="11"/>
  <c r="AG14" i="11"/>
  <c r="AG12" i="11"/>
  <c r="AG7" i="11"/>
  <c r="AG11" i="11"/>
  <c r="AH5" i="11"/>
  <c r="AH35" i="11" s="1"/>
  <c r="AG15" i="11"/>
  <c r="AG19" i="11"/>
  <c r="AG28" i="11"/>
  <c r="AG17" i="11"/>
  <c r="AG23" i="11"/>
  <c r="AG13" i="11"/>
  <c r="AG10" i="11"/>
  <c r="AG32" i="11"/>
  <c r="AG27" i="11"/>
  <c r="AG26" i="11"/>
  <c r="AG18" i="11"/>
  <c r="AG24" i="11"/>
  <c r="AG29" i="11"/>
  <c r="AG31" i="11"/>
  <c r="AG25" i="11"/>
  <c r="AG47" i="11"/>
  <c r="AG16" i="11"/>
  <c r="AG21" i="11"/>
  <c r="AG22" i="11"/>
  <c r="AG9" i="11"/>
  <c r="AH37" i="11" l="1"/>
  <c r="AH36" i="11"/>
  <c r="AH39" i="11"/>
  <c r="AH38" i="11"/>
  <c r="AH41" i="11"/>
  <c r="AH40" i="11"/>
  <c r="AH43" i="11"/>
  <c r="AH42" i="11"/>
  <c r="AH45" i="11"/>
  <c r="AH44" i="11"/>
  <c r="AH34" i="11"/>
  <c r="AH46" i="11"/>
  <c r="AH33" i="11"/>
  <c r="AH21" i="11"/>
  <c r="AH16" i="11"/>
  <c r="AH10" i="11"/>
  <c r="AH11" i="11"/>
  <c r="AH17" i="11"/>
  <c r="AI5" i="11"/>
  <c r="AI35" i="11" s="1"/>
  <c r="AH30" i="11"/>
  <c r="AH20" i="11"/>
  <c r="AH25" i="11"/>
  <c r="AH15" i="11"/>
  <c r="AH29" i="11"/>
  <c r="AH23" i="11"/>
  <c r="AH19" i="11"/>
  <c r="AH22" i="11"/>
  <c r="AH18" i="11"/>
  <c r="AH13" i="11"/>
  <c r="AH24" i="11"/>
  <c r="AH9" i="11"/>
  <c r="AH32" i="11"/>
  <c r="AH7" i="11"/>
  <c r="AH26" i="11"/>
  <c r="AH27" i="11"/>
  <c r="AH47" i="11"/>
  <c r="AH28" i="11"/>
  <c r="AH31" i="11"/>
  <c r="AH12" i="11"/>
  <c r="AH14" i="11"/>
  <c r="AI37" i="11" l="1"/>
  <c r="AI36" i="11"/>
  <c r="AI39" i="11"/>
  <c r="AI38" i="11"/>
  <c r="AI41" i="11"/>
  <c r="AI40" i="11"/>
  <c r="AI43" i="11"/>
  <c r="AI42" i="11"/>
  <c r="AI45" i="11"/>
  <c r="AI44" i="11"/>
  <c r="AI18" i="11"/>
  <c r="AI46" i="11"/>
  <c r="AI10" i="11"/>
  <c r="AI26" i="11"/>
  <c r="AI23" i="11"/>
  <c r="AI34" i="11"/>
  <c r="AI9" i="11"/>
  <c r="AI33" i="11"/>
  <c r="AI29" i="11"/>
  <c r="AI16" i="11"/>
  <c r="AI7" i="11"/>
  <c r="AI13" i="11"/>
  <c r="AI24" i="11"/>
  <c r="AI25" i="11"/>
  <c r="AI21" i="11"/>
  <c r="AJ5" i="11"/>
  <c r="AI12" i="11"/>
  <c r="AI14" i="11"/>
  <c r="AI47" i="11"/>
  <c r="AI32" i="11"/>
  <c r="AI31" i="11"/>
  <c r="AI30" i="11"/>
  <c r="AI20" i="11"/>
  <c r="AI27" i="11"/>
  <c r="AI17" i="11"/>
  <c r="AI15" i="11"/>
  <c r="AI19" i="11"/>
  <c r="AI22" i="11"/>
  <c r="AI11" i="11"/>
  <c r="AI28" i="11"/>
  <c r="AJ36" i="11" l="1"/>
  <c r="AJ35" i="11"/>
  <c r="AJ38" i="11"/>
  <c r="AJ37" i="11"/>
  <c r="AJ40" i="11"/>
  <c r="AJ39" i="11"/>
  <c r="AJ42" i="11"/>
  <c r="AJ41" i="11"/>
  <c r="AJ44" i="11"/>
  <c r="AJ43" i="11"/>
  <c r="AJ18" i="11"/>
  <c r="AJ45" i="11"/>
  <c r="AJ34" i="11"/>
  <c r="AJ46" i="11"/>
  <c r="AJ12" i="11"/>
  <c r="AJ30" i="11"/>
  <c r="AJ11" i="11"/>
  <c r="AJ25" i="11"/>
  <c r="AJ15" i="11"/>
  <c r="AJ22" i="11"/>
  <c r="AJ29" i="11"/>
  <c r="AJ21" i="11"/>
  <c r="AJ13" i="11"/>
  <c r="AJ19" i="11"/>
  <c r="AK5" i="11"/>
  <c r="AK35" i="11" s="1"/>
  <c r="AJ17" i="11"/>
  <c r="AJ7" i="11"/>
  <c r="AJ28" i="11"/>
  <c r="AJ31" i="11"/>
  <c r="AJ27" i="11"/>
  <c r="AJ32" i="11"/>
  <c r="AJ24" i="11"/>
  <c r="AJ20" i="11"/>
  <c r="AJ23" i="11"/>
  <c r="AJ9" i="11"/>
  <c r="AJ47" i="11"/>
  <c r="AJ26" i="11"/>
  <c r="AJ16" i="11"/>
  <c r="AJ14" i="11"/>
  <c r="AJ10" i="11"/>
  <c r="AJ33" i="11"/>
  <c r="AK33" i="11" l="1"/>
  <c r="AK37" i="11"/>
  <c r="AK36" i="11"/>
  <c r="AK39" i="11"/>
  <c r="AK38" i="11"/>
  <c r="AK41" i="11"/>
  <c r="AK40" i="11"/>
  <c r="AK43" i="11"/>
  <c r="AK42" i="11"/>
  <c r="AK45" i="11"/>
  <c r="AK44" i="11"/>
  <c r="AK9" i="11"/>
  <c r="AK24" i="11"/>
  <c r="AK19" i="11"/>
  <c r="AK25" i="11"/>
  <c r="AK28" i="11"/>
  <c r="AK34" i="11"/>
  <c r="AK46" i="11"/>
  <c r="AK27" i="11"/>
  <c r="AK23" i="11"/>
  <c r="AK10" i="11"/>
  <c r="AK20" i="11"/>
  <c r="AK12" i="11"/>
  <c r="AL5" i="11"/>
  <c r="AK16" i="11"/>
  <c r="AK32" i="11"/>
  <c r="AK4" i="11"/>
  <c r="AK30" i="11"/>
  <c r="AK26" i="11"/>
  <c r="AK11" i="11"/>
  <c r="AK47" i="11"/>
  <c r="AK18" i="11"/>
  <c r="AK13" i="11"/>
  <c r="AK7" i="11"/>
  <c r="AK22" i="11"/>
  <c r="AK31" i="11"/>
  <c r="AK14" i="11"/>
  <c r="AK21" i="11"/>
  <c r="AK15" i="11"/>
  <c r="AK17" i="11"/>
  <c r="AK29" i="11"/>
  <c r="AL36" i="11" l="1"/>
  <c r="AL35" i="11"/>
  <c r="AL38" i="11"/>
  <c r="AL37" i="11"/>
  <c r="AL40" i="11"/>
  <c r="AL39" i="11"/>
  <c r="AL42" i="11"/>
  <c r="AL41" i="11"/>
  <c r="AL44" i="11"/>
  <c r="AL43" i="11"/>
  <c r="AL29" i="11"/>
  <c r="AL45" i="11"/>
  <c r="AL17" i="11"/>
  <c r="AL11" i="11"/>
  <c r="AL25" i="11"/>
  <c r="AL18" i="11"/>
  <c r="AL34" i="11"/>
  <c r="AL46" i="11"/>
  <c r="AL9" i="11"/>
  <c r="AL21" i="11"/>
  <c r="AL26" i="11"/>
  <c r="AL12" i="11"/>
  <c r="AL27" i="11"/>
  <c r="AL16" i="11"/>
  <c r="AL28" i="11"/>
  <c r="AL14" i="11"/>
  <c r="AL32" i="11"/>
  <c r="AL23" i="11"/>
  <c r="AL33" i="11"/>
  <c r="AL15" i="11"/>
  <c r="AL24" i="11"/>
  <c r="AM5" i="11"/>
  <c r="AM35" i="11" s="1"/>
  <c r="AL7" i="11"/>
  <c r="AL31" i="11"/>
  <c r="AL20" i="11"/>
  <c r="AL10" i="11"/>
  <c r="AL13" i="11"/>
  <c r="AL22" i="11"/>
  <c r="AL30" i="11"/>
  <c r="AL19" i="11"/>
  <c r="AL47" i="11"/>
  <c r="AM37" i="11" l="1"/>
  <c r="AM36" i="11"/>
  <c r="AM39" i="11"/>
  <c r="AM38" i="11"/>
  <c r="AM41" i="11"/>
  <c r="AM40" i="11"/>
  <c r="AM27" i="11"/>
  <c r="AM42" i="11"/>
  <c r="AM44" i="11"/>
  <c r="AM43" i="11"/>
  <c r="AM20" i="11"/>
  <c r="AM28" i="11"/>
  <c r="AM21" i="11"/>
  <c r="AM24" i="11"/>
  <c r="AM45" i="11"/>
  <c r="AM47" i="11"/>
  <c r="AM7" i="11"/>
  <c r="AM34" i="11"/>
  <c r="AM46" i="11"/>
  <c r="AM31" i="11"/>
  <c r="AM9" i="11"/>
  <c r="AM18" i="11"/>
  <c r="AM19" i="11"/>
  <c r="AM29" i="11"/>
  <c r="AM25" i="11"/>
  <c r="AM32" i="11"/>
  <c r="AM12" i="11"/>
  <c r="AM16" i="11"/>
  <c r="AM30" i="11"/>
  <c r="AM22" i="11"/>
  <c r="AM17" i="11"/>
  <c r="AM10" i="11"/>
  <c r="AM33" i="11"/>
  <c r="AM13" i="11"/>
  <c r="AM23" i="11"/>
  <c r="AM15" i="11"/>
  <c r="AN5" i="11"/>
  <c r="AN33" i="11" s="1"/>
  <c r="AM11" i="11"/>
  <c r="AM26" i="11"/>
  <c r="AM14" i="11"/>
  <c r="AN36" i="11" l="1"/>
  <c r="AN35" i="11"/>
  <c r="AN38" i="11"/>
  <c r="AN37" i="11"/>
  <c r="AN40" i="11"/>
  <c r="AN39" i="11"/>
  <c r="AN42" i="11"/>
  <c r="AN41" i="11"/>
  <c r="AN44" i="11"/>
  <c r="AN43" i="11"/>
  <c r="AN24" i="11"/>
  <c r="AN45" i="11"/>
  <c r="AN20" i="11"/>
  <c r="AN26" i="11"/>
  <c r="AN12" i="11"/>
  <c r="AN7" i="11"/>
  <c r="AN23" i="11"/>
  <c r="AN34" i="11"/>
  <c r="AN46" i="11"/>
  <c r="AN17" i="11"/>
  <c r="AN22" i="11"/>
  <c r="AN31" i="11"/>
  <c r="AN27" i="11"/>
  <c r="AN19" i="11"/>
  <c r="AO5" i="11"/>
  <c r="AO47" i="11" s="1"/>
  <c r="AN32" i="11"/>
  <c r="AN28" i="11"/>
  <c r="AN47" i="11"/>
  <c r="AN30" i="11"/>
  <c r="AN16" i="11"/>
  <c r="AN18" i="11"/>
  <c r="AN14" i="11"/>
  <c r="AN10" i="11"/>
  <c r="AN15" i="11"/>
  <c r="AN9" i="11"/>
  <c r="AN13" i="11"/>
  <c r="AN25" i="11"/>
  <c r="AN11" i="11"/>
  <c r="AN29" i="11"/>
  <c r="AN21" i="11"/>
  <c r="AO33" i="11" l="1"/>
  <c r="AO36" i="11"/>
  <c r="AO35" i="11"/>
  <c r="AO38" i="11"/>
  <c r="AO37" i="11"/>
  <c r="AO40" i="11"/>
  <c r="AO39" i="11"/>
  <c r="AO42" i="11"/>
  <c r="AO41" i="11"/>
  <c r="AO44" i="11"/>
  <c r="AO43" i="11"/>
  <c r="AO20" i="11"/>
  <c r="AO45" i="11"/>
  <c r="AO13" i="11"/>
  <c r="AO16" i="11"/>
  <c r="AO30" i="11"/>
  <c r="AO17" i="11"/>
  <c r="AO34" i="11"/>
  <c r="AO46" i="11"/>
  <c r="AO28" i="11"/>
  <c r="AO15" i="11"/>
  <c r="AO12" i="11"/>
  <c r="AO10" i="11"/>
  <c r="AO27" i="11"/>
  <c r="AO21" i="11"/>
  <c r="AO9" i="11"/>
  <c r="AO32" i="11"/>
  <c r="AO24" i="11"/>
  <c r="AO23" i="11"/>
  <c r="AO19" i="11"/>
  <c r="AO29" i="11"/>
  <c r="AO7" i="11"/>
  <c r="AO14" i="11"/>
  <c r="AO31" i="11"/>
  <c r="AO25" i="11"/>
  <c r="AO26" i="11"/>
  <c r="AP5" i="11"/>
  <c r="AP33" i="11" s="1"/>
  <c r="AO11" i="11"/>
  <c r="AO22" i="11"/>
  <c r="AO18" i="11"/>
  <c r="AP36" i="11" l="1"/>
  <c r="AP35" i="11"/>
  <c r="AP38" i="11"/>
  <c r="AP37" i="11"/>
  <c r="AP40" i="11"/>
  <c r="AP39" i="11"/>
  <c r="AP42" i="11"/>
  <c r="AP41" i="11"/>
  <c r="AP44" i="11"/>
  <c r="AP43" i="11"/>
  <c r="AP25" i="11"/>
  <c r="AP9" i="11"/>
  <c r="AP45" i="11"/>
  <c r="AP26" i="11"/>
  <c r="AP29" i="11"/>
  <c r="AQ5" i="11"/>
  <c r="AQ35" i="11" s="1"/>
  <c r="AP30" i="11"/>
  <c r="AP34" i="11"/>
  <c r="AP46" i="11"/>
  <c r="AP24" i="11"/>
  <c r="AP18" i="11"/>
  <c r="AP31" i="11"/>
  <c r="AP21" i="11"/>
  <c r="AP17" i="11"/>
  <c r="AP7" i="11"/>
  <c r="AP32" i="11"/>
  <c r="AP19" i="11"/>
  <c r="AP27" i="11"/>
  <c r="AP47" i="11"/>
  <c r="AP12" i="11"/>
  <c r="AP16" i="11"/>
  <c r="AP13" i="11"/>
  <c r="AP10" i="11"/>
  <c r="AP20" i="11"/>
  <c r="AP15" i="11"/>
  <c r="AP14" i="11"/>
  <c r="AP23" i="11"/>
  <c r="AP28" i="11"/>
  <c r="AP22" i="11"/>
  <c r="AP11" i="11"/>
  <c r="AQ37" i="11" l="1"/>
  <c r="AQ36" i="11"/>
  <c r="AQ39" i="11"/>
  <c r="AQ38" i="11"/>
  <c r="AQ41" i="11"/>
  <c r="AQ40" i="11"/>
  <c r="AQ32" i="11"/>
  <c r="AQ42" i="11"/>
  <c r="AQ30" i="11"/>
  <c r="AQ29" i="11"/>
  <c r="AQ9" i="11"/>
  <c r="AQ23" i="11"/>
  <c r="AQ10" i="11"/>
  <c r="AQ15" i="11"/>
  <c r="AQ44" i="11"/>
  <c r="AQ43" i="11"/>
  <c r="AQ47" i="11"/>
  <c r="AQ14" i="11"/>
  <c r="AQ24" i="11"/>
  <c r="AQ31" i="11"/>
  <c r="AQ19" i="11"/>
  <c r="AQ17" i="11"/>
  <c r="AQ11" i="11"/>
  <c r="AQ28" i="11"/>
  <c r="AQ7" i="11"/>
  <c r="AQ18" i="11"/>
  <c r="AQ20" i="11"/>
  <c r="AQ22" i="11"/>
  <c r="AQ13" i="11"/>
  <c r="AQ12" i="11"/>
  <c r="AQ16" i="11"/>
  <c r="AQ26" i="11"/>
  <c r="AQ27" i="11"/>
  <c r="AQ25" i="11"/>
  <c r="AR5" i="11"/>
  <c r="AR35" i="11" s="1"/>
  <c r="AQ21" i="11"/>
  <c r="AQ33" i="11"/>
  <c r="AQ34" i="11"/>
  <c r="AQ45" i="11"/>
  <c r="AQ46" i="11"/>
  <c r="AR15" i="11" l="1"/>
  <c r="AR22" i="11"/>
  <c r="AR12" i="11"/>
  <c r="AR7" i="11"/>
  <c r="AR37" i="11"/>
  <c r="AR36" i="11"/>
  <c r="AS5" i="11"/>
  <c r="AS35" i="11" s="1"/>
  <c r="AR18" i="11"/>
  <c r="AR17" i="11"/>
  <c r="AR27" i="11"/>
  <c r="AR24" i="11"/>
  <c r="AR10" i="11"/>
  <c r="AR39" i="11"/>
  <c r="AR38" i="11"/>
  <c r="AR29" i="11"/>
  <c r="AR47" i="11"/>
  <c r="AR33" i="11"/>
  <c r="AR23" i="11"/>
  <c r="AR46" i="11"/>
  <c r="AR20" i="11"/>
  <c r="AR11" i="11"/>
  <c r="AR32" i="11"/>
  <c r="AR25" i="11"/>
  <c r="AR28" i="11"/>
  <c r="AR4" i="11"/>
  <c r="AR31" i="11"/>
  <c r="AR34" i="11"/>
  <c r="AR44" i="11"/>
  <c r="AR14" i="11"/>
  <c r="AR16" i="11"/>
  <c r="AR19" i="11"/>
  <c r="AR30" i="11"/>
  <c r="AR26" i="11"/>
  <c r="AR9" i="11"/>
  <c r="AR13" i="11"/>
  <c r="AR41" i="11"/>
  <c r="AR40" i="11"/>
  <c r="AR43" i="11"/>
  <c r="AR42" i="11"/>
  <c r="AR21" i="11"/>
  <c r="AR45" i="11"/>
  <c r="AT5" i="11" l="1"/>
  <c r="AT35" i="11" s="1"/>
  <c r="AS29" i="11"/>
  <c r="AS9" i="11"/>
  <c r="AS21" i="11"/>
  <c r="AS23" i="11"/>
  <c r="AS16" i="11"/>
  <c r="AS14" i="11"/>
  <c r="AS46" i="11"/>
  <c r="AS25" i="11"/>
  <c r="AS17" i="11"/>
  <c r="AS42" i="11"/>
  <c r="AS26" i="11"/>
  <c r="AS45" i="11"/>
  <c r="AS40" i="11"/>
  <c r="AS11" i="11"/>
  <c r="AS32" i="11"/>
  <c r="AS24" i="11"/>
  <c r="AS33" i="11"/>
  <c r="AT37" i="11"/>
  <c r="AT36" i="11"/>
  <c r="AS37" i="11"/>
  <c r="AS36" i="11"/>
  <c r="AS18" i="11"/>
  <c r="AS19" i="11"/>
  <c r="AS27" i="11"/>
  <c r="AS10" i="11"/>
  <c r="AS15" i="11"/>
  <c r="AS28" i="11"/>
  <c r="AS7" i="11"/>
  <c r="AS34" i="11"/>
  <c r="AS43" i="11"/>
  <c r="AS41" i="11"/>
  <c r="AS38" i="11"/>
  <c r="AS30" i="11"/>
  <c r="AS13" i="11"/>
  <c r="AS12" i="11"/>
  <c r="AS20" i="11"/>
  <c r="AS47" i="11"/>
  <c r="AS31" i="11"/>
  <c r="AS22" i="11"/>
  <c r="AS44" i="11"/>
  <c r="AS39" i="11"/>
  <c r="AT39" i="11"/>
  <c r="AT38" i="11"/>
  <c r="AT41" i="11"/>
  <c r="AT40" i="11"/>
  <c r="AT43" i="11"/>
  <c r="AT42" i="11"/>
  <c r="AT45" i="11"/>
  <c r="AT44" i="11"/>
  <c r="AT34" i="11"/>
  <c r="AT46" i="11"/>
  <c r="AT33" i="11"/>
  <c r="AT47" i="1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U35" i="11" s="1"/>
  <c r="AT26" i="11"/>
  <c r="AT23" i="11"/>
  <c r="AU37" i="11" l="1"/>
  <c r="AU36" i="11"/>
  <c r="AU39" i="11"/>
  <c r="AU38" i="11"/>
  <c r="AU41" i="11"/>
  <c r="AU40" i="11"/>
  <c r="AU43" i="11"/>
  <c r="AU42" i="11"/>
  <c r="AU45" i="11"/>
  <c r="AU44" i="11"/>
  <c r="AU34" i="11"/>
  <c r="AU46" i="11"/>
  <c r="AU33" i="11"/>
  <c r="AU10" i="11"/>
  <c r="AU23" i="11"/>
  <c r="AU30" i="11"/>
  <c r="AU28" i="11"/>
  <c r="AU26" i="11"/>
  <c r="AU7" i="11"/>
  <c r="AU29" i="11"/>
  <c r="AU11" i="11"/>
  <c r="AU15" i="11"/>
  <c r="AU22" i="11"/>
  <c r="AU31" i="11"/>
  <c r="AU19" i="11"/>
  <c r="AU25" i="11"/>
  <c r="AV5" i="11"/>
  <c r="AV35" i="11" s="1"/>
  <c r="AU32" i="11"/>
  <c r="AU27" i="11"/>
  <c r="AU21" i="11"/>
  <c r="AU20" i="11"/>
  <c r="AU24" i="11"/>
  <c r="AU12" i="11"/>
  <c r="AU17" i="11"/>
  <c r="AU14" i="11"/>
  <c r="AU16" i="11"/>
  <c r="AU47" i="11"/>
  <c r="AU9" i="11"/>
  <c r="AU18" i="11"/>
  <c r="AU13" i="11"/>
  <c r="AV37" i="11" l="1"/>
  <c r="AV36" i="11"/>
  <c r="AV39" i="11"/>
  <c r="AV38" i="11"/>
  <c r="AV41" i="11"/>
  <c r="AV40" i="11"/>
  <c r="AV43" i="11"/>
  <c r="AV42" i="11"/>
  <c r="AV45" i="11"/>
  <c r="AV44" i="11"/>
  <c r="AV34" i="11"/>
  <c r="AV46" i="11"/>
  <c r="AV33" i="11"/>
  <c r="AV11" i="11"/>
  <c r="AV18" i="11"/>
  <c r="AV15" i="11"/>
  <c r="AV30" i="11"/>
  <c r="AV24" i="11"/>
  <c r="AW5" i="11"/>
  <c r="AW35" i="11" s="1"/>
  <c r="AV25" i="11"/>
  <c r="AV7" i="11"/>
  <c r="AV32" i="11"/>
  <c r="AV28" i="11"/>
  <c r="AV47" i="11"/>
  <c r="AV9" i="11"/>
  <c r="AV20" i="11"/>
  <c r="AV10" i="11"/>
  <c r="AV14" i="11"/>
  <c r="AV17" i="11"/>
  <c r="AV26" i="11"/>
  <c r="AV19" i="11"/>
  <c r="AV13" i="11"/>
  <c r="AV12" i="11"/>
  <c r="AV16" i="11"/>
  <c r="AV21" i="11"/>
  <c r="AV23" i="11"/>
  <c r="AV31" i="11"/>
  <c r="AV29" i="11"/>
  <c r="AV22" i="11"/>
  <c r="AV27" i="11"/>
  <c r="AW37" i="11" l="1"/>
  <c r="AW36" i="11"/>
  <c r="AW39" i="11"/>
  <c r="AW38" i="11"/>
  <c r="AW41" i="11"/>
  <c r="AW40" i="11"/>
  <c r="AW43" i="11"/>
  <c r="AW42" i="11"/>
  <c r="AW45" i="11"/>
  <c r="AW44" i="11"/>
  <c r="AW34" i="11"/>
  <c r="AW46" i="11"/>
  <c r="AW33" i="11"/>
  <c r="AW27" i="11"/>
  <c r="AW7" i="11"/>
  <c r="AW16" i="11"/>
  <c r="AW14" i="11"/>
  <c r="AW12" i="11"/>
  <c r="AW24" i="11"/>
  <c r="AW31" i="11"/>
  <c r="AW30" i="11"/>
  <c r="AW28" i="11"/>
  <c r="AW18" i="11"/>
  <c r="AW13" i="11"/>
  <c r="AW29" i="11"/>
  <c r="AW17" i="11"/>
  <c r="AW25" i="11"/>
  <c r="AW9" i="11"/>
  <c r="AW20" i="11"/>
  <c r="AW23" i="11"/>
  <c r="AW21" i="11"/>
  <c r="AW26" i="11"/>
  <c r="AW15" i="11"/>
  <c r="AW19" i="11"/>
  <c r="AW22" i="11"/>
  <c r="AW11" i="11"/>
  <c r="AX5" i="11"/>
  <c r="AX35" i="11" s="1"/>
  <c r="AW32" i="11"/>
  <c r="AW47" i="11"/>
  <c r="AW10" i="11"/>
  <c r="AX37" i="11" l="1"/>
  <c r="AX36" i="11"/>
  <c r="AX39" i="11"/>
  <c r="AX38" i="11"/>
  <c r="AX41" i="11"/>
  <c r="AX40" i="11"/>
  <c r="AX43" i="11"/>
  <c r="AX42" i="11"/>
  <c r="AX45" i="11"/>
  <c r="AX44" i="11"/>
  <c r="AX34" i="11"/>
  <c r="AX46" i="11"/>
  <c r="AX33" i="11"/>
  <c r="AX32" i="11"/>
  <c r="AX10" i="11"/>
  <c r="AX17" i="11"/>
  <c r="AX26" i="11"/>
  <c r="AX13" i="11"/>
  <c r="AX19" i="11"/>
  <c r="AX12" i="11"/>
  <c r="AX14" i="11"/>
  <c r="AX47" i="11"/>
  <c r="AX30" i="11"/>
  <c r="AX11" i="11"/>
  <c r="AX24" i="11"/>
  <c r="AX15" i="11"/>
  <c r="AX7" i="11"/>
  <c r="AX20" i="11"/>
  <c r="AX29" i="11"/>
  <c r="AX23" i="11"/>
  <c r="AX22" i="11"/>
  <c r="AX27" i="11"/>
  <c r="AX21" i="11"/>
  <c r="AX28" i="11"/>
  <c r="AX18" i="11"/>
  <c r="AX25" i="11"/>
  <c r="AX16" i="11"/>
  <c r="AX9" i="11"/>
  <c r="AX31" i="11"/>
  <c r="AY5" i="11"/>
  <c r="AY35" i="11" s="1"/>
  <c r="AY37" i="11" l="1"/>
  <c r="AY36" i="11"/>
  <c r="AY39" i="11"/>
  <c r="AY38" i="11"/>
  <c r="AY41" i="11"/>
  <c r="AY40" i="11"/>
  <c r="AY43" i="11"/>
  <c r="AY42" i="11"/>
  <c r="AY45" i="11"/>
  <c r="AY44" i="11"/>
  <c r="AY34" i="11"/>
  <c r="AY46" i="11"/>
  <c r="AY33" i="11"/>
  <c r="AY17" i="11"/>
  <c r="AY27" i="11"/>
  <c r="AY23" i="11"/>
  <c r="AY7" i="11"/>
  <c r="AY16" i="11"/>
  <c r="AY4" i="11"/>
  <c r="AY29" i="11"/>
  <c r="AY47" i="11"/>
  <c r="AY10" i="11"/>
  <c r="AY14" i="11"/>
  <c r="AY13" i="11"/>
  <c r="AY30" i="11"/>
  <c r="AY15" i="11"/>
  <c r="AY32" i="11"/>
  <c r="AY19" i="11"/>
  <c r="AY24" i="11"/>
  <c r="AY22" i="11"/>
  <c r="AY21" i="11"/>
  <c r="AY11" i="11"/>
  <c r="AY31" i="11"/>
  <c r="AY25" i="11"/>
  <c r="AY12" i="11"/>
  <c r="AY9" i="11"/>
  <c r="AY26" i="11"/>
  <c r="AY18" i="11"/>
  <c r="AY20" i="11"/>
  <c r="AY28" i="11"/>
  <c r="AZ5" i="11"/>
  <c r="AZ35" i="11" s="1"/>
  <c r="AZ37" i="11" l="1"/>
  <c r="AZ36" i="11"/>
  <c r="AZ39" i="11"/>
  <c r="AZ38" i="11"/>
  <c r="AZ41" i="11"/>
  <c r="AZ40" i="11"/>
  <c r="AZ43" i="11"/>
  <c r="AZ42" i="11"/>
  <c r="AZ45" i="11"/>
  <c r="AZ44" i="11"/>
  <c r="AZ34" i="11"/>
  <c r="AZ46" i="11"/>
  <c r="AZ33" i="11"/>
  <c r="AZ15" i="11"/>
  <c r="AZ22" i="11"/>
  <c r="AZ23" i="11"/>
  <c r="AZ17" i="11"/>
  <c r="AZ16" i="11"/>
  <c r="AZ31" i="11"/>
  <c r="AZ12" i="11"/>
  <c r="AZ47" i="11"/>
  <c r="AZ10" i="11"/>
  <c r="AZ27" i="11"/>
  <c r="AZ24" i="11"/>
  <c r="AZ7" i="11"/>
  <c r="AZ29" i="11"/>
  <c r="BA5" i="11"/>
  <c r="BA35" i="11" s="1"/>
  <c r="AZ11" i="11"/>
  <c r="AZ28" i="11"/>
  <c r="AZ9" i="11"/>
  <c r="AZ26" i="11"/>
  <c r="AZ13" i="11"/>
  <c r="AZ32" i="11"/>
  <c r="AZ19" i="11"/>
  <c r="AZ21" i="11"/>
  <c r="AZ30" i="11"/>
  <c r="AZ14" i="11"/>
  <c r="AZ20" i="11"/>
  <c r="AZ25" i="11"/>
  <c r="AZ18" i="11"/>
  <c r="BA37" i="11" l="1"/>
  <c r="BA36" i="11"/>
  <c r="BA39" i="11"/>
  <c r="BA38" i="11"/>
  <c r="BA41" i="11"/>
  <c r="BA40" i="11"/>
  <c r="BA43" i="11"/>
  <c r="BA42" i="11"/>
  <c r="BA45" i="11"/>
  <c r="BA44" i="11"/>
  <c r="BA34" i="11"/>
  <c r="BA46" i="11"/>
  <c r="BA33" i="11"/>
  <c r="BA14" i="11"/>
  <c r="BA12" i="11"/>
  <c r="BA16" i="11"/>
  <c r="BA26" i="11"/>
  <c r="BA30" i="11"/>
  <c r="BA24" i="11"/>
  <c r="BA28" i="11"/>
  <c r="BA13" i="11"/>
  <c r="BA23" i="11"/>
  <c r="BA9" i="11"/>
  <c r="BA7" i="11"/>
  <c r="BA27" i="11"/>
  <c r="BA19" i="11"/>
  <c r="BA10" i="11"/>
  <c r="BA20" i="11"/>
  <c r="BA29" i="11"/>
  <c r="BA11" i="11"/>
  <c r="BA47" i="11"/>
  <c r="BA31" i="11"/>
  <c r="BB5" i="11"/>
  <c r="BB35" i="11" s="1"/>
  <c r="BA18" i="11"/>
  <c r="BA22" i="11"/>
  <c r="BA25" i="11"/>
  <c r="BA32" i="11"/>
  <c r="BA15" i="11"/>
  <c r="BA17" i="11"/>
  <c r="BA21" i="11"/>
  <c r="BB37" i="11" l="1"/>
  <c r="BB36" i="11"/>
  <c r="BB39" i="11"/>
  <c r="BB38" i="11"/>
  <c r="BB41" i="11"/>
  <c r="BB40" i="11"/>
  <c r="BB43" i="11"/>
  <c r="BB42" i="11"/>
  <c r="BB45" i="11"/>
  <c r="BB44" i="11"/>
  <c r="BB34" i="11"/>
  <c r="BB46" i="11"/>
  <c r="BB33" i="11"/>
  <c r="BB16" i="11"/>
  <c r="BB10" i="11"/>
  <c r="BB27" i="11"/>
  <c r="BB12" i="11"/>
  <c r="BB11" i="11"/>
  <c r="BB22" i="11"/>
  <c r="BC5" i="11"/>
  <c r="BC35" i="11" s="1"/>
  <c r="BB20" i="11"/>
  <c r="BB15" i="11"/>
  <c r="BB31" i="11"/>
  <c r="BB17" i="11"/>
  <c r="BB23" i="11"/>
  <c r="BB28" i="11"/>
  <c r="BB32" i="11"/>
  <c r="BB13" i="11"/>
  <c r="BB14" i="11"/>
  <c r="BB18" i="11"/>
  <c r="BB9" i="11"/>
  <c r="BB29" i="11"/>
  <c r="BB19" i="11"/>
  <c r="BB26" i="11"/>
  <c r="BB24" i="11"/>
  <c r="BB47" i="11"/>
  <c r="BB30" i="11"/>
  <c r="BB21" i="11"/>
  <c r="BB25" i="11"/>
  <c r="BB7" i="11"/>
  <c r="BC37" i="11" l="1"/>
  <c r="BC36" i="11"/>
  <c r="BC39" i="11"/>
  <c r="BC38" i="11"/>
  <c r="BC41" i="11"/>
  <c r="BC40" i="11"/>
  <c r="BC43" i="11"/>
  <c r="BC42" i="11"/>
  <c r="BC45" i="11"/>
  <c r="BC44" i="11"/>
  <c r="BC34" i="11"/>
  <c r="BC46" i="11"/>
  <c r="BC33" i="11"/>
  <c r="BC14" i="1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47" i="11"/>
  <c r="BC32" i="11"/>
  <c r="BD5" i="11"/>
  <c r="BD35" i="11" s="1"/>
  <c r="BD37" i="11" l="1"/>
  <c r="BD36" i="11"/>
  <c r="BD39" i="11"/>
  <c r="BD38" i="11"/>
  <c r="BD41" i="11"/>
  <c r="BD40" i="11"/>
  <c r="BD43" i="11"/>
  <c r="BD42" i="11"/>
  <c r="BD45" i="11"/>
  <c r="BD44" i="11"/>
  <c r="BD34" i="11"/>
  <c r="BD46" i="11"/>
  <c r="BD33" i="11"/>
  <c r="BD26" i="11"/>
  <c r="BD25" i="11"/>
  <c r="BD27" i="11"/>
  <c r="BD31" i="11"/>
  <c r="BD10" i="11"/>
  <c r="BD12" i="11"/>
  <c r="BD32" i="11"/>
  <c r="BD17" i="11"/>
  <c r="BD24" i="11"/>
  <c r="BD13" i="11"/>
  <c r="BD28" i="11"/>
  <c r="BD9" i="11"/>
  <c r="BD19" i="11"/>
  <c r="BD11" i="11"/>
  <c r="BD22" i="11"/>
  <c r="BE5" i="11"/>
  <c r="BE35" i="11" s="1"/>
  <c r="BD20" i="11"/>
  <c r="BD16" i="11"/>
  <c r="BD47" i="11"/>
  <c r="BD29" i="11"/>
  <c r="BD23" i="11"/>
  <c r="BD7" i="11"/>
  <c r="BD30" i="11"/>
  <c r="BD14" i="11"/>
  <c r="BD18" i="11"/>
  <c r="BD15" i="11"/>
  <c r="BD21" i="11"/>
  <c r="BE37" i="11" l="1"/>
  <c r="BE36" i="11"/>
  <c r="BE39" i="11"/>
  <c r="BE38" i="11"/>
  <c r="BE41" i="11"/>
  <c r="BE40" i="11"/>
  <c r="BE43" i="11"/>
  <c r="BE42" i="11"/>
  <c r="BE45" i="11"/>
  <c r="BE44" i="11"/>
  <c r="BE34" i="11"/>
  <c r="BE46" i="11"/>
  <c r="BE33" i="11"/>
  <c r="BE27" i="11"/>
  <c r="BE17" i="11"/>
  <c r="BE26" i="11"/>
  <c r="BE20" i="11"/>
  <c r="BE13" i="11"/>
  <c r="BE16" i="11"/>
  <c r="BE9" i="11"/>
  <c r="BE14" i="11"/>
  <c r="BE30" i="11"/>
  <c r="BE22" i="11"/>
  <c r="BE29" i="11"/>
  <c r="BE18" i="11"/>
  <c r="BE32" i="11"/>
  <c r="BE21" i="11"/>
  <c r="BE23" i="11"/>
  <c r="BE47" i="11"/>
  <c r="BE11" i="11"/>
  <c r="BE12" i="11"/>
  <c r="BE15" i="11"/>
  <c r="BE24" i="11"/>
  <c r="BF5" i="11"/>
  <c r="BF35" i="11" s="1"/>
  <c r="BE19" i="11"/>
  <c r="BE10" i="11"/>
  <c r="BE31" i="11"/>
  <c r="BE7" i="11"/>
  <c r="BE25" i="11"/>
  <c r="BE28" i="11"/>
  <c r="BF37" i="11" l="1"/>
  <c r="BF36" i="11"/>
  <c r="BF39" i="11"/>
  <c r="BF38" i="11"/>
  <c r="BF41" i="11"/>
  <c r="BF40" i="11"/>
  <c r="BF43" i="11"/>
  <c r="BF42" i="11"/>
  <c r="BF45" i="11"/>
  <c r="BF44" i="11"/>
  <c r="BF34" i="11"/>
  <c r="BF46" i="11"/>
  <c r="BF33" i="11"/>
  <c r="BF21" i="11"/>
  <c r="BF25" i="11"/>
  <c r="BF31" i="11"/>
  <c r="BF29" i="11"/>
  <c r="BF27" i="11"/>
  <c r="BF13" i="11"/>
  <c r="BF15" i="11"/>
  <c r="BF17" i="11"/>
  <c r="BF22" i="11"/>
  <c r="BF26" i="11"/>
  <c r="BF16" i="11"/>
  <c r="BF9" i="11"/>
  <c r="BF18" i="11"/>
  <c r="BF19" i="11"/>
  <c r="BF28" i="11"/>
  <c r="BF32" i="11"/>
  <c r="BF30" i="11"/>
  <c r="BF4" i="11"/>
  <c r="BF24" i="11"/>
  <c r="BF11" i="11"/>
  <c r="BF14" i="11"/>
  <c r="BF23" i="11"/>
  <c r="BF7" i="11"/>
  <c r="BF47" i="11"/>
  <c r="BG5" i="11"/>
  <c r="BG35" i="11" s="1"/>
  <c r="BF10" i="11"/>
  <c r="BF20" i="11"/>
  <c r="BF12" i="11"/>
  <c r="BG37" i="11" l="1"/>
  <c r="BG36" i="11"/>
  <c r="BG39" i="11"/>
  <c r="BG38" i="11"/>
  <c r="BG41" i="11"/>
  <c r="BG40" i="11"/>
  <c r="BG43" i="11"/>
  <c r="BG42" i="11"/>
  <c r="BG45" i="11"/>
  <c r="BG44" i="11"/>
  <c r="BG34" i="11"/>
  <c r="BG46" i="11"/>
  <c r="BG33" i="11"/>
  <c r="BG17" i="11"/>
  <c r="BG10" i="11"/>
  <c r="BG30" i="11"/>
  <c r="BG31" i="11"/>
  <c r="BG13" i="11"/>
  <c r="BG24" i="11"/>
  <c r="BG27" i="11"/>
  <c r="BG28" i="11"/>
  <c r="BG16" i="11"/>
  <c r="BG11" i="11"/>
  <c r="BG20" i="11"/>
  <c r="BG9" i="11"/>
  <c r="BG15" i="11"/>
  <c r="BG19" i="11"/>
  <c r="BG25" i="11"/>
  <c r="BG22" i="11"/>
  <c r="BG26" i="11"/>
  <c r="BG47" i="11"/>
  <c r="BG29" i="11"/>
  <c r="BG14" i="11"/>
  <c r="BG12" i="11"/>
  <c r="BH5" i="11"/>
  <c r="BH35" i="11" s="1"/>
  <c r="BG32" i="11"/>
  <c r="BG21" i="11"/>
  <c r="BG18" i="11"/>
  <c r="BG23" i="11"/>
  <c r="BG7" i="11"/>
  <c r="BH37" i="11" l="1"/>
  <c r="BH36" i="11"/>
  <c r="BH39" i="11"/>
  <c r="BH38" i="11"/>
  <c r="BH41" i="11"/>
  <c r="BH40" i="11"/>
  <c r="BH43" i="11"/>
  <c r="BH42" i="11"/>
  <c r="BH45" i="11"/>
  <c r="BH44" i="11"/>
  <c r="BH34" i="11"/>
  <c r="BH46" i="11"/>
  <c r="BH33" i="11"/>
  <c r="BH29" i="11"/>
  <c r="BH22" i="11"/>
  <c r="BH32" i="11"/>
  <c r="BH13" i="11"/>
  <c r="BH31" i="11"/>
  <c r="BH27" i="11"/>
  <c r="BH17" i="11"/>
  <c r="BH47" i="11"/>
  <c r="BH24" i="11"/>
  <c r="BH16" i="11"/>
  <c r="BH18" i="11"/>
  <c r="BH10" i="11"/>
  <c r="BH9" i="11"/>
  <c r="BH15" i="11"/>
  <c r="BH26" i="11"/>
  <c r="BH14" i="11"/>
  <c r="BH25" i="11"/>
  <c r="BH20" i="11"/>
  <c r="BH19" i="11"/>
  <c r="BH21" i="11"/>
  <c r="BH28" i="11"/>
  <c r="BH7" i="11"/>
  <c r="BH12" i="11"/>
  <c r="BH11" i="11"/>
  <c r="BH23" i="11"/>
  <c r="BI5" i="11"/>
  <c r="BI35" i="11" s="1"/>
  <c r="BH30" i="11"/>
  <c r="BI37" i="11" l="1"/>
  <c r="BI36" i="11"/>
  <c r="BI39" i="11"/>
  <c r="BI38" i="11"/>
  <c r="BI41" i="11"/>
  <c r="BI40" i="11"/>
  <c r="BI43" i="11"/>
  <c r="BI42" i="11"/>
  <c r="BI45" i="11"/>
  <c r="BI44" i="11"/>
  <c r="BI34" i="11"/>
  <c r="BI46" i="11"/>
  <c r="BI33" i="11"/>
  <c r="BI23" i="11"/>
  <c r="BI11" i="11"/>
  <c r="BI15" i="11"/>
  <c r="BI28" i="11"/>
  <c r="BI27" i="11"/>
  <c r="BI26" i="11"/>
  <c r="BI30" i="11"/>
  <c r="BI32" i="11"/>
  <c r="BI19" i="11"/>
  <c r="BI20" i="11"/>
  <c r="BI18" i="11"/>
  <c r="BI29" i="11"/>
  <c r="BJ5" i="11"/>
  <c r="BJ35" i="11" s="1"/>
  <c r="BI10" i="11"/>
  <c r="BI47" i="11"/>
  <c r="BI22" i="11"/>
  <c r="BI12" i="11"/>
  <c r="BI21" i="11"/>
  <c r="BI25" i="11"/>
  <c r="BI17" i="11"/>
  <c r="BI24" i="11"/>
  <c r="BI13" i="11"/>
  <c r="BI7" i="11"/>
  <c r="BI9" i="11"/>
  <c r="BI31" i="11"/>
  <c r="BI16" i="11"/>
  <c r="BI14" i="11"/>
  <c r="BJ37" i="11" l="1"/>
  <c r="BJ36" i="11"/>
  <c r="BJ39" i="11"/>
  <c r="BJ38" i="11"/>
  <c r="BJ41" i="11"/>
  <c r="BJ40" i="11"/>
  <c r="BJ43" i="11"/>
  <c r="BJ42" i="11"/>
  <c r="BJ45" i="11"/>
  <c r="BJ44" i="11"/>
  <c r="BJ34" i="11"/>
  <c r="BJ46" i="11"/>
  <c r="BJ33" i="11"/>
  <c r="BJ10" i="11"/>
  <c r="BJ32" i="11"/>
  <c r="BJ20" i="11"/>
  <c r="BK5" i="11"/>
  <c r="BK35" i="11" s="1"/>
  <c r="BJ7" i="11"/>
  <c r="BJ13" i="11"/>
  <c r="BJ22" i="11"/>
  <c r="BJ24" i="11"/>
  <c r="BJ23" i="11"/>
  <c r="BJ25" i="11"/>
  <c r="BJ12" i="11"/>
  <c r="BJ26" i="11"/>
  <c r="BJ28" i="11"/>
  <c r="BJ29" i="11"/>
  <c r="BJ27" i="11"/>
  <c r="BJ9" i="11"/>
  <c r="BJ11" i="11"/>
  <c r="BJ15" i="11"/>
  <c r="BJ31" i="11"/>
  <c r="BJ18" i="11"/>
  <c r="BJ19" i="11"/>
  <c r="BJ47" i="11"/>
  <c r="BJ21" i="11"/>
  <c r="BJ17" i="11"/>
  <c r="BJ30" i="11"/>
  <c r="BJ14" i="11"/>
  <c r="BJ16" i="11"/>
  <c r="BK37" i="11" l="1"/>
  <c r="BK36" i="11"/>
  <c r="BK39" i="11"/>
  <c r="BK38" i="11"/>
  <c r="BK41" i="11"/>
  <c r="BK40" i="11"/>
  <c r="BK43" i="11"/>
  <c r="BK42" i="11"/>
  <c r="BK45" i="11"/>
  <c r="BK44" i="11"/>
  <c r="BK34" i="11"/>
  <c r="BK46" i="11"/>
  <c r="BK33" i="11"/>
  <c r="BK16" i="11"/>
  <c r="BK13" i="11"/>
  <c r="BK17" i="11"/>
  <c r="BK7" i="11"/>
  <c r="BK27" i="11"/>
  <c r="BK11" i="11"/>
  <c r="BL5" i="11"/>
  <c r="BL35" i="11" s="1"/>
  <c r="BK14" i="11"/>
  <c r="BK26" i="11"/>
  <c r="BK20" i="11"/>
  <c r="BK21" i="11"/>
  <c r="BK25" i="11"/>
  <c r="BK31" i="11"/>
  <c r="BK10" i="11"/>
  <c r="BK24" i="11"/>
  <c r="BK19" i="11"/>
  <c r="BK28" i="11"/>
  <c r="BK22" i="11"/>
  <c r="BK15" i="11"/>
  <c r="BK12" i="11"/>
  <c r="BK29" i="11"/>
  <c r="BK23" i="11"/>
  <c r="BK9" i="11"/>
  <c r="BK18" i="11"/>
  <c r="BK30" i="11"/>
  <c r="BK32" i="11"/>
  <c r="BK47" i="11"/>
  <c r="BL37" i="11" l="1"/>
  <c r="BL36" i="11"/>
  <c r="BL39" i="11"/>
  <c r="BL38" i="11"/>
  <c r="BL41" i="11"/>
  <c r="BL40" i="11"/>
  <c r="BL43" i="11"/>
  <c r="BL42" i="11"/>
  <c r="BL45" i="11"/>
  <c r="BL44" i="11"/>
  <c r="BL34" i="11"/>
  <c r="BL46" i="11"/>
  <c r="BL33" i="11"/>
  <c r="BL15" i="11"/>
  <c r="BL22" i="11"/>
  <c r="BL18" i="11"/>
  <c r="BL32" i="11"/>
  <c r="BL20" i="11"/>
  <c r="BL31" i="11"/>
  <c r="BL17" i="11"/>
  <c r="BL10" i="11"/>
  <c r="BL16" i="11"/>
  <c r="BL29" i="11"/>
  <c r="BL13" i="11"/>
  <c r="BL23" i="11"/>
  <c r="BL12" i="11"/>
  <c r="BL24" i="11"/>
  <c r="BL14" i="11"/>
  <c r="BL47" i="11"/>
  <c r="BL19" i="11"/>
  <c r="BL7" i="11"/>
  <c r="BL26" i="11"/>
  <c r="BL25" i="11"/>
  <c r="BL27" i="11"/>
  <c r="BL11" i="11"/>
  <c r="BL30" i="11"/>
  <c r="BL28" i="11"/>
  <c r="BL21" i="11"/>
  <c r="BL9" i="11"/>
</calcChain>
</file>

<file path=xl/sharedStrings.xml><?xml version="1.0" encoding="utf-8"?>
<sst xmlns="http://schemas.openxmlformats.org/spreadsheetml/2006/main" count="121" uniqueCount="64">
  <si>
    <t>About This Template</t>
  </si>
  <si>
    <t>Guide for Screen Readers</t>
  </si>
  <si>
    <t>This is an empty row</t>
  </si>
  <si>
    <t>No. Days</t>
  </si>
  <si>
    <t>Category</t>
  </si>
  <si>
    <t>Goal</t>
  </si>
  <si>
    <t>Milestone</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</si>
  <si>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</si>
  <si>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</si>
  <si>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</si>
  <si>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</si>
  <si>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</si>
  <si>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</si>
  <si>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</si>
  <si>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</si>
  <si>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</si>
  <si>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</si>
  <si>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</si>
  <si>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</si>
  <si>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</si>
  <si>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</si>
  <si>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</si>
  <si>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</si>
  <si>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</si>
  <si>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</si>
  <si>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</si>
  <si>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</si>
  <si>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</si>
  <si>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</si>
  <si>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</si>
  <si>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</si>
  <si>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</si>
  <si>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Develop SPI master in VHDL</t>
  </si>
  <si>
    <t>Communicate with the IMU</t>
  </si>
  <si>
    <t>Develop UART communication protocol in VHDL for Bluetooth</t>
  </si>
  <si>
    <t>Set Nucleo board as SPI slave</t>
  </si>
  <si>
    <t>Send data via Bluetooth to the second FPGA</t>
  </si>
  <si>
    <t>Extract data from the Hall-effect sensor using FPGA</t>
  </si>
  <si>
    <t>Logbook for this Section</t>
  </si>
  <si>
    <t>Perform Tests On The IMU</t>
  </si>
  <si>
    <t>Establish a Communication Network Between All Components</t>
  </si>
  <si>
    <t>Noise</t>
  </si>
  <si>
    <t>Research</t>
  </si>
  <si>
    <t>Multiple IMUs using kinematics</t>
  </si>
  <si>
    <t>Perform Tests On the Hall-Effect Sensor</t>
  </si>
  <si>
    <t>Design and Build of Robotic Arm</t>
  </si>
  <si>
    <t>Design and Build of Attachment Frame For the Human Arm</t>
  </si>
  <si>
    <t>Zbigniew Druzbacki</t>
  </si>
  <si>
    <t>Projecting Arm Motion Onto A Robotic Arm Wirelessly</t>
  </si>
  <si>
    <t>End</t>
  </si>
  <si>
    <t>Drift</t>
  </si>
  <si>
    <t>Offsets</t>
  </si>
  <si>
    <t>Averaging</t>
  </si>
  <si>
    <t>Complementary Filter</t>
  </si>
  <si>
    <t>Other tests to be added after further research</t>
  </si>
  <si>
    <t>logbook for this section</t>
  </si>
  <si>
    <t>Sensitivity vs distance from magnet</t>
  </si>
  <si>
    <t>Design</t>
  </si>
  <si>
    <t>Build</t>
  </si>
  <si>
    <t>3D Printing</t>
  </si>
  <si>
    <t>3D Print Design</t>
  </si>
  <si>
    <t>Servo Control Drivers</t>
  </si>
  <si>
    <t>Servo Control Drivers Testing</t>
  </si>
  <si>
    <t>Testing the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</si>
</sst>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8"/>
      <color theme="1" tint="0.34998626667073579"/>
      <name val="Calibri"/>
      <family val="2"/>
      <scheme val="major"/>
    </font>
    <font>
      <b/>
      <sz val="11"/>
      <color rgb="FFC00000"/>
      <name val="Calibri"/>
      <family val="2"/>
      <scheme val="minor"/>
    </font>
    <font>
      <sz val="11"/>
      <color theme="3" tint="-0.249977111117893"/>
      <name val="Calibri"/>
      <family val="2"/>
      <scheme val="minor"/>
    </font>
    <font>
      <sz val="11"/>
      <color theme="2" tint="-0.74999237037263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3"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3" fillId="5" borderId="0" applyNumberFormat="0" applyBorder="0" applyAlignment="0" applyProtection="0"/>
  </cellStyleXfs>
  <cellXfs count="9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8" fillId="0" borderId="0" xfId="0" applyFont="1"/>
    <xf numFmtId="0" fontId="9" fillId="0" borderId="0" xfId="1" applyFont="1" applyAlignment="1" applyProtection="1"/>
    <xf numFmtId="0" fontId="2" fillId="0" borderId="0" xfId="0" applyFont="1" applyAlignment="1">
      <alignment horizontal="center" vertical="center"/>
    </xf>
    <xf numFmtId="0" fontId="2" fillId="0" borderId="0" xfId="0" applyFont="1"/>
    <xf numFmtId="0" fontId="10" fillId="0" borderId="0" xfId="0" applyFont="1"/>
    <xf numFmtId="0" fontId="2" fillId="0" borderId="0" xfId="0" applyFont="1" applyAlignment="1">
      <alignment vertical="top"/>
    </xf>
    <xf numFmtId="0" fontId="12" fillId="0" borderId="0" xfId="0" applyFont="1" applyAlignment="1">
      <alignment vertical="center"/>
    </xf>
    <xf numFmtId="0" fontId="11" fillId="0" borderId="0" xfId="0" applyFont="1" applyAlignment="1">
      <alignment horizontal="left" vertical="top" wrapText="1" indent="1"/>
    </xf>
    <xf numFmtId="0" fontId="0" fillId="0" borderId="0" xfId="0" applyAlignment="1">
      <alignment vertical="top" wrapText="1"/>
    </xf>
    <xf numFmtId="0" fontId="13" fillId="0" borderId="0" xfId="3"/>
    <xf numFmtId="0" fontId="13" fillId="0" borderId="0" xfId="3" applyAlignment="1">
      <alignment wrapText="1"/>
    </xf>
    <xf numFmtId="0" fontId="13" fillId="0" borderId="0" xfId="0" applyNumberFormat="1" applyFont="1" applyAlignment="1">
      <alignment horizontal="center"/>
    </xf>
    <xf numFmtId="0" fontId="7" fillId="0" borderId="0" xfId="5" applyAlignment="1">
      <alignment horizontal="left"/>
    </xf>
    <xf numFmtId="0" fontId="6" fillId="0" borderId="0" xfId="6"/>
    <xf numFmtId="0" fontId="6"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5"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4"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6"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8"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5" fillId="3" borderId="2" xfId="0" applyNumberFormat="1" applyFont="1" applyFill="1" applyBorder="1" applyAlignment="1">
      <alignment horizontal="center" vertical="center"/>
    </xf>
    <xf numFmtId="165" fontId="15" fillId="3" borderId="0" xfId="0" applyNumberFormat="1" applyFont="1" applyFill="1" applyBorder="1" applyAlignment="1">
      <alignment horizontal="center" vertical="center"/>
    </xf>
    <xf numFmtId="165" fontId="15" fillId="3" borderId="3" xfId="0"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Font="1" applyFill="1" applyBorder="1" applyAlignment="1">
      <alignment horizontal="left" wrapText="1" indent="5"/>
    </xf>
    <xf numFmtId="0" fontId="19" fillId="0" borderId="0" xfId="5" applyFont="1" applyAlignment="1">
      <alignment horizontal="left"/>
    </xf>
    <xf numFmtId="14"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wrapText="1"/>
    </xf>
    <xf numFmtId="0" fontId="0" fillId="11" borderId="0" xfId="0" applyFont="1" applyFill="1" applyBorder="1" applyAlignment="1">
      <alignment horizontal="left" wrapText="1" indent="5"/>
    </xf>
    <xf numFmtId="0" fontId="0" fillId="11" borderId="0" xfId="0" applyFont="1" applyFill="1" applyBorder="1" applyAlignment="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14" fontId="0" fillId="11" borderId="0" xfId="0" applyNumberFormat="1" applyFont="1" applyFill="1" applyBorder="1" applyAlignment="1">
      <alignment horizontal="center" vertical="center"/>
    </xf>
    <xf numFmtId="0" fontId="6" fillId="0" borderId="0" xfId="0" applyFont="1" applyAlignment="1">
      <alignment horizontal="left" vertical="top"/>
    </xf>
    <xf numFmtId="0" fontId="6" fillId="0" borderId="0" xfId="7" applyAlignment="1">
      <alignment horizontal="left" vertical="top"/>
    </xf>
    <xf numFmtId="0" fontId="20" fillId="0" borderId="0" xfId="0" applyFont="1" applyFill="1" applyBorder="1" applyAlignment="1">
      <alignment horizontal="left" wrapText="1" indent="1"/>
    </xf>
    <xf numFmtId="0" fontId="20" fillId="0" borderId="0" xfId="0" applyFont="1" applyFill="1" applyBorder="1" applyAlignment="1">
      <alignment horizontal="center" vertical="center"/>
    </xf>
    <xf numFmtId="14" fontId="20" fillId="0" borderId="0" xfId="9" applyFont="1" applyFill="1" applyBorder="1">
      <alignment horizontal="center" vertical="center"/>
    </xf>
    <xf numFmtId="37" fontId="20" fillId="0" borderId="0" xfId="10" applyFont="1" applyFill="1" applyBorder="1">
      <alignment horizontal="center" vertical="center"/>
    </xf>
    <xf numFmtId="14" fontId="20" fillId="0" borderId="0" xfId="0" applyNumberFormat="1" applyFont="1" applyFill="1" applyBorder="1" applyAlignment="1">
      <alignment horizontal="center" vertical="center"/>
    </xf>
    <xf numFmtId="0" fontId="20" fillId="0" borderId="0" xfId="0" applyFont="1" applyFill="1" applyBorder="1" applyAlignment="1">
      <alignment horizontal="left" wrapText="1" indent="2"/>
    </xf>
    <xf numFmtId="0" fontId="22" fillId="0" borderId="0" xfId="0" applyFont="1" applyFill="1" applyBorder="1" applyAlignment="1">
      <alignment horizontal="left" wrapText="1" indent="5"/>
    </xf>
    <xf numFmtId="0" fontId="22" fillId="0" borderId="0" xfId="0" applyFont="1" applyFill="1" applyBorder="1" applyAlignment="1">
      <alignment horizontal="center" vertical="center"/>
    </xf>
    <xf numFmtId="14" fontId="22" fillId="0" borderId="0" xfId="9" applyFont="1" applyFill="1" applyBorder="1">
      <alignment horizontal="center" vertical="center"/>
    </xf>
    <xf numFmtId="37" fontId="22" fillId="0" borderId="0" xfId="10" applyFont="1" applyFill="1" applyBorder="1">
      <alignment horizontal="center" vertical="center"/>
    </xf>
    <xf numFmtId="9" fontId="22" fillId="0" borderId="0" xfId="2" applyFont="1" applyFill="1" applyBorder="1">
      <alignment horizontal="center" vertical="center"/>
    </xf>
    <xf numFmtId="14" fontId="5" fillId="0" borderId="0" xfId="9" applyFont="1" applyFill="1" applyBorder="1">
      <alignment horizontal="center" vertical="center"/>
    </xf>
    <xf numFmtId="37" fontId="5" fillId="0" borderId="0" xfId="10" applyFont="1" applyFill="1" applyBorder="1">
      <alignment horizontal="center" vertical="center"/>
    </xf>
    <xf numFmtId="0" fontId="17" fillId="9" borderId="0" xfId="0" applyFont="1" applyFill="1" applyAlignment="1">
      <alignment horizontal="center" vertical="center"/>
    </xf>
    <xf numFmtId="0" fontId="16" fillId="6" borderId="0" xfId="0" applyFont="1" applyFill="1" applyAlignment="1">
      <alignment horizontal="center" vertical="center"/>
    </xf>
    <xf numFmtId="0" fontId="0" fillId="0" borderId="0" xfId="8" applyFont="1">
      <alignment horizontal="right" vertical="center" indent="1"/>
    </xf>
    <xf numFmtId="0" fontId="5" fillId="0" borderId="0" xfId="8" applyBorder="1">
      <alignment horizontal="right" vertical="center" indent="1"/>
    </xf>
    <xf numFmtId="0" fontId="0" fillId="0" borderId="0" xfId="0" applyBorder="1"/>
    <xf numFmtId="14" fontId="5" fillId="0" borderId="7" xfId="9" applyBorder="1">
      <alignment horizontal="center" vertical="center"/>
    </xf>
    <xf numFmtId="14" fontId="5" fillId="0" borderId="8" xfId="9" applyBorder="1">
      <alignment horizontal="center" vertical="center"/>
    </xf>
    <xf numFmtId="0" fontId="17" fillId="7" borderId="0" xfId="11" applyFont="1" applyFill="1" applyAlignment="1">
      <alignment horizontal="center" vertical="center"/>
    </xf>
    <xf numFmtId="0" fontId="16" fillId="8" borderId="0" xfId="0" applyFont="1" applyFill="1" applyAlignment="1">
      <alignment horizontal="center" vertical="center"/>
    </xf>
    <xf numFmtId="0" fontId="17" fillId="10" borderId="0" xfId="0" applyFont="1" applyFill="1" applyAlignment="1">
      <alignment horizontal="center" vertical="center"/>
    </xf>
    <xf numFmtId="0" fontId="21" fillId="11" borderId="0" xfId="0" applyFont="1" applyFill="1" applyBorder="1" applyAlignment="1">
      <alignment horizontal="left" wrapText="1" indent="5"/>
    </xf>
    <xf numFmtId="0" fontId="22" fillId="11" borderId="0" xfId="0" applyFont="1" applyFill="1" applyBorder="1" applyAlignment="1">
      <alignment horizontal="left" wrapText="1" indent="5"/>
    </xf>
    <xf numFmtId="0" fontId="22" fillId="11" borderId="0" xfId="0" applyFont="1" applyFill="1" applyBorder="1" applyAlignment="1">
      <alignment horizontal="center" vertical="center"/>
    </xf>
    <xf numFmtId="14" fontId="22" fillId="11" borderId="0" xfId="9" applyFont="1" applyFill="1" applyBorder="1">
      <alignment horizontal="center" vertical="center"/>
    </xf>
    <xf numFmtId="37" fontId="22" fillId="11" borderId="0" xfId="10" applyFont="1" applyFill="1" applyBorder="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21">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20"/>
      <tableStyleElement type="headerRow" dxfId="119"/>
      <tableStyleElement type="firstRowStripe" dxfId="118"/>
    </tableStyle>
    <tableStyle name="ToDoList" pivot="0" count="9" xr9:uid="{00000000-0011-0000-FFFF-FFFF00000000}">
      <tableStyleElement type="wholeTable" dxfId="117"/>
      <tableStyleElement type="headerRow" dxfId="116"/>
      <tableStyleElement type="totalRow" dxfId="115"/>
      <tableStyleElement type="firstColumn" dxfId="114"/>
      <tableStyleElement type="lastColumn" dxfId="113"/>
      <tableStyleElement type="firstRowStripe" dxfId="112"/>
      <tableStyleElement type="secondRowStripe" dxfId="111"/>
      <tableStyleElement type="firstColumnStripe" dxfId="110"/>
      <tableStyleElement type="secondColumnStripe" dxfId="10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4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7" totalsRowShown="0">
  <autoFilter ref="B7:G4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4"/>
    <tableColumn id="2" xr3:uid="{B8ACC97F-C189-49BA-91CF-CB5671185BCF}" name="Category" dataDxfId="3"/>
    <tableColumn id="5" xr3:uid="{59612C1F-9AAB-483B-A6A5-3563E9D77941}" name="Start" dataCellStyle="Date"/>
    <tableColumn id="6" xr3:uid="{012C59F1-49D4-4A67-B8DD-855C6581FD6A}" name="No. Days" dataDxfId="2" dataCellStyle="Comma [0]"/>
    <tableColumn id="3" xr3:uid="{5419FA1B-A035-4F0A-9257-1AA4BCB5E6CF}" name="End" dataDxfId="1" dataCellStyle="Date">
      <calculatedColumnFormula>(D8+E8)</calculatedColumnFormula>
    </tableColumn>
    <tableColumn id="4" xr3:uid="{A60A6524-18F0-48B7-BB3C-2F4A35799FF7}" name="Progress" dataDxfId="0" dataCellStyle="Percent"/>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topLeftCell="A7" zoomScaleNormal="100" zoomScalePageLayoutView="70" workbookViewId="0">
      <selection activeCell="E21" sqref="E21"/>
    </sheetView>
  </sheetViews>
  <sheetFormatPr defaultRowHeight="30" customHeight="1" x14ac:dyDescent="0.25"/>
  <cols>
    <col min="1" max="1" width="2.7109375" style="14" customWidth="1"/>
    <col min="2" max="2" width="25" customWidth="1"/>
    <col min="3" max="3" width="10.5703125" style="20" customWidth="1"/>
    <col min="4" max="4" width="14.28515625" customWidth="1"/>
    <col min="5" max="5" width="14.42578125" customWidth="1"/>
    <col min="6" max="6" width="13" style="3" customWidth="1"/>
    <col min="7" max="7" width="15.5703125" customWidth="1"/>
    <col min="8" max="8" width="2.7109375" customWidth="1"/>
    <col min="9" max="64" width="3.5703125" customWidth="1"/>
    <col min="69" max="70" width="10.28515625"/>
  </cols>
  <sheetData>
    <row r="1" spans="1:64" ht="30" customHeight="1" x14ac:dyDescent="0.45">
      <c r="A1" s="15" t="s">
        <v>27</v>
      </c>
      <c r="B1" s="53" t="s">
        <v>48</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19</v>
      </c>
      <c r="B2" s="18" t="s">
        <v>47</v>
      </c>
      <c r="C2" s="18"/>
      <c r="F2" s="23"/>
      <c r="G2" s="21"/>
      <c r="I2" s="83" t="s">
        <v>13</v>
      </c>
      <c r="J2" s="83"/>
      <c r="K2" s="83"/>
      <c r="L2" s="83"/>
      <c r="N2" s="84" t="s">
        <v>11</v>
      </c>
      <c r="O2" s="84"/>
      <c r="P2" s="84"/>
      <c r="Q2" s="84"/>
      <c r="R2" s="20"/>
      <c r="S2" s="85" t="s">
        <v>10</v>
      </c>
      <c r="T2" s="85"/>
      <c r="U2" s="85"/>
      <c r="V2" s="85"/>
      <c r="W2" s="20"/>
      <c r="X2" s="76" t="s">
        <v>12</v>
      </c>
      <c r="Y2" s="76"/>
      <c r="Z2" s="76"/>
      <c r="AA2" s="76"/>
      <c r="AB2" s="20"/>
      <c r="AC2" s="77" t="s">
        <v>16</v>
      </c>
      <c r="AD2" s="77"/>
      <c r="AE2" s="77"/>
      <c r="AF2" s="77"/>
    </row>
    <row r="3" spans="1:64" ht="30" customHeight="1" x14ac:dyDescent="0.25">
      <c r="A3" s="15" t="s">
        <v>28</v>
      </c>
      <c r="B3" s="62">
        <v>10525366</v>
      </c>
      <c r="C3" s="19"/>
      <c r="D3" s="78" t="s">
        <v>14</v>
      </c>
      <c r="E3" s="79"/>
      <c r="F3" s="81">
        <f ca="1">IFERROR(IF(MIN(Milestones[Start])=0,TODAY(),MIN(Milestones[Start])),TODAY())</f>
        <v>43301</v>
      </c>
      <c r="G3" s="82"/>
      <c r="H3" s="22"/>
    </row>
    <row r="4" spans="1:64" ht="30" customHeight="1" x14ac:dyDescent="0.35">
      <c r="A4" s="15" t="s">
        <v>20</v>
      </c>
      <c r="B4" s="61"/>
      <c r="D4" s="78" t="s">
        <v>9</v>
      </c>
      <c r="E4" s="79"/>
      <c r="F4" s="44">
        <v>240</v>
      </c>
      <c r="I4" s="43" t="str">
        <f ca="1">TEXT(I5,"mmmm")</f>
        <v>March</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April</v>
      </c>
      <c r="AE4" s="43"/>
      <c r="AF4" s="43"/>
      <c r="AG4" s="43"/>
      <c r="AH4" s="43"/>
      <c r="AI4" s="43"/>
      <c r="AJ4" s="43"/>
      <c r="AK4" s="43" t="str">
        <f ca="1">IF(OR(TEXT(AK5,"mmmm")=AD4,TEXT(AK5,"mmmm")=W4,TEXT(AK5,"mmmm")=P4,TEXT(AK5,"mmmm")=I4),"",TEXT(AK5,"mmmm"))</f>
        <v/>
      </c>
      <c r="AL4" s="43"/>
      <c r="AM4" s="43"/>
      <c r="AN4" s="43"/>
      <c r="AO4" s="43"/>
      <c r="AP4" s="43"/>
      <c r="AQ4" s="43"/>
      <c r="AR4" s="43" t="str">
        <f ca="1">IF(OR(TEXT(AR5,"mmmm")=AK4,TEXT(AR5,"mmmm")=AD4,TEXT(AR5,"mmmm")=W4,TEXT(AR5,"mmmm")=P4),"",TEXT(AR5,"mmmm"))</f>
        <v/>
      </c>
      <c r="AS4" s="43"/>
      <c r="AT4" s="43"/>
      <c r="AU4" s="43"/>
      <c r="AV4" s="43"/>
      <c r="AW4" s="43"/>
      <c r="AX4" s="43"/>
      <c r="AY4" s="43" t="str">
        <f ca="1">IF(OR(TEXT(AY5,"mmmm")=AR4,TEXT(AY5,"mmmm")=AK4,TEXT(AY5,"mmmm")=AD4,TEXT(AY5,"mmmm")=W4),"",TEXT(AY5,"mmmm"))</f>
        <v/>
      </c>
      <c r="AZ4" s="43"/>
      <c r="BA4" s="43"/>
      <c r="BB4" s="43"/>
      <c r="BC4" s="43"/>
      <c r="BD4" s="43"/>
      <c r="BE4" s="43"/>
      <c r="BF4" s="43" t="str">
        <f ca="1">IF(OR(TEXT(BF5,"mmmm")=AY4,TEXT(BF5,"mmmm")=AR4,TEXT(BF5,"mmmm")=AK4,TEXT(BF5,"mmmm")=AD4),"",TEXT(BF5,"mmmm"))</f>
        <v>May</v>
      </c>
      <c r="BG4" s="43"/>
      <c r="BH4" s="43"/>
      <c r="BI4" s="43"/>
      <c r="BJ4" s="43"/>
      <c r="BK4" s="43"/>
      <c r="BL4" s="43"/>
    </row>
    <row r="5" spans="1:64" ht="15" customHeight="1" x14ac:dyDescent="0.25">
      <c r="A5" s="15" t="s">
        <v>21</v>
      </c>
      <c r="B5" s="80"/>
      <c r="C5" s="80"/>
      <c r="D5" s="80"/>
      <c r="E5" s="80"/>
      <c r="F5" s="80"/>
      <c r="G5" s="80"/>
      <c r="H5" s="80"/>
      <c r="I5" s="48">
        <f ca="1">IFERROR(Project_Start+Scrolling_Increment,TODAY())</f>
        <v>43541</v>
      </c>
      <c r="J5" s="49">
        <f ca="1">I5+1</f>
        <v>43542</v>
      </c>
      <c r="K5" s="49">
        <f t="shared" ref="K5:AX5" ca="1" si="0">J5+1</f>
        <v>43543</v>
      </c>
      <c r="L5" s="49">
        <f t="shared" ca="1" si="0"/>
        <v>43544</v>
      </c>
      <c r="M5" s="49">
        <f t="shared" ca="1" si="0"/>
        <v>43545</v>
      </c>
      <c r="N5" s="49">
        <f t="shared" ca="1" si="0"/>
        <v>43546</v>
      </c>
      <c r="O5" s="50">
        <f t="shared" ca="1" si="0"/>
        <v>43547</v>
      </c>
      <c r="P5" s="48">
        <f ca="1">O5+1</f>
        <v>43548</v>
      </c>
      <c r="Q5" s="49">
        <f ca="1">P5+1</f>
        <v>43549</v>
      </c>
      <c r="R5" s="49">
        <f t="shared" ca="1" si="0"/>
        <v>43550</v>
      </c>
      <c r="S5" s="49">
        <f t="shared" ca="1" si="0"/>
        <v>43551</v>
      </c>
      <c r="T5" s="49">
        <f t="shared" ca="1" si="0"/>
        <v>43552</v>
      </c>
      <c r="U5" s="49">
        <f t="shared" ca="1" si="0"/>
        <v>43553</v>
      </c>
      <c r="V5" s="50">
        <f t="shared" ca="1" si="0"/>
        <v>43554</v>
      </c>
      <c r="W5" s="48">
        <f ca="1">V5+1</f>
        <v>43555</v>
      </c>
      <c r="X5" s="49">
        <f ca="1">W5+1</f>
        <v>43556</v>
      </c>
      <c r="Y5" s="49">
        <f t="shared" ca="1" si="0"/>
        <v>43557</v>
      </c>
      <c r="Z5" s="49">
        <f t="shared" ca="1" si="0"/>
        <v>43558</v>
      </c>
      <c r="AA5" s="49">
        <f t="shared" ca="1" si="0"/>
        <v>43559</v>
      </c>
      <c r="AB5" s="49">
        <f t="shared" ca="1" si="0"/>
        <v>43560</v>
      </c>
      <c r="AC5" s="50">
        <f t="shared" ca="1" si="0"/>
        <v>43561</v>
      </c>
      <c r="AD5" s="48">
        <f ca="1">AC5+1</f>
        <v>43562</v>
      </c>
      <c r="AE5" s="49">
        <f ca="1">AD5+1</f>
        <v>43563</v>
      </c>
      <c r="AF5" s="49">
        <f t="shared" ca="1" si="0"/>
        <v>43564</v>
      </c>
      <c r="AG5" s="49">
        <f t="shared" ca="1" si="0"/>
        <v>43565</v>
      </c>
      <c r="AH5" s="49">
        <f t="shared" ca="1" si="0"/>
        <v>43566</v>
      </c>
      <c r="AI5" s="49">
        <f t="shared" ca="1" si="0"/>
        <v>43567</v>
      </c>
      <c r="AJ5" s="50">
        <f t="shared" ca="1" si="0"/>
        <v>43568</v>
      </c>
      <c r="AK5" s="48">
        <f ca="1">AJ5+1</f>
        <v>43569</v>
      </c>
      <c r="AL5" s="49">
        <f ca="1">AK5+1</f>
        <v>43570</v>
      </c>
      <c r="AM5" s="49">
        <f t="shared" ca="1" si="0"/>
        <v>43571</v>
      </c>
      <c r="AN5" s="49">
        <f t="shared" ca="1" si="0"/>
        <v>43572</v>
      </c>
      <c r="AO5" s="49">
        <f t="shared" ca="1" si="0"/>
        <v>43573</v>
      </c>
      <c r="AP5" s="49">
        <f t="shared" ca="1" si="0"/>
        <v>43574</v>
      </c>
      <c r="AQ5" s="50">
        <f t="shared" ca="1" si="0"/>
        <v>43575</v>
      </c>
      <c r="AR5" s="48">
        <f ca="1">AQ5+1</f>
        <v>43576</v>
      </c>
      <c r="AS5" s="49">
        <f ca="1">AR5+1</f>
        <v>43577</v>
      </c>
      <c r="AT5" s="49">
        <f t="shared" ca="1" si="0"/>
        <v>43578</v>
      </c>
      <c r="AU5" s="49">
        <f t="shared" ca="1" si="0"/>
        <v>43579</v>
      </c>
      <c r="AV5" s="49">
        <f t="shared" ca="1" si="0"/>
        <v>43580</v>
      </c>
      <c r="AW5" s="49">
        <f t="shared" ca="1" si="0"/>
        <v>43581</v>
      </c>
      <c r="AX5" s="50">
        <f t="shared" ca="1" si="0"/>
        <v>43582</v>
      </c>
      <c r="AY5" s="48">
        <f ca="1">AX5+1</f>
        <v>43583</v>
      </c>
      <c r="AZ5" s="49">
        <f ca="1">AY5+1</f>
        <v>43584</v>
      </c>
      <c r="BA5" s="49">
        <f t="shared" ref="BA5:BE5" ca="1" si="1">AZ5+1</f>
        <v>43585</v>
      </c>
      <c r="BB5" s="49">
        <f t="shared" ca="1" si="1"/>
        <v>43586</v>
      </c>
      <c r="BC5" s="49">
        <f t="shared" ca="1" si="1"/>
        <v>43587</v>
      </c>
      <c r="BD5" s="49">
        <f t="shared" ca="1" si="1"/>
        <v>43588</v>
      </c>
      <c r="BE5" s="50">
        <f t="shared" ca="1" si="1"/>
        <v>43589</v>
      </c>
      <c r="BF5" s="48">
        <f ca="1">BE5+1</f>
        <v>43590</v>
      </c>
      <c r="BG5" s="49">
        <f ca="1">BF5+1</f>
        <v>43591</v>
      </c>
      <c r="BH5" s="49">
        <f t="shared" ref="BH5:BL5" ca="1" si="2">BG5+1</f>
        <v>43592</v>
      </c>
      <c r="BI5" s="49">
        <f t="shared" ca="1" si="2"/>
        <v>43593</v>
      </c>
      <c r="BJ5" s="49">
        <f t="shared" ca="1" si="2"/>
        <v>43594</v>
      </c>
      <c r="BK5" s="49">
        <f t="shared" ca="1" si="2"/>
        <v>43595</v>
      </c>
      <c r="BL5" s="50">
        <f t="shared" ca="1" si="2"/>
        <v>43596</v>
      </c>
    </row>
    <row r="6" spans="1:64" s="20" customFormat="1" ht="25.15" customHeight="1" x14ac:dyDescent="0.25">
      <c r="A6" s="15" t="s">
        <v>22</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row>
    <row r="7" spans="1:64" ht="30.95" customHeight="1" thickBot="1" x14ac:dyDescent="0.3">
      <c r="A7" s="15" t="s">
        <v>23</v>
      </c>
      <c r="B7" s="28" t="s">
        <v>17</v>
      </c>
      <c r="C7" s="29" t="s">
        <v>4</v>
      </c>
      <c r="D7" s="29" t="s">
        <v>8</v>
      </c>
      <c r="E7" s="29" t="s">
        <v>3</v>
      </c>
      <c r="F7" s="29" t="s">
        <v>49</v>
      </c>
      <c r="G7" s="29" t="s">
        <v>7</v>
      </c>
      <c r="H7" s="27"/>
      <c r="I7" s="25" t="str">
        <f t="shared" ref="I7:AN7" ca="1" si="3">LEFT(TEXT(I5,"ddd"),1)</f>
        <v>S</v>
      </c>
      <c r="J7" s="25" t="str">
        <f t="shared" ca="1" si="3"/>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ref="AO7:BL7" ca="1" si="4">LEFT(TEXT(AO5,"ddd"),1)</f>
        <v>T</v>
      </c>
      <c r="AP7" s="25" t="str">
        <f t="shared" ca="1" si="4"/>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row>
    <row r="8" spans="1:64" ht="30" hidden="1" customHeight="1" thickBot="1" x14ac:dyDescent="0.25">
      <c r="A8" s="14" t="s">
        <v>29</v>
      </c>
      <c r="B8" s="41"/>
      <c r="C8" s="30"/>
      <c r="D8" s="32"/>
      <c r="E8" s="33"/>
      <c r="F8" s="55">
        <f>(D8+E8)</f>
        <v>0</v>
      </c>
      <c r="G8" s="31"/>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53.25" customHeight="1" x14ac:dyDescent="0.25">
      <c r="A9" s="15" t="s">
        <v>24</v>
      </c>
      <c r="B9" s="63" t="s">
        <v>40</v>
      </c>
      <c r="C9" s="64" t="s">
        <v>6</v>
      </c>
      <c r="D9" s="65">
        <v>43472</v>
      </c>
      <c r="E9" s="66">
        <v>1</v>
      </c>
      <c r="F9" s="67">
        <v>43472</v>
      </c>
      <c r="G9" s="31">
        <f>((G10+G11+G12+G13+G14+G15+G16)/7)</f>
        <v>0.8571428571428571</v>
      </c>
      <c r="H9" s="26"/>
      <c r="I9" s="38" t="str">
        <f t="shared" ref="I9:R18" ca="1" si="5">IF(AND($C9="Goal",I$5&gt;=$D9,I$5&lt;=$D9+$E9-1),2,IF(AND($C9="Milestone",I$5&gt;=$D9,I$5&lt;=$D9+$E9-1),1,""))</f>
        <v/>
      </c>
      <c r="J9" s="38" t="str">
        <f t="shared" ca="1" si="5"/>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ref="S9:AB18" ca="1" si="6">IF(AND($C9="Goal",S$5&gt;=$D9,S$5&lt;=$D9+$E9-1),2,IF(AND($C9="Milestone",S$5&gt;=$D9,S$5&lt;=$D9+$E9-1),1,""))</f>
        <v/>
      </c>
      <c r="T9" s="38" t="str">
        <f t="shared" ca="1" si="6"/>
        <v/>
      </c>
      <c r="U9" s="38" t="str">
        <f t="shared" ca="1" si="6"/>
        <v/>
      </c>
      <c r="V9" s="38" t="str">
        <f t="shared" ca="1" si="6"/>
        <v/>
      </c>
      <c r="W9" s="38" t="str">
        <f t="shared" ca="1" si="6"/>
        <v/>
      </c>
      <c r="X9" s="38" t="str">
        <f t="shared" ca="1" si="6"/>
        <v/>
      </c>
      <c r="Y9" s="38" t="str">
        <f t="shared" ca="1" si="6"/>
        <v/>
      </c>
      <c r="Z9" s="38" t="str">
        <f t="shared" ca="1" si="6"/>
        <v/>
      </c>
      <c r="AA9" s="38" t="str">
        <f t="shared" ca="1" si="6"/>
        <v/>
      </c>
      <c r="AB9" s="38" t="str">
        <f t="shared" ca="1" si="6"/>
        <v/>
      </c>
      <c r="AC9" s="38" t="str">
        <f t="shared" ref="AC9:AL18" ca="1" si="7">IF(AND($C9="Goal",AC$5&gt;=$D9,AC$5&lt;=$D9+$E9-1),2,IF(AND($C9="Milestone",AC$5&gt;=$D9,AC$5&lt;=$D9+$E9-1),1,""))</f>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ref="AM9:AV18" ca="1" si="8">IF(AND($C9="Goal",AM$5&gt;=$D9,AM$5&lt;=$D9+$E9-1),2,IF(AND($C9="Milestone",AM$5&gt;=$D9,AM$5&lt;=$D9+$E9-1),1,""))</f>
        <v/>
      </c>
      <c r="AN9" s="38" t="str">
        <f t="shared" ca="1" si="8"/>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ref="AW9:BF18" ca="1" si="9">IF(AND($C9="Goal",AW$5&gt;=$D9,AW$5&lt;=$D9+$E9-1),2,IF(AND($C9="Milestone",AW$5&gt;=$D9,AW$5&lt;=$D9+$E9-1),1,""))</f>
        <v/>
      </c>
      <c r="AX9" s="38" t="str">
        <f t="shared" ca="1" si="9"/>
        <v/>
      </c>
      <c r="AY9" s="38" t="str">
        <f t="shared" ca="1" si="9"/>
        <v/>
      </c>
      <c r="AZ9" s="38" t="str">
        <f t="shared" ca="1" si="9"/>
        <v/>
      </c>
      <c r="BA9" s="38" t="str">
        <f t="shared" ca="1" si="9"/>
        <v/>
      </c>
      <c r="BB9" s="38" t="str">
        <f t="shared" ca="1" si="9"/>
        <v/>
      </c>
      <c r="BC9" s="38" t="str">
        <f t="shared" ca="1" si="9"/>
        <v/>
      </c>
      <c r="BD9" s="38" t="str">
        <f t="shared" ca="1" si="9"/>
        <v/>
      </c>
      <c r="BE9" s="38" t="str">
        <f t="shared" ca="1" si="9"/>
        <v/>
      </c>
      <c r="BF9" s="38" t="str">
        <f t="shared" ca="1" si="9"/>
        <v/>
      </c>
      <c r="BG9" s="38" t="str">
        <f t="shared" ref="BG9:BL18" ca="1" si="10">IF(AND($C9="Goal",BG$5&gt;=$D9,BG$5&lt;=$D9+$E9-1),2,IF(AND($C9="Milestone",BG$5&gt;=$D9,BG$5&lt;=$D9+$E9-1),1,""))</f>
        <v/>
      </c>
      <c r="BH9" s="38" t="str">
        <f t="shared" ca="1" si="10"/>
        <v/>
      </c>
      <c r="BI9" s="38" t="str">
        <f t="shared" ca="1" si="10"/>
        <v/>
      </c>
      <c r="BJ9" s="38" t="str">
        <f t="shared" ca="1" si="10"/>
        <v/>
      </c>
      <c r="BK9" s="38" t="str">
        <f t="shared" ca="1" si="10"/>
        <v/>
      </c>
      <c r="BL9" s="38" t="str">
        <f t="shared" ca="1" si="10"/>
        <v/>
      </c>
    </row>
    <row r="10" spans="1:64" s="2" customFormat="1" ht="30" customHeight="1" x14ac:dyDescent="0.25">
      <c r="A10" s="15"/>
      <c r="B10" s="56" t="s">
        <v>32</v>
      </c>
      <c r="C10" s="57" t="s">
        <v>5</v>
      </c>
      <c r="D10" s="58">
        <v>43301</v>
      </c>
      <c r="E10" s="59">
        <v>30</v>
      </c>
      <c r="F10" s="60">
        <f t="shared" ref="F10:F15" si="11">(D10+E10)</f>
        <v>43331</v>
      </c>
      <c r="G10" s="31">
        <v>1</v>
      </c>
      <c r="H10" s="26"/>
      <c r="I10" s="38" t="str">
        <f t="shared" ca="1" si="5"/>
        <v/>
      </c>
      <c r="J10" s="38" t="str">
        <f t="shared" ca="1" si="5"/>
        <v/>
      </c>
      <c r="K10" s="38" t="str">
        <f t="shared" ca="1" si="5"/>
        <v/>
      </c>
      <c r="L10" s="38" t="str">
        <f t="shared" ca="1" si="5"/>
        <v/>
      </c>
      <c r="M10" s="38" t="str">
        <f t="shared" ca="1" si="5"/>
        <v/>
      </c>
      <c r="N10" s="38" t="str">
        <f t="shared" ca="1" si="5"/>
        <v/>
      </c>
      <c r="O10" s="38" t="str">
        <f t="shared" ca="1" si="5"/>
        <v/>
      </c>
      <c r="P10" s="38" t="str">
        <f t="shared" ca="1" si="5"/>
        <v/>
      </c>
      <c r="Q10" s="38" t="str">
        <f t="shared" ca="1" si="5"/>
        <v/>
      </c>
      <c r="R10" s="38" t="str">
        <f t="shared" ca="1" si="5"/>
        <v/>
      </c>
      <c r="S10" s="38" t="str">
        <f t="shared" ca="1" si="6"/>
        <v/>
      </c>
      <c r="T10" s="38" t="str">
        <f t="shared" ca="1" si="6"/>
        <v/>
      </c>
      <c r="U10" s="38" t="str">
        <f t="shared" ca="1" si="6"/>
        <v/>
      </c>
      <c r="V10" s="38" t="str">
        <f t="shared" ca="1" si="6"/>
        <v/>
      </c>
      <c r="W10" s="38" t="str">
        <f t="shared" ca="1" si="6"/>
        <v/>
      </c>
      <c r="X10" s="38" t="str">
        <f t="shared" ca="1" si="6"/>
        <v/>
      </c>
      <c r="Y10" s="38" t="str">
        <f t="shared" ca="1" si="6"/>
        <v/>
      </c>
      <c r="Z10" s="38" t="str">
        <f t="shared" ca="1" si="6"/>
        <v/>
      </c>
      <c r="AA10" s="38" t="str">
        <f t="shared" ca="1" si="6"/>
        <v/>
      </c>
      <c r="AB10" s="38" t="str">
        <f t="shared" ca="1" si="6"/>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8"/>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9"/>
        <v/>
      </c>
      <c r="AX10" s="38" t="str">
        <f t="shared" ca="1" si="9"/>
        <v/>
      </c>
      <c r="AY10" s="38" t="str">
        <f t="shared" ca="1" si="9"/>
        <v/>
      </c>
      <c r="AZ10" s="38" t="str">
        <f t="shared" ca="1" si="9"/>
        <v/>
      </c>
      <c r="BA10" s="38" t="str">
        <f t="shared" ca="1" si="9"/>
        <v/>
      </c>
      <c r="BB10" s="38" t="str">
        <f t="shared" ca="1" si="9"/>
        <v/>
      </c>
      <c r="BC10" s="38" t="str">
        <f t="shared" ca="1" si="9"/>
        <v/>
      </c>
      <c r="BD10" s="38" t="str">
        <f t="shared" ca="1" si="9"/>
        <v/>
      </c>
      <c r="BE10" s="38" t="str">
        <f t="shared" ca="1" si="9"/>
        <v/>
      </c>
      <c r="BF10" s="38" t="str">
        <f t="shared" ca="1" si="9"/>
        <v/>
      </c>
      <c r="BG10" s="38" t="str">
        <f t="shared" ca="1" si="10"/>
        <v/>
      </c>
      <c r="BH10" s="38" t="str">
        <f t="shared" ca="1" si="10"/>
        <v/>
      </c>
      <c r="BI10" s="38" t="str">
        <f t="shared" ca="1" si="10"/>
        <v/>
      </c>
      <c r="BJ10" s="38" t="str">
        <f t="shared" ca="1" si="10"/>
        <v/>
      </c>
      <c r="BK10" s="38" t="str">
        <f t="shared" ca="1" si="10"/>
        <v/>
      </c>
      <c r="BL10" s="38" t="str">
        <f t="shared" ca="1" si="10"/>
        <v/>
      </c>
    </row>
    <row r="11" spans="1:64" s="2" customFormat="1" ht="30" customHeight="1" x14ac:dyDescent="0.25">
      <c r="A11" s="15"/>
      <c r="B11" s="56" t="s">
        <v>33</v>
      </c>
      <c r="C11" s="57" t="s">
        <v>5</v>
      </c>
      <c r="D11" s="58">
        <v>43348</v>
      </c>
      <c r="E11" s="59">
        <v>2</v>
      </c>
      <c r="F11" s="60">
        <f t="shared" si="11"/>
        <v>43350</v>
      </c>
      <c r="G11" s="31">
        <v>1</v>
      </c>
      <c r="H11" s="26"/>
      <c r="I11" s="38" t="str">
        <f t="shared" ca="1" si="5"/>
        <v/>
      </c>
      <c r="J11" s="38" t="str">
        <f t="shared" ca="1" si="5"/>
        <v/>
      </c>
      <c r="K11" s="38" t="str">
        <f t="shared" ca="1" si="5"/>
        <v/>
      </c>
      <c r="L11" s="38" t="str">
        <f t="shared" ca="1" si="5"/>
        <v/>
      </c>
      <c r="M11" s="38" t="str">
        <f t="shared" ca="1" si="5"/>
        <v/>
      </c>
      <c r="N11" s="38" t="str">
        <f t="shared" ca="1" si="5"/>
        <v/>
      </c>
      <c r="O11" s="38" t="str">
        <f t="shared" ca="1" si="5"/>
        <v/>
      </c>
      <c r="P11" s="38" t="str">
        <f t="shared" ca="1" si="5"/>
        <v/>
      </c>
      <c r="Q11" s="38" t="str">
        <f t="shared" ca="1" si="5"/>
        <v/>
      </c>
      <c r="R11" s="38" t="str">
        <f t="shared" ca="1" si="5"/>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8"/>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9"/>
        <v/>
      </c>
      <c r="AX11" s="38" t="str">
        <f t="shared" ca="1" si="9"/>
        <v/>
      </c>
      <c r="AY11" s="38" t="str">
        <f t="shared" ca="1" si="9"/>
        <v/>
      </c>
      <c r="AZ11" s="38" t="str">
        <f t="shared" ca="1" si="9"/>
        <v/>
      </c>
      <c r="BA11" s="38" t="str">
        <f t="shared" ca="1" si="9"/>
        <v/>
      </c>
      <c r="BB11" s="38" t="str">
        <f t="shared" ca="1" si="9"/>
        <v/>
      </c>
      <c r="BC11" s="38" t="str">
        <f t="shared" ca="1" si="9"/>
        <v/>
      </c>
      <c r="BD11" s="38" t="str">
        <f t="shared" ca="1" si="9"/>
        <v/>
      </c>
      <c r="BE11" s="38" t="str">
        <f t="shared" ca="1" si="9"/>
        <v/>
      </c>
      <c r="BF11" s="38" t="str">
        <f t="shared" ca="1" si="9"/>
        <v/>
      </c>
      <c r="BG11" s="38" t="str">
        <f t="shared" ca="1" si="10"/>
        <v/>
      </c>
      <c r="BH11" s="38" t="str">
        <f t="shared" ca="1" si="10"/>
        <v/>
      </c>
      <c r="BI11" s="38" t="str">
        <f t="shared" ca="1" si="10"/>
        <v/>
      </c>
      <c r="BJ11" s="38" t="str">
        <f t="shared" ca="1" si="10"/>
        <v/>
      </c>
      <c r="BK11" s="38" t="str">
        <f t="shared" ca="1" si="10"/>
        <v/>
      </c>
      <c r="BL11" s="38" t="str">
        <f t="shared" ca="1" si="10"/>
        <v/>
      </c>
    </row>
    <row r="12" spans="1:64" s="2" customFormat="1" ht="57.75" customHeight="1" x14ac:dyDescent="0.25">
      <c r="A12" s="14"/>
      <c r="B12" s="56" t="s">
        <v>34</v>
      </c>
      <c r="C12" s="57" t="s">
        <v>5</v>
      </c>
      <c r="D12" s="58">
        <v>43387</v>
      </c>
      <c r="E12" s="59">
        <v>60</v>
      </c>
      <c r="F12" s="60">
        <f t="shared" si="11"/>
        <v>43447</v>
      </c>
      <c r="G12" s="31">
        <v>1</v>
      </c>
      <c r="H12" s="26"/>
      <c r="I12" s="38" t="str">
        <f t="shared" ca="1" si="5"/>
        <v/>
      </c>
      <c r="J12" s="38" t="str">
        <f t="shared" ca="1" si="5"/>
        <v/>
      </c>
      <c r="K12" s="38" t="str">
        <f t="shared" ca="1" si="5"/>
        <v/>
      </c>
      <c r="L12" s="38" t="str">
        <f t="shared" ca="1" si="5"/>
        <v/>
      </c>
      <c r="M12" s="38" t="str">
        <f t="shared" ca="1" si="5"/>
        <v/>
      </c>
      <c r="N12" s="38" t="str">
        <f t="shared" ca="1" si="5"/>
        <v/>
      </c>
      <c r="O12" s="38" t="str">
        <f t="shared" ca="1" si="5"/>
        <v/>
      </c>
      <c r="P12" s="38" t="str">
        <f t="shared" ca="1" si="5"/>
        <v/>
      </c>
      <c r="Q12" s="38" t="str">
        <f t="shared" ca="1" si="5"/>
        <v/>
      </c>
      <c r="R12" s="38" t="str">
        <f t="shared" ca="1" si="5"/>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8"/>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9"/>
        <v/>
      </c>
      <c r="AX12" s="38" t="str">
        <f t="shared" ca="1" si="9"/>
        <v/>
      </c>
      <c r="AY12" s="38" t="str">
        <f t="shared" ca="1" si="9"/>
        <v/>
      </c>
      <c r="AZ12" s="38" t="str">
        <f t="shared" ca="1" si="9"/>
        <v/>
      </c>
      <c r="BA12" s="38" t="str">
        <f t="shared" ca="1" si="9"/>
        <v/>
      </c>
      <c r="BB12" s="38" t="str">
        <f t="shared" ca="1" si="9"/>
        <v/>
      </c>
      <c r="BC12" s="38" t="str">
        <f t="shared" ca="1" si="9"/>
        <v/>
      </c>
      <c r="BD12" s="38" t="str">
        <f t="shared" ca="1" si="9"/>
        <v/>
      </c>
      <c r="BE12" s="38" t="str">
        <f t="shared" ca="1" si="9"/>
        <v/>
      </c>
      <c r="BF12" s="38" t="str">
        <f t="shared" ca="1" si="9"/>
        <v/>
      </c>
      <c r="BG12" s="38" t="str">
        <f t="shared" ca="1" si="10"/>
        <v/>
      </c>
      <c r="BH12" s="38" t="str">
        <f t="shared" ca="1" si="10"/>
        <v/>
      </c>
      <c r="BI12" s="38" t="str">
        <f t="shared" ca="1" si="10"/>
        <v/>
      </c>
      <c r="BJ12" s="38" t="str">
        <f t="shared" ca="1" si="10"/>
        <v/>
      </c>
      <c r="BK12" s="38" t="str">
        <f t="shared" ca="1" si="10"/>
        <v/>
      </c>
      <c r="BL12" s="38" t="str">
        <f t="shared" ca="1" si="10"/>
        <v/>
      </c>
    </row>
    <row r="13" spans="1:64" s="2" customFormat="1" ht="48.75" customHeight="1" x14ac:dyDescent="0.25">
      <c r="A13" s="14"/>
      <c r="B13" s="56" t="s">
        <v>36</v>
      </c>
      <c r="C13" s="57" t="s">
        <v>5</v>
      </c>
      <c r="D13" s="58">
        <v>43387</v>
      </c>
      <c r="E13" s="59">
        <v>60</v>
      </c>
      <c r="F13" s="60">
        <f t="shared" si="11"/>
        <v>43447</v>
      </c>
      <c r="G13" s="31">
        <v>1</v>
      </c>
      <c r="H13" s="26"/>
      <c r="I13" s="38" t="str">
        <f t="shared" ca="1" si="5"/>
        <v/>
      </c>
      <c r="J13" s="38" t="str">
        <f t="shared" ca="1" si="5"/>
        <v/>
      </c>
      <c r="K13" s="38" t="str">
        <f t="shared" ca="1" si="5"/>
        <v/>
      </c>
      <c r="L13" s="38" t="str">
        <f t="shared" ca="1" si="5"/>
        <v/>
      </c>
      <c r="M13" s="38" t="str">
        <f t="shared" ca="1" si="5"/>
        <v/>
      </c>
      <c r="N13" s="38" t="str">
        <f t="shared" ca="1" si="5"/>
        <v/>
      </c>
      <c r="O13" s="38" t="str">
        <f t="shared" ca="1" si="5"/>
        <v/>
      </c>
      <c r="P13" s="38" t="str">
        <f t="shared" ca="1" si="5"/>
        <v/>
      </c>
      <c r="Q13" s="38" t="str">
        <f t="shared" ca="1" si="5"/>
        <v/>
      </c>
      <c r="R13" s="38" t="str">
        <f t="shared" ca="1" si="5"/>
        <v/>
      </c>
      <c r="S13" s="38" t="str">
        <f t="shared" ca="1" si="6"/>
        <v/>
      </c>
      <c r="T13" s="38" t="str">
        <f t="shared" ca="1" si="6"/>
        <v/>
      </c>
      <c r="U13" s="38" t="str">
        <f t="shared" ca="1" si="6"/>
        <v/>
      </c>
      <c r="V13" s="38" t="str">
        <f t="shared" ca="1" si="6"/>
        <v/>
      </c>
      <c r="W13" s="38" t="str">
        <f t="shared" ca="1" si="6"/>
        <v/>
      </c>
      <c r="X13" s="38" t="str">
        <f t="shared" ca="1" si="6"/>
        <v/>
      </c>
      <c r="Y13" s="38" t="str">
        <f t="shared" ca="1" si="6"/>
        <v/>
      </c>
      <c r="Z13" s="38" t="str">
        <f t="shared" ca="1" si="6"/>
        <v/>
      </c>
      <c r="AA13" s="38" t="str">
        <f t="shared" ca="1" si="6"/>
        <v/>
      </c>
      <c r="AB13" s="38" t="str">
        <f t="shared" ca="1" si="6"/>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8"/>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ca="1" si="9"/>
        <v/>
      </c>
      <c r="BG13" s="38" t="str">
        <f t="shared" ca="1" si="10"/>
        <v/>
      </c>
      <c r="BH13" s="38" t="str">
        <f t="shared" ca="1" si="10"/>
        <v/>
      </c>
      <c r="BI13" s="38" t="str">
        <f t="shared" ca="1" si="10"/>
        <v/>
      </c>
      <c r="BJ13" s="38" t="str">
        <f t="shared" ca="1" si="10"/>
        <v/>
      </c>
      <c r="BK13" s="38" t="str">
        <f t="shared" ca="1" si="10"/>
        <v/>
      </c>
      <c r="BL13" s="38" t="str">
        <f t="shared" ca="1" si="10"/>
        <v/>
      </c>
    </row>
    <row r="14" spans="1:64" s="2" customFormat="1" ht="30" customHeight="1" x14ac:dyDescent="0.25">
      <c r="A14" s="14"/>
      <c r="B14" s="56" t="s">
        <v>35</v>
      </c>
      <c r="C14" s="57" t="s">
        <v>5</v>
      </c>
      <c r="D14" s="58">
        <v>43313</v>
      </c>
      <c r="E14" s="59">
        <v>7</v>
      </c>
      <c r="F14" s="60">
        <f t="shared" si="11"/>
        <v>43320</v>
      </c>
      <c r="G14" s="31">
        <v>1</v>
      </c>
      <c r="H14" s="26"/>
      <c r="I14" s="38" t="str">
        <f t="shared" ca="1" si="5"/>
        <v/>
      </c>
      <c r="J14" s="38" t="str">
        <f t="shared" ca="1" si="5"/>
        <v/>
      </c>
      <c r="K14" s="38" t="str">
        <f t="shared" ca="1" si="5"/>
        <v/>
      </c>
      <c r="L14" s="38" t="str">
        <f t="shared" ca="1" si="5"/>
        <v/>
      </c>
      <c r="M14" s="38" t="str">
        <f t="shared" ca="1" si="5"/>
        <v/>
      </c>
      <c r="N14" s="38" t="str">
        <f t="shared" ca="1" si="5"/>
        <v/>
      </c>
      <c r="O14" s="38" t="str">
        <f t="shared" ca="1" si="5"/>
        <v/>
      </c>
      <c r="P14" s="38" t="str">
        <f t="shared" ca="1" si="5"/>
        <v/>
      </c>
      <c r="Q14" s="38" t="str">
        <f t="shared" ca="1" si="5"/>
        <v/>
      </c>
      <c r="R14" s="38" t="str">
        <f t="shared" ca="1" si="5"/>
        <v/>
      </c>
      <c r="S14" s="38" t="str">
        <f t="shared" ca="1" si="6"/>
        <v/>
      </c>
      <c r="T14" s="38" t="str">
        <f t="shared" ca="1" si="6"/>
        <v/>
      </c>
      <c r="U14" s="38" t="str">
        <f t="shared" ca="1" si="6"/>
        <v/>
      </c>
      <c r="V14" s="38" t="str">
        <f t="shared" ca="1" si="6"/>
        <v/>
      </c>
      <c r="W14" s="38" t="str">
        <f t="shared" ca="1" si="6"/>
        <v/>
      </c>
      <c r="X14" s="38" t="str">
        <f t="shared" ca="1" si="6"/>
        <v/>
      </c>
      <c r="Y14" s="38" t="str">
        <f t="shared" ca="1" si="6"/>
        <v/>
      </c>
      <c r="Z14" s="38" t="str">
        <f t="shared" ca="1" si="6"/>
        <v/>
      </c>
      <c r="AA14" s="38" t="str">
        <f t="shared" ca="1" si="6"/>
        <v/>
      </c>
      <c r="AB14" s="38" t="str">
        <f t="shared" ca="1" si="6"/>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8"/>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9"/>
        <v/>
      </c>
      <c r="BG14" s="38" t="str">
        <f t="shared" ca="1" si="10"/>
        <v/>
      </c>
      <c r="BH14" s="38" t="str">
        <f t="shared" ca="1" si="10"/>
        <v/>
      </c>
      <c r="BI14" s="38" t="str">
        <f t="shared" ca="1" si="10"/>
        <v/>
      </c>
      <c r="BJ14" s="38" t="str">
        <f t="shared" ca="1" si="10"/>
        <v/>
      </c>
      <c r="BK14" s="38" t="str">
        <f t="shared" ca="1" si="10"/>
        <v/>
      </c>
      <c r="BL14" s="38" t="str">
        <f t="shared" ca="1" si="10"/>
        <v/>
      </c>
    </row>
    <row r="15" spans="1:64" s="2" customFormat="1" ht="48" customHeight="1" x14ac:dyDescent="0.25">
      <c r="A15" s="15"/>
      <c r="B15" s="52" t="s">
        <v>37</v>
      </c>
      <c r="C15" s="34" t="s">
        <v>5</v>
      </c>
      <c r="D15" s="32">
        <v>43449</v>
      </c>
      <c r="E15" s="33">
        <v>21</v>
      </c>
      <c r="F15" s="54">
        <f t="shared" si="11"/>
        <v>43470</v>
      </c>
      <c r="G15" s="31">
        <v>0</v>
      </c>
      <c r="H15" s="26"/>
      <c r="I15" s="38" t="str">
        <f t="shared" ca="1" si="5"/>
        <v/>
      </c>
      <c r="J15" s="38" t="str">
        <f t="shared" ca="1" si="5"/>
        <v/>
      </c>
      <c r="K15" s="38" t="str">
        <f t="shared" ca="1" si="5"/>
        <v/>
      </c>
      <c r="L15" s="38" t="str">
        <f t="shared" ca="1" si="5"/>
        <v/>
      </c>
      <c r="M15" s="38" t="str">
        <f t="shared" ca="1" si="5"/>
        <v/>
      </c>
      <c r="N15" s="38" t="str">
        <f t="shared" ca="1" si="5"/>
        <v/>
      </c>
      <c r="O15" s="38" t="str">
        <f t="shared" ca="1" si="5"/>
        <v/>
      </c>
      <c r="P15" s="38" t="str">
        <f t="shared" ca="1" si="5"/>
        <v/>
      </c>
      <c r="Q15" s="38" t="str">
        <f t="shared" ca="1" si="5"/>
        <v/>
      </c>
      <c r="R15" s="38" t="str">
        <f t="shared" ca="1" si="5"/>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8"/>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9"/>
        <v/>
      </c>
      <c r="AX15" s="38" t="str">
        <f t="shared" ca="1" si="9"/>
        <v/>
      </c>
      <c r="AY15" s="38" t="str">
        <f t="shared" ca="1" si="9"/>
        <v/>
      </c>
      <c r="AZ15" s="38" t="str">
        <f t="shared" ca="1" si="9"/>
        <v/>
      </c>
      <c r="BA15" s="38" t="str">
        <f t="shared" ca="1" si="9"/>
        <v/>
      </c>
      <c r="BB15" s="38" t="str">
        <f t="shared" ca="1" si="9"/>
        <v/>
      </c>
      <c r="BC15" s="38" t="str">
        <f t="shared" ca="1" si="9"/>
        <v/>
      </c>
      <c r="BD15" s="38" t="str">
        <f t="shared" ca="1" si="9"/>
        <v/>
      </c>
      <c r="BE15" s="38" t="str">
        <f t="shared" ca="1" si="9"/>
        <v/>
      </c>
      <c r="BF15" s="38" t="str">
        <f t="shared" ca="1" si="9"/>
        <v/>
      </c>
      <c r="BG15" s="38" t="str">
        <f t="shared" ca="1" si="10"/>
        <v/>
      </c>
      <c r="BH15" s="38" t="str">
        <f t="shared" ca="1" si="10"/>
        <v/>
      </c>
      <c r="BI15" s="38" t="str">
        <f t="shared" ca="1" si="10"/>
        <v/>
      </c>
      <c r="BJ15" s="38" t="str">
        <f t="shared" ca="1" si="10"/>
        <v/>
      </c>
      <c r="BK15" s="38" t="str">
        <f t="shared" ca="1" si="10"/>
        <v/>
      </c>
      <c r="BL15" s="38" t="str">
        <f t="shared" ca="1" si="10"/>
        <v/>
      </c>
    </row>
    <row r="16" spans="1:64" s="2" customFormat="1" ht="30" customHeight="1" x14ac:dyDescent="0.25">
      <c r="A16" s="15"/>
      <c r="B16" s="52" t="s">
        <v>38</v>
      </c>
      <c r="C16" s="34" t="s">
        <v>5</v>
      </c>
      <c r="D16" s="32">
        <v>43301</v>
      </c>
      <c r="E16" s="33">
        <f>(F16-D16)</f>
        <v>171</v>
      </c>
      <c r="F16" s="54">
        <f>F9</f>
        <v>43472</v>
      </c>
      <c r="G16" s="31">
        <v>1</v>
      </c>
      <c r="H16" s="26"/>
      <c r="I16" s="38" t="str">
        <f t="shared" ca="1" si="5"/>
        <v/>
      </c>
      <c r="J16" s="38" t="str">
        <f t="shared" ca="1" si="5"/>
        <v/>
      </c>
      <c r="K16" s="38" t="str">
        <f t="shared" ca="1" si="5"/>
        <v/>
      </c>
      <c r="L16" s="38" t="str">
        <f t="shared" ca="1" si="5"/>
        <v/>
      </c>
      <c r="M16" s="38" t="str">
        <f t="shared" ca="1" si="5"/>
        <v/>
      </c>
      <c r="N16" s="38" t="str">
        <f t="shared" ca="1" si="5"/>
        <v/>
      </c>
      <c r="O16" s="38" t="str">
        <f t="shared" ca="1" si="5"/>
        <v/>
      </c>
      <c r="P16" s="38" t="str">
        <f t="shared" ca="1" si="5"/>
        <v/>
      </c>
      <c r="Q16" s="38" t="str">
        <f t="shared" ca="1" si="5"/>
        <v/>
      </c>
      <c r="R16" s="38" t="str">
        <f t="shared" ca="1" si="5"/>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8"/>
        <v/>
      </c>
      <c r="AN16" s="38" t="str">
        <f t="shared" ca="1" si="8"/>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9"/>
        <v/>
      </c>
      <c r="AX16" s="38" t="str">
        <f t="shared" ca="1" si="9"/>
        <v/>
      </c>
      <c r="AY16" s="38" t="str">
        <f t="shared" ca="1" si="9"/>
        <v/>
      </c>
      <c r="AZ16" s="38" t="str">
        <f t="shared" ca="1" si="9"/>
        <v/>
      </c>
      <c r="BA16" s="38" t="str">
        <f t="shared" ca="1" si="9"/>
        <v/>
      </c>
      <c r="BB16" s="38" t="str">
        <f t="shared" ca="1" si="9"/>
        <v/>
      </c>
      <c r="BC16" s="38" t="str">
        <f t="shared" ca="1" si="9"/>
        <v/>
      </c>
      <c r="BD16" s="38" t="str">
        <f t="shared" ca="1" si="9"/>
        <v/>
      </c>
      <c r="BE16" s="38" t="str">
        <f t="shared" ca="1" si="9"/>
        <v/>
      </c>
      <c r="BF16" s="38" t="str">
        <f t="shared" ca="1" si="9"/>
        <v/>
      </c>
      <c r="BG16" s="38" t="str">
        <f t="shared" ca="1" si="10"/>
        <v/>
      </c>
      <c r="BH16" s="38" t="str">
        <f t="shared" ca="1" si="10"/>
        <v/>
      </c>
      <c r="BI16" s="38" t="str">
        <f t="shared" ca="1" si="10"/>
        <v/>
      </c>
      <c r="BJ16" s="38" t="str">
        <f t="shared" ca="1" si="10"/>
        <v/>
      </c>
      <c r="BK16" s="38" t="str">
        <f t="shared" ca="1" si="10"/>
        <v/>
      </c>
      <c r="BL16" s="38" t="str">
        <f t="shared" ca="1" si="10"/>
        <v/>
      </c>
    </row>
    <row r="17" spans="1:64" s="2" customFormat="1" ht="30" customHeight="1" x14ac:dyDescent="0.25">
      <c r="A17" s="14"/>
      <c r="B17" s="68" t="s">
        <v>39</v>
      </c>
      <c r="C17" s="64" t="s">
        <v>6</v>
      </c>
      <c r="D17" s="65">
        <v>43524</v>
      </c>
      <c r="E17" s="66">
        <v>1</v>
      </c>
      <c r="F17" s="67">
        <v>43524</v>
      </c>
      <c r="G17" s="31">
        <f>SUM((G18+G19+G20+G21+G22+G23+G24+G25+G26)/9)</f>
        <v>1</v>
      </c>
      <c r="H17" s="26"/>
      <c r="I17" s="38" t="str">
        <f t="shared" ca="1" si="5"/>
        <v/>
      </c>
      <c r="J17" s="38" t="str">
        <f t="shared" ca="1" si="5"/>
        <v/>
      </c>
      <c r="K17" s="38" t="str">
        <f t="shared" ca="1" si="5"/>
        <v/>
      </c>
      <c r="L17" s="38" t="str">
        <f t="shared" ca="1" si="5"/>
        <v/>
      </c>
      <c r="M17" s="38" t="str">
        <f t="shared" ca="1" si="5"/>
        <v/>
      </c>
      <c r="N17" s="38" t="str">
        <f t="shared" ca="1" si="5"/>
        <v/>
      </c>
      <c r="O17" s="38" t="str">
        <f t="shared" ca="1" si="5"/>
        <v/>
      </c>
      <c r="P17" s="38" t="str">
        <f t="shared" ca="1" si="5"/>
        <v/>
      </c>
      <c r="Q17" s="38" t="str">
        <f t="shared" ca="1" si="5"/>
        <v/>
      </c>
      <c r="R17" s="38" t="str">
        <f t="shared" ca="1" si="5"/>
        <v/>
      </c>
      <c r="S17" s="38" t="str">
        <f t="shared" ca="1" si="6"/>
        <v/>
      </c>
      <c r="T17" s="38" t="str">
        <f t="shared" ca="1" si="6"/>
        <v/>
      </c>
      <c r="U17" s="38" t="str">
        <f t="shared" ca="1" si="6"/>
        <v/>
      </c>
      <c r="V17" s="38" t="str">
        <f t="shared" ca="1" si="6"/>
        <v/>
      </c>
      <c r="W17" s="38" t="str">
        <f t="shared" ca="1" si="6"/>
        <v/>
      </c>
      <c r="X17" s="38" t="str">
        <f t="shared" ca="1" si="6"/>
        <v/>
      </c>
      <c r="Y17" s="38" t="str">
        <f t="shared" ca="1" si="6"/>
        <v/>
      </c>
      <c r="Z17" s="38" t="str">
        <f t="shared" ca="1" si="6"/>
        <v/>
      </c>
      <c r="AA17" s="38" t="str">
        <f t="shared" ca="1" si="6"/>
        <v/>
      </c>
      <c r="AB17" s="38" t="str">
        <f t="shared" ca="1" si="6"/>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8"/>
        <v/>
      </c>
      <c r="AN17" s="38" t="str">
        <f t="shared" ca="1" si="8"/>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9"/>
        <v/>
      </c>
      <c r="AX17" s="38" t="str">
        <f t="shared" ca="1" si="9"/>
        <v/>
      </c>
      <c r="AY17" s="38" t="str">
        <f t="shared" ca="1" si="9"/>
        <v/>
      </c>
      <c r="AZ17" s="38" t="str">
        <f t="shared" ca="1" si="9"/>
        <v/>
      </c>
      <c r="BA17" s="38" t="str">
        <f t="shared" ca="1" si="9"/>
        <v/>
      </c>
      <c r="BB17" s="38" t="str">
        <f t="shared" ca="1" si="9"/>
        <v/>
      </c>
      <c r="BC17" s="38" t="str">
        <f t="shared" ca="1" si="9"/>
        <v/>
      </c>
      <c r="BD17" s="38" t="str">
        <f t="shared" ca="1" si="9"/>
        <v/>
      </c>
      <c r="BE17" s="38" t="str">
        <f t="shared" ca="1" si="9"/>
        <v/>
      </c>
      <c r="BF17" s="38" t="str">
        <f t="shared" ca="1" si="9"/>
        <v/>
      </c>
      <c r="BG17" s="38" t="str">
        <f t="shared" ca="1" si="10"/>
        <v/>
      </c>
      <c r="BH17" s="38" t="str">
        <f t="shared" ca="1" si="10"/>
        <v/>
      </c>
      <c r="BI17" s="38" t="str">
        <f t="shared" ca="1" si="10"/>
        <v/>
      </c>
      <c r="BJ17" s="38" t="str">
        <f t="shared" ca="1" si="10"/>
        <v/>
      </c>
      <c r="BK17" s="38" t="str">
        <f t="shared" ca="1" si="10"/>
        <v/>
      </c>
      <c r="BL17" s="38" t="str">
        <f t="shared" ca="1" si="10"/>
        <v/>
      </c>
    </row>
    <row r="18" spans="1:64" s="2" customFormat="1" ht="30" customHeight="1" x14ac:dyDescent="0.25">
      <c r="A18" s="14"/>
      <c r="B18" s="56" t="s">
        <v>42</v>
      </c>
      <c r="C18" s="57" t="s">
        <v>5</v>
      </c>
      <c r="D18" s="58">
        <v>43472</v>
      </c>
      <c r="E18" s="59">
        <v>7</v>
      </c>
      <c r="F18" s="60">
        <f>(D18+E18)</f>
        <v>43479</v>
      </c>
      <c r="G18" s="31">
        <v>1</v>
      </c>
      <c r="H18" s="26"/>
      <c r="I18" s="38" t="str">
        <f t="shared" ca="1" si="5"/>
        <v/>
      </c>
      <c r="J18" s="38" t="str">
        <f t="shared" ca="1" si="5"/>
        <v/>
      </c>
      <c r="K18" s="38" t="str">
        <f t="shared" ca="1" si="5"/>
        <v/>
      </c>
      <c r="L18" s="38" t="str">
        <f t="shared" ca="1" si="5"/>
        <v/>
      </c>
      <c r="M18" s="38" t="str">
        <f t="shared" ca="1" si="5"/>
        <v/>
      </c>
      <c r="N18" s="38" t="str">
        <f t="shared" ca="1" si="5"/>
        <v/>
      </c>
      <c r="O18" s="38" t="str">
        <f t="shared" ca="1" si="5"/>
        <v/>
      </c>
      <c r="P18" s="38" t="str">
        <f t="shared" ca="1" si="5"/>
        <v/>
      </c>
      <c r="Q18" s="38" t="str">
        <f t="shared" ca="1" si="5"/>
        <v/>
      </c>
      <c r="R18" s="38" t="str">
        <f t="shared" ca="1" si="5"/>
        <v/>
      </c>
      <c r="S18" s="38" t="str">
        <f t="shared" ca="1" si="6"/>
        <v/>
      </c>
      <c r="T18" s="38" t="str">
        <f t="shared" ca="1" si="6"/>
        <v/>
      </c>
      <c r="U18" s="38" t="str">
        <f t="shared" ca="1" si="6"/>
        <v/>
      </c>
      <c r="V18" s="38" t="str">
        <f t="shared" ca="1" si="6"/>
        <v/>
      </c>
      <c r="W18" s="38" t="str">
        <f t="shared" ca="1" si="6"/>
        <v/>
      </c>
      <c r="X18" s="38" t="str">
        <f t="shared" ca="1" si="6"/>
        <v/>
      </c>
      <c r="Y18" s="38" t="str">
        <f t="shared" ca="1" si="6"/>
        <v/>
      </c>
      <c r="Z18" s="38" t="str">
        <f t="shared" ca="1" si="6"/>
        <v/>
      </c>
      <c r="AA18" s="38" t="str">
        <f t="shared" ca="1" si="6"/>
        <v/>
      </c>
      <c r="AB18" s="38" t="str">
        <f t="shared" ca="1" si="6"/>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8"/>
        <v/>
      </c>
      <c r="AN18" s="38" t="str">
        <f t="shared" ca="1" si="8"/>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9"/>
        <v/>
      </c>
      <c r="AX18" s="38" t="str">
        <f t="shared" ca="1" si="9"/>
        <v/>
      </c>
      <c r="AY18" s="38" t="str">
        <f t="shared" ca="1" si="9"/>
        <v/>
      </c>
      <c r="AZ18" s="38" t="str">
        <f t="shared" ca="1" si="9"/>
        <v/>
      </c>
      <c r="BA18" s="38" t="str">
        <f t="shared" ca="1" si="9"/>
        <v/>
      </c>
      <c r="BB18" s="38" t="str">
        <f t="shared" ca="1" si="9"/>
        <v/>
      </c>
      <c r="BC18" s="38" t="str">
        <f t="shared" ca="1" si="9"/>
        <v/>
      </c>
      <c r="BD18" s="38" t="str">
        <f t="shared" ca="1" si="9"/>
        <v/>
      </c>
      <c r="BE18" s="38" t="str">
        <f t="shared" ca="1" si="9"/>
        <v/>
      </c>
      <c r="BF18" s="38" t="str">
        <f t="shared" ca="1" si="9"/>
        <v/>
      </c>
      <c r="BG18" s="38" t="str">
        <f t="shared" ca="1" si="10"/>
        <v/>
      </c>
      <c r="BH18" s="38" t="str">
        <f t="shared" ca="1" si="10"/>
        <v/>
      </c>
      <c r="BI18" s="38" t="str">
        <f t="shared" ca="1" si="10"/>
        <v/>
      </c>
      <c r="BJ18" s="38" t="str">
        <f t="shared" ca="1" si="10"/>
        <v/>
      </c>
      <c r="BK18" s="38" t="str">
        <f t="shared" ca="1" si="10"/>
        <v/>
      </c>
      <c r="BL18" s="38" t="str">
        <f t="shared" ca="1" si="10"/>
        <v/>
      </c>
    </row>
    <row r="19" spans="1:64" s="2" customFormat="1" ht="30" customHeight="1" x14ac:dyDescent="0.25">
      <c r="A19" s="14"/>
      <c r="B19" s="56" t="s">
        <v>50</v>
      </c>
      <c r="C19" s="57" t="s">
        <v>5</v>
      </c>
      <c r="D19" s="58">
        <v>43479</v>
      </c>
      <c r="E19" s="59">
        <v>14</v>
      </c>
      <c r="F19" s="60">
        <f>(D19+E19)</f>
        <v>43493</v>
      </c>
      <c r="G19" s="31">
        <v>1</v>
      </c>
      <c r="H19" s="26"/>
      <c r="I19" s="38" t="str">
        <f t="shared" ref="I19:R28" ca="1" si="12">IF(AND($C19="Goal",I$5&gt;=$D19,I$5&lt;=$D19+$E19-1),2,IF(AND($C19="Milestone",I$5&gt;=$D19,I$5&lt;=$D19+$E19-1),1,""))</f>
        <v/>
      </c>
      <c r="J19" s="38" t="str">
        <f t="shared" ca="1" si="12"/>
        <v/>
      </c>
      <c r="K19" s="38" t="str">
        <f t="shared" ca="1" si="12"/>
        <v/>
      </c>
      <c r="L19" s="38" t="str">
        <f t="shared" ca="1" si="12"/>
        <v/>
      </c>
      <c r="M19" s="38" t="str">
        <f t="shared" ca="1" si="12"/>
        <v/>
      </c>
      <c r="N19" s="38" t="str">
        <f t="shared" ca="1" si="12"/>
        <v/>
      </c>
      <c r="O19" s="38" t="str">
        <f t="shared" ca="1" si="12"/>
        <v/>
      </c>
      <c r="P19" s="38" t="str">
        <f t="shared" ca="1" si="12"/>
        <v/>
      </c>
      <c r="Q19" s="38" t="str">
        <f t="shared" ca="1" si="12"/>
        <v/>
      </c>
      <c r="R19" s="38" t="str">
        <f t="shared" ca="1" si="12"/>
        <v/>
      </c>
      <c r="S19" s="38" t="str">
        <f t="shared" ref="S19:AB28" ca="1" si="13">IF(AND($C19="Goal",S$5&gt;=$D19,S$5&lt;=$D19+$E19-1),2,IF(AND($C19="Milestone",S$5&gt;=$D19,S$5&lt;=$D19+$E19-1),1,""))</f>
        <v/>
      </c>
      <c r="T19" s="38" t="str">
        <f t="shared" ca="1" si="13"/>
        <v/>
      </c>
      <c r="U19" s="38" t="str">
        <f t="shared" ca="1" si="13"/>
        <v/>
      </c>
      <c r="V19" s="38" t="str">
        <f t="shared" ca="1" si="13"/>
        <v/>
      </c>
      <c r="W19" s="38" t="str">
        <f t="shared" ca="1" si="13"/>
        <v/>
      </c>
      <c r="X19" s="38" t="str">
        <f t="shared" ca="1" si="13"/>
        <v/>
      </c>
      <c r="Y19" s="38" t="str">
        <f t="shared" ca="1" si="13"/>
        <v/>
      </c>
      <c r="Z19" s="38" t="str">
        <f t="shared" ca="1" si="13"/>
        <v/>
      </c>
      <c r="AA19" s="38" t="str">
        <f t="shared" ca="1" si="13"/>
        <v/>
      </c>
      <c r="AB19" s="38" t="str">
        <f t="shared" ca="1" si="13"/>
        <v/>
      </c>
      <c r="AC19" s="38" t="str">
        <f t="shared" ref="AC19:AL28" ca="1" si="14">IF(AND($C19="Goal",AC$5&gt;=$D19,AC$5&lt;=$D19+$E19-1),2,IF(AND($C19="Milestone",AC$5&gt;=$D19,AC$5&lt;=$D19+$E19-1),1,""))</f>
        <v/>
      </c>
      <c r="AD19" s="38" t="str">
        <f t="shared" ca="1" si="14"/>
        <v/>
      </c>
      <c r="AE19" s="38" t="str">
        <f t="shared" ca="1" si="14"/>
        <v/>
      </c>
      <c r="AF19" s="38" t="str">
        <f t="shared" ca="1" si="14"/>
        <v/>
      </c>
      <c r="AG19" s="38" t="str">
        <f t="shared" ca="1" si="14"/>
        <v/>
      </c>
      <c r="AH19" s="38" t="str">
        <f t="shared" ca="1" si="14"/>
        <v/>
      </c>
      <c r="AI19" s="38" t="str">
        <f t="shared" ca="1" si="14"/>
        <v/>
      </c>
      <c r="AJ19" s="38" t="str">
        <f t="shared" ca="1" si="14"/>
        <v/>
      </c>
      <c r="AK19" s="38" t="str">
        <f t="shared" ca="1" si="14"/>
        <v/>
      </c>
      <c r="AL19" s="38" t="str">
        <f t="shared" ca="1" si="14"/>
        <v/>
      </c>
      <c r="AM19" s="38" t="str">
        <f t="shared" ref="AM19:AV28" ca="1" si="15">IF(AND($C19="Goal",AM$5&gt;=$D19,AM$5&lt;=$D19+$E19-1),2,IF(AND($C19="Milestone",AM$5&gt;=$D19,AM$5&lt;=$D19+$E19-1),1,""))</f>
        <v/>
      </c>
      <c r="AN19" s="38" t="str">
        <f t="shared" ca="1" si="15"/>
        <v/>
      </c>
      <c r="AO19" s="38" t="str">
        <f t="shared" ca="1" si="15"/>
        <v/>
      </c>
      <c r="AP19" s="38" t="str">
        <f t="shared" ca="1" si="15"/>
        <v/>
      </c>
      <c r="AQ19" s="38" t="str">
        <f t="shared" ca="1" si="15"/>
        <v/>
      </c>
      <c r="AR19" s="38" t="str">
        <f t="shared" ca="1" si="15"/>
        <v/>
      </c>
      <c r="AS19" s="38" t="str">
        <f t="shared" ca="1" si="15"/>
        <v/>
      </c>
      <c r="AT19" s="38" t="str">
        <f t="shared" ca="1" si="15"/>
        <v/>
      </c>
      <c r="AU19" s="38" t="str">
        <f t="shared" ca="1" si="15"/>
        <v/>
      </c>
      <c r="AV19" s="38" t="str">
        <f t="shared" ca="1" si="15"/>
        <v/>
      </c>
      <c r="AW19" s="38" t="str">
        <f t="shared" ref="AW19:BF28" ca="1" si="16">IF(AND($C19="Goal",AW$5&gt;=$D19,AW$5&lt;=$D19+$E19-1),2,IF(AND($C19="Milestone",AW$5&gt;=$D19,AW$5&lt;=$D19+$E19-1),1,""))</f>
        <v/>
      </c>
      <c r="AX19" s="38" t="str">
        <f t="shared" ca="1" si="16"/>
        <v/>
      </c>
      <c r="AY19" s="38" t="str">
        <f t="shared" ca="1" si="16"/>
        <v/>
      </c>
      <c r="AZ19" s="38" t="str">
        <f t="shared" ca="1" si="16"/>
        <v/>
      </c>
      <c r="BA19" s="38" t="str">
        <f t="shared" ca="1" si="16"/>
        <v/>
      </c>
      <c r="BB19" s="38" t="str">
        <f t="shared" ca="1" si="16"/>
        <v/>
      </c>
      <c r="BC19" s="38" t="str">
        <f t="shared" ca="1" si="16"/>
        <v/>
      </c>
      <c r="BD19" s="38" t="str">
        <f t="shared" ca="1" si="16"/>
        <v/>
      </c>
      <c r="BE19" s="38" t="str">
        <f t="shared" ca="1" si="16"/>
        <v/>
      </c>
      <c r="BF19" s="38" t="str">
        <f t="shared" ca="1" si="16"/>
        <v/>
      </c>
      <c r="BG19" s="38" t="str">
        <f t="shared" ref="BG19:BL28" ca="1" si="17">IF(AND($C19="Goal",BG$5&gt;=$D19,BG$5&lt;=$D19+$E19-1),2,IF(AND($C19="Milestone",BG$5&gt;=$D19,BG$5&lt;=$D19+$E19-1),1,""))</f>
        <v/>
      </c>
      <c r="BH19" s="38" t="str">
        <f t="shared" ca="1" si="17"/>
        <v/>
      </c>
      <c r="BI19" s="38" t="str">
        <f t="shared" ca="1" si="17"/>
        <v/>
      </c>
      <c r="BJ19" s="38" t="str">
        <f t="shared" ca="1" si="17"/>
        <v/>
      </c>
      <c r="BK19" s="38" t="str">
        <f t="shared" ca="1" si="17"/>
        <v/>
      </c>
      <c r="BL19" s="38" t="str">
        <f t="shared" ca="1" si="17"/>
        <v/>
      </c>
    </row>
    <row r="20" spans="1:64" s="2" customFormat="1" ht="30" customHeight="1" x14ac:dyDescent="0.25">
      <c r="A20" s="14"/>
      <c r="B20" s="56" t="s">
        <v>41</v>
      </c>
      <c r="C20" s="57" t="s">
        <v>5</v>
      </c>
      <c r="D20" s="58">
        <v>43479</v>
      </c>
      <c r="E20" s="59">
        <v>14</v>
      </c>
      <c r="F20" s="60">
        <f t="shared" ref="F20:F26" si="18">(D20+E20)</f>
        <v>43493</v>
      </c>
      <c r="G20" s="31">
        <v>1</v>
      </c>
      <c r="H20" s="26"/>
      <c r="I20" s="38" t="str">
        <f t="shared" ca="1" si="12"/>
        <v/>
      </c>
      <c r="J20" s="38" t="str">
        <f t="shared" ca="1" si="12"/>
        <v/>
      </c>
      <c r="K20" s="38" t="str">
        <f t="shared" ca="1" si="12"/>
        <v/>
      </c>
      <c r="L20" s="38" t="str">
        <f t="shared" ca="1" si="12"/>
        <v/>
      </c>
      <c r="M20" s="38" t="str">
        <f t="shared" ca="1" si="12"/>
        <v/>
      </c>
      <c r="N20" s="38" t="str">
        <f t="shared" ca="1" si="12"/>
        <v/>
      </c>
      <c r="O20" s="38" t="str">
        <f t="shared" ca="1" si="12"/>
        <v/>
      </c>
      <c r="P20" s="38" t="str">
        <f t="shared" ca="1" si="12"/>
        <v/>
      </c>
      <c r="Q20" s="38" t="str">
        <f t="shared" ca="1" si="12"/>
        <v/>
      </c>
      <c r="R20" s="38" t="str">
        <f t="shared" ca="1" si="12"/>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5"/>
        <v/>
      </c>
      <c r="AN20" s="38" t="str">
        <f t="shared" ca="1" si="15"/>
        <v/>
      </c>
      <c r="AO20" s="38" t="str">
        <f t="shared" ca="1" si="15"/>
        <v/>
      </c>
      <c r="AP20" s="38" t="str">
        <f t="shared" ca="1" si="15"/>
        <v/>
      </c>
      <c r="AQ20" s="38" t="str">
        <f t="shared" ca="1" si="15"/>
        <v/>
      </c>
      <c r="AR20" s="38" t="str">
        <f t="shared" ca="1" si="15"/>
        <v/>
      </c>
      <c r="AS20" s="38" t="str">
        <f t="shared" ca="1" si="15"/>
        <v/>
      </c>
      <c r="AT20" s="38" t="str">
        <f t="shared" ca="1" si="15"/>
        <v/>
      </c>
      <c r="AU20" s="38" t="str">
        <f t="shared" ca="1" si="15"/>
        <v/>
      </c>
      <c r="AV20" s="38" t="str">
        <f t="shared" ca="1" si="15"/>
        <v/>
      </c>
      <c r="AW20" s="38" t="str">
        <f t="shared" ca="1" si="16"/>
        <v/>
      </c>
      <c r="AX20" s="38" t="str">
        <f t="shared" ca="1" si="16"/>
        <v/>
      </c>
      <c r="AY20" s="38" t="str">
        <f t="shared" ca="1" si="16"/>
        <v/>
      </c>
      <c r="AZ20" s="38" t="str">
        <f t="shared" ca="1" si="16"/>
        <v/>
      </c>
      <c r="BA20" s="38" t="str">
        <f t="shared" ca="1" si="16"/>
        <v/>
      </c>
      <c r="BB20" s="38" t="str">
        <f t="shared" ca="1" si="16"/>
        <v/>
      </c>
      <c r="BC20" s="38" t="str">
        <f t="shared" ca="1" si="16"/>
        <v/>
      </c>
      <c r="BD20" s="38" t="str">
        <f t="shared" ca="1" si="16"/>
        <v/>
      </c>
      <c r="BE20" s="38" t="str">
        <f t="shared" ca="1" si="16"/>
        <v/>
      </c>
      <c r="BF20" s="38" t="str">
        <f t="shared" ca="1" si="16"/>
        <v/>
      </c>
      <c r="BG20" s="38" t="str">
        <f t="shared" ca="1" si="17"/>
        <v/>
      </c>
      <c r="BH20" s="38" t="str">
        <f t="shared" ca="1" si="17"/>
        <v/>
      </c>
      <c r="BI20" s="38" t="str">
        <f t="shared" ca="1" si="17"/>
        <v/>
      </c>
      <c r="BJ20" s="38" t="str">
        <f t="shared" ca="1" si="17"/>
        <v/>
      </c>
      <c r="BK20" s="38" t="str">
        <f t="shared" ca="1" si="17"/>
        <v/>
      </c>
      <c r="BL20" s="38" t="str">
        <f t="shared" ca="1" si="17"/>
        <v/>
      </c>
    </row>
    <row r="21" spans="1:64" s="2" customFormat="1" ht="30" customHeight="1" x14ac:dyDescent="0.25">
      <c r="A21" s="14"/>
      <c r="B21" s="56" t="s">
        <v>51</v>
      </c>
      <c r="C21" s="57" t="s">
        <v>5</v>
      </c>
      <c r="D21" s="58">
        <v>43479</v>
      </c>
      <c r="E21" s="59">
        <v>14</v>
      </c>
      <c r="F21" s="60">
        <f t="shared" si="18"/>
        <v>43493</v>
      </c>
      <c r="G21" s="31">
        <v>1</v>
      </c>
      <c r="H21" s="26"/>
      <c r="I21" s="38" t="str">
        <f t="shared" ca="1" si="12"/>
        <v/>
      </c>
      <c r="J21" s="38" t="str">
        <f t="shared" ca="1" si="12"/>
        <v/>
      </c>
      <c r="K21" s="38" t="str">
        <f t="shared" ca="1" si="12"/>
        <v/>
      </c>
      <c r="L21" s="38" t="str">
        <f t="shared" ca="1" si="12"/>
        <v/>
      </c>
      <c r="M21" s="38" t="str">
        <f t="shared" ca="1" si="12"/>
        <v/>
      </c>
      <c r="N21" s="38" t="str">
        <f t="shared" ca="1" si="12"/>
        <v/>
      </c>
      <c r="O21" s="38" t="str">
        <f t="shared" ca="1" si="12"/>
        <v/>
      </c>
      <c r="P21" s="38" t="str">
        <f t="shared" ca="1" si="12"/>
        <v/>
      </c>
      <c r="Q21" s="38" t="str">
        <f t="shared" ca="1" si="12"/>
        <v/>
      </c>
      <c r="R21" s="38" t="str">
        <f t="shared" ca="1" si="12"/>
        <v/>
      </c>
      <c r="S21" s="38" t="str">
        <f t="shared" ca="1" si="13"/>
        <v/>
      </c>
      <c r="T21" s="38" t="str">
        <f t="shared" ca="1" si="13"/>
        <v/>
      </c>
      <c r="U21" s="38" t="str">
        <f t="shared" ca="1" si="13"/>
        <v/>
      </c>
      <c r="V21" s="38" t="str">
        <f t="shared" ca="1" si="13"/>
        <v/>
      </c>
      <c r="W21" s="38" t="str">
        <f t="shared" ca="1" si="13"/>
        <v/>
      </c>
      <c r="X21" s="38" t="str">
        <f t="shared" ca="1" si="13"/>
        <v/>
      </c>
      <c r="Y21" s="38" t="str">
        <f t="shared" ca="1" si="13"/>
        <v/>
      </c>
      <c r="Z21" s="38" t="str">
        <f t="shared" ca="1" si="13"/>
        <v/>
      </c>
      <c r="AA21" s="38" t="str">
        <f t="shared" ca="1" si="13"/>
        <v/>
      </c>
      <c r="AB21" s="38" t="str">
        <f t="shared" ca="1" si="13"/>
        <v/>
      </c>
      <c r="AC21" s="38" t="str">
        <f t="shared" ca="1" si="14"/>
        <v/>
      </c>
      <c r="AD21" s="38" t="str">
        <f t="shared" ca="1" si="14"/>
        <v/>
      </c>
      <c r="AE21" s="38" t="str">
        <f t="shared" ca="1" si="14"/>
        <v/>
      </c>
      <c r="AF21" s="38" t="str">
        <f t="shared" ca="1" si="14"/>
        <v/>
      </c>
      <c r="AG21" s="38" t="str">
        <f t="shared" ca="1" si="14"/>
        <v/>
      </c>
      <c r="AH21" s="38" t="str">
        <f t="shared" ca="1" si="14"/>
        <v/>
      </c>
      <c r="AI21" s="38" t="str">
        <f t="shared" ca="1" si="14"/>
        <v/>
      </c>
      <c r="AJ21" s="38" t="str">
        <f t="shared" ca="1" si="14"/>
        <v/>
      </c>
      <c r="AK21" s="38" t="str">
        <f t="shared" ca="1" si="14"/>
        <v/>
      </c>
      <c r="AL21" s="38" t="str">
        <f t="shared" ca="1" si="14"/>
        <v/>
      </c>
      <c r="AM21" s="38" t="str">
        <f t="shared" ca="1" si="15"/>
        <v/>
      </c>
      <c r="AN21" s="38" t="str">
        <f t="shared" ca="1" si="15"/>
        <v/>
      </c>
      <c r="AO21" s="38" t="str">
        <f t="shared" ca="1" si="15"/>
        <v/>
      </c>
      <c r="AP21" s="38" t="str">
        <f t="shared" ca="1" si="15"/>
        <v/>
      </c>
      <c r="AQ21" s="38" t="str">
        <f t="shared" ca="1" si="15"/>
        <v/>
      </c>
      <c r="AR21" s="38" t="str">
        <f t="shared" ca="1" si="15"/>
        <v/>
      </c>
      <c r="AS21" s="38" t="str">
        <f t="shared" ca="1" si="15"/>
        <v/>
      </c>
      <c r="AT21" s="38" t="str">
        <f t="shared" ca="1" si="15"/>
        <v/>
      </c>
      <c r="AU21" s="38" t="str">
        <f t="shared" ca="1" si="15"/>
        <v/>
      </c>
      <c r="AV21" s="38" t="str">
        <f t="shared" ca="1" si="15"/>
        <v/>
      </c>
      <c r="AW21" s="38" t="str">
        <f t="shared" ca="1" si="16"/>
        <v/>
      </c>
      <c r="AX21" s="38" t="str">
        <f t="shared" ca="1" si="16"/>
        <v/>
      </c>
      <c r="AY21" s="38" t="str">
        <f t="shared" ca="1" si="16"/>
        <v/>
      </c>
      <c r="AZ21" s="38" t="str">
        <f t="shared" ca="1" si="16"/>
        <v/>
      </c>
      <c r="BA21" s="38" t="str">
        <f t="shared" ca="1" si="16"/>
        <v/>
      </c>
      <c r="BB21" s="38" t="str">
        <f t="shared" ca="1" si="16"/>
        <v/>
      </c>
      <c r="BC21" s="38" t="str">
        <f t="shared" ca="1" si="16"/>
        <v/>
      </c>
      <c r="BD21" s="38" t="str">
        <f t="shared" ca="1" si="16"/>
        <v/>
      </c>
      <c r="BE21" s="38" t="str">
        <f t="shared" ca="1" si="16"/>
        <v/>
      </c>
      <c r="BF21" s="38" t="str">
        <f t="shared" ca="1" si="16"/>
        <v/>
      </c>
      <c r="BG21" s="38" t="str">
        <f t="shared" ca="1" si="17"/>
        <v/>
      </c>
      <c r="BH21" s="38" t="str">
        <f t="shared" ca="1" si="17"/>
        <v/>
      </c>
      <c r="BI21" s="38" t="str">
        <f t="shared" ca="1" si="17"/>
        <v/>
      </c>
      <c r="BJ21" s="38" t="str">
        <f t="shared" ca="1" si="17"/>
        <v/>
      </c>
      <c r="BK21" s="38" t="str">
        <f t="shared" ca="1" si="17"/>
        <v/>
      </c>
      <c r="BL21" s="38" t="str">
        <f t="shared" ca="1" si="17"/>
        <v/>
      </c>
    </row>
    <row r="22" spans="1:64" s="2" customFormat="1" ht="30" customHeight="1" x14ac:dyDescent="0.25">
      <c r="A22" s="14"/>
      <c r="B22" s="56" t="s">
        <v>52</v>
      </c>
      <c r="C22" s="57" t="s">
        <v>5</v>
      </c>
      <c r="D22" s="58">
        <v>43479</v>
      </c>
      <c r="E22" s="59">
        <v>14</v>
      </c>
      <c r="F22" s="60">
        <f t="shared" si="18"/>
        <v>43493</v>
      </c>
      <c r="G22" s="31">
        <v>1</v>
      </c>
      <c r="H22" s="26"/>
      <c r="I22" s="38" t="str">
        <f t="shared" ca="1" si="12"/>
        <v/>
      </c>
      <c r="J22" s="38" t="str">
        <f t="shared" ca="1" si="12"/>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3"/>
        <v/>
      </c>
      <c r="T22" s="38" t="str">
        <f t="shared" ca="1" si="13"/>
        <v/>
      </c>
      <c r="U22" s="38" t="str">
        <f t="shared" ca="1" si="13"/>
        <v/>
      </c>
      <c r="V22" s="38" t="str">
        <f t="shared" ca="1" si="13"/>
        <v/>
      </c>
      <c r="W22" s="38" t="str">
        <f t="shared" ca="1" si="13"/>
        <v/>
      </c>
      <c r="X22" s="38" t="str">
        <f t="shared" ca="1" si="13"/>
        <v/>
      </c>
      <c r="Y22" s="38" t="str">
        <f t="shared" ca="1" si="13"/>
        <v/>
      </c>
      <c r="Z22" s="38" t="str">
        <f t="shared" ca="1" si="13"/>
        <v/>
      </c>
      <c r="AA22" s="38" t="str">
        <f t="shared" ca="1" si="13"/>
        <v/>
      </c>
      <c r="AB22" s="38" t="str">
        <f t="shared" ca="1" si="13"/>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5"/>
        <v/>
      </c>
      <c r="AN22" s="38" t="str">
        <f t="shared" ca="1" si="15"/>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7"/>
        <v/>
      </c>
      <c r="BH22" s="38" t="str">
        <f t="shared" ca="1" si="17"/>
        <v/>
      </c>
      <c r="BI22" s="38" t="str">
        <f t="shared" ca="1" si="17"/>
        <v/>
      </c>
      <c r="BJ22" s="38" t="str">
        <f t="shared" ca="1" si="17"/>
        <v/>
      </c>
      <c r="BK22" s="38" t="str">
        <f t="shared" ca="1" si="17"/>
        <v/>
      </c>
      <c r="BL22" s="38" t="str">
        <f t="shared" ca="1" si="17"/>
        <v/>
      </c>
    </row>
    <row r="23" spans="1:64" s="2" customFormat="1" ht="30" customHeight="1" x14ac:dyDescent="0.25">
      <c r="A23" s="14"/>
      <c r="B23" s="56" t="s">
        <v>53</v>
      </c>
      <c r="C23" s="57" t="s">
        <v>5</v>
      </c>
      <c r="D23" s="58">
        <v>43493</v>
      </c>
      <c r="E23" s="59">
        <v>14</v>
      </c>
      <c r="F23" s="60">
        <f t="shared" si="18"/>
        <v>43507</v>
      </c>
      <c r="G23" s="31">
        <v>1</v>
      </c>
      <c r="H23" s="26"/>
      <c r="I23" s="38" t="str">
        <f t="shared" ca="1" si="12"/>
        <v/>
      </c>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3"/>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5"/>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7"/>
        <v/>
      </c>
      <c r="BH23" s="38" t="str">
        <f t="shared" ca="1" si="17"/>
        <v/>
      </c>
      <c r="BI23" s="38" t="str">
        <f t="shared" ca="1" si="17"/>
        <v/>
      </c>
      <c r="BJ23" s="38" t="str">
        <f t="shared" ca="1" si="17"/>
        <v/>
      </c>
      <c r="BK23" s="38" t="str">
        <f t="shared" ca="1" si="17"/>
        <v/>
      </c>
      <c r="BL23" s="38" t="str">
        <f t="shared" ca="1" si="17"/>
        <v/>
      </c>
    </row>
    <row r="24" spans="1:64" s="2" customFormat="1" ht="41.25" customHeight="1" x14ac:dyDescent="0.25">
      <c r="A24" s="14"/>
      <c r="B24" s="56" t="s">
        <v>43</v>
      </c>
      <c r="C24" s="57" t="s">
        <v>5</v>
      </c>
      <c r="D24" s="58">
        <v>43493</v>
      </c>
      <c r="E24" s="59">
        <v>31</v>
      </c>
      <c r="F24" s="60">
        <f t="shared" si="18"/>
        <v>43524</v>
      </c>
      <c r="G24" s="31">
        <v>1</v>
      </c>
      <c r="H24" s="26"/>
      <c r="I24" s="38" t="str">
        <f t="shared" ca="1" si="12"/>
        <v/>
      </c>
      <c r="J24" s="38" t="str">
        <f t="shared" ca="1" si="12"/>
        <v/>
      </c>
      <c r="K24" s="38" t="str">
        <f t="shared" ca="1" si="12"/>
        <v/>
      </c>
      <c r="L24" s="38" t="str">
        <f t="shared" ca="1" si="12"/>
        <v/>
      </c>
      <c r="M24" s="38" t="str">
        <f t="shared" ca="1" si="12"/>
        <v/>
      </c>
      <c r="N24" s="38" t="str">
        <f t="shared" ca="1" si="12"/>
        <v/>
      </c>
      <c r="O24" s="38" t="str">
        <f t="shared" ca="1" si="12"/>
        <v/>
      </c>
      <c r="P24" s="38" t="str">
        <f t="shared" ca="1" si="12"/>
        <v/>
      </c>
      <c r="Q24" s="38" t="str">
        <f t="shared" ca="1" si="12"/>
        <v/>
      </c>
      <c r="R24" s="38" t="str">
        <f t="shared" ca="1" si="12"/>
        <v/>
      </c>
      <c r="S24" s="38" t="str">
        <f t="shared" ca="1" si="13"/>
        <v/>
      </c>
      <c r="T24" s="38" t="str">
        <f t="shared" ca="1" si="13"/>
        <v/>
      </c>
      <c r="U24" s="38" t="str">
        <f t="shared" ca="1" si="13"/>
        <v/>
      </c>
      <c r="V24" s="38" t="str">
        <f t="shared" ca="1" si="13"/>
        <v/>
      </c>
      <c r="W24" s="38" t="str">
        <f t="shared" ca="1" si="13"/>
        <v/>
      </c>
      <c r="X24" s="38" t="str">
        <f t="shared" ca="1" si="13"/>
        <v/>
      </c>
      <c r="Y24" s="38" t="str">
        <f t="shared" ca="1" si="13"/>
        <v/>
      </c>
      <c r="Z24" s="38" t="str">
        <f t="shared" ca="1" si="13"/>
        <v/>
      </c>
      <c r="AA24" s="38" t="str">
        <f t="shared" ca="1" si="13"/>
        <v/>
      </c>
      <c r="AB24" s="38" t="str">
        <f t="shared" ca="1" si="13"/>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5"/>
        <v/>
      </c>
      <c r="AN24" s="38" t="str">
        <f t="shared" ca="1" si="15"/>
        <v/>
      </c>
      <c r="AO24" s="38" t="str">
        <f t="shared" ca="1" si="15"/>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7"/>
        <v/>
      </c>
      <c r="BH24" s="38" t="str">
        <f t="shared" ca="1" si="17"/>
        <v/>
      </c>
      <c r="BI24" s="38" t="str">
        <f t="shared" ca="1" si="17"/>
        <v/>
      </c>
      <c r="BJ24" s="38" t="str">
        <f t="shared" ca="1" si="17"/>
        <v/>
      </c>
      <c r="BK24" s="38" t="str">
        <f t="shared" ca="1" si="17"/>
        <v/>
      </c>
      <c r="BL24" s="38" t="str">
        <f t="shared" ca="1" si="17"/>
        <v/>
      </c>
    </row>
    <row r="25" spans="1:64" s="2" customFormat="1" ht="50.25" customHeight="1" x14ac:dyDescent="0.25">
      <c r="A25" s="14"/>
      <c r="B25" s="86" t="s">
        <v>54</v>
      </c>
      <c r="C25" s="57" t="s">
        <v>5</v>
      </c>
      <c r="D25" s="58">
        <v>43479</v>
      </c>
      <c r="E25" s="59">
        <v>45</v>
      </c>
      <c r="F25" s="60">
        <f t="shared" si="18"/>
        <v>43524</v>
      </c>
      <c r="G25" s="31">
        <v>1</v>
      </c>
      <c r="H25" s="26"/>
      <c r="I25" s="38" t="str">
        <f t="shared" ca="1" si="12"/>
        <v/>
      </c>
      <c r="J25" s="38" t="str">
        <f t="shared" ca="1" si="12"/>
        <v/>
      </c>
      <c r="K25" s="38" t="str">
        <f t="shared" ca="1" si="12"/>
        <v/>
      </c>
      <c r="L25" s="38" t="str">
        <f t="shared" ca="1" si="12"/>
        <v/>
      </c>
      <c r="M25" s="38" t="str">
        <f t="shared" ca="1" si="12"/>
        <v/>
      </c>
      <c r="N25" s="38" t="str">
        <f t="shared" ca="1" si="12"/>
        <v/>
      </c>
      <c r="O25" s="38" t="str">
        <f t="shared" ca="1" si="12"/>
        <v/>
      </c>
      <c r="P25" s="38" t="str">
        <f t="shared" ca="1" si="12"/>
        <v/>
      </c>
      <c r="Q25" s="38" t="str">
        <f t="shared" ca="1" si="12"/>
        <v/>
      </c>
      <c r="R25" s="38" t="str">
        <f t="shared" ca="1" si="12"/>
        <v/>
      </c>
      <c r="S25" s="38" t="str">
        <f t="shared" ca="1" si="13"/>
        <v/>
      </c>
      <c r="T25" s="38" t="str">
        <f t="shared" ca="1" si="13"/>
        <v/>
      </c>
      <c r="U25" s="38" t="str">
        <f t="shared" ca="1" si="13"/>
        <v/>
      </c>
      <c r="V25" s="38" t="str">
        <f t="shared" ca="1" si="13"/>
        <v/>
      </c>
      <c r="W25" s="38" t="str">
        <f t="shared" ca="1" si="13"/>
        <v/>
      </c>
      <c r="X25" s="38" t="str">
        <f t="shared" ca="1" si="13"/>
        <v/>
      </c>
      <c r="Y25" s="38" t="str">
        <f t="shared" ca="1" si="13"/>
        <v/>
      </c>
      <c r="Z25" s="38" t="str">
        <f t="shared" ca="1" si="13"/>
        <v/>
      </c>
      <c r="AA25" s="38" t="str">
        <f t="shared" ca="1" si="13"/>
        <v/>
      </c>
      <c r="AB25" s="38" t="str">
        <f t="shared" ca="1" si="13"/>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5"/>
        <v/>
      </c>
      <c r="AN25" s="38" t="str">
        <f t="shared" ca="1" si="15"/>
        <v/>
      </c>
      <c r="AO25" s="38" t="str">
        <f t="shared" ca="1" si="15"/>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7"/>
        <v/>
      </c>
      <c r="BH25" s="38" t="str">
        <f t="shared" ca="1" si="17"/>
        <v/>
      </c>
      <c r="BI25" s="38" t="str">
        <f t="shared" ca="1" si="17"/>
        <v/>
      </c>
      <c r="BJ25" s="38" t="str">
        <f t="shared" ca="1" si="17"/>
        <v/>
      </c>
      <c r="BK25" s="38" t="str">
        <f t="shared" ca="1" si="17"/>
        <v/>
      </c>
      <c r="BL25" s="38" t="str">
        <f t="shared" ca="1" si="17"/>
        <v/>
      </c>
    </row>
    <row r="26" spans="1:64" s="2" customFormat="1" ht="30" customHeight="1" x14ac:dyDescent="0.25">
      <c r="A26" s="14"/>
      <c r="B26" s="87" t="s">
        <v>55</v>
      </c>
      <c r="C26" s="88" t="s">
        <v>5</v>
      </c>
      <c r="D26" s="89">
        <v>43472</v>
      </c>
      <c r="E26" s="90">
        <v>52</v>
      </c>
      <c r="F26" s="60">
        <f t="shared" si="18"/>
        <v>43524</v>
      </c>
      <c r="G26" s="73">
        <v>1</v>
      </c>
      <c r="H26" s="26"/>
      <c r="I26" s="38" t="str">
        <f t="shared" ca="1" si="12"/>
        <v/>
      </c>
      <c r="J26" s="38" t="str">
        <f t="shared" ca="1" si="12"/>
        <v/>
      </c>
      <c r="K26" s="38" t="str">
        <f t="shared" ca="1" si="12"/>
        <v/>
      </c>
      <c r="L26" s="38" t="str">
        <f t="shared" ca="1" si="12"/>
        <v/>
      </c>
      <c r="M26" s="38" t="str">
        <f t="shared" ca="1" si="12"/>
        <v/>
      </c>
      <c r="N26" s="38" t="str">
        <f t="shared" ca="1" si="12"/>
        <v/>
      </c>
      <c r="O26" s="38" t="str">
        <f t="shared" ca="1" si="12"/>
        <v/>
      </c>
      <c r="P26" s="38" t="str">
        <f t="shared" ca="1" si="12"/>
        <v/>
      </c>
      <c r="Q26" s="38" t="str">
        <f t="shared" ca="1" si="12"/>
        <v/>
      </c>
      <c r="R26" s="38" t="str">
        <f t="shared" ca="1" si="12"/>
        <v/>
      </c>
      <c r="S26" s="38" t="str">
        <f t="shared" ca="1" si="13"/>
        <v/>
      </c>
      <c r="T26" s="38" t="str">
        <f t="shared" ca="1" si="13"/>
        <v/>
      </c>
      <c r="U26" s="38" t="str">
        <f t="shared" ca="1" si="13"/>
        <v/>
      </c>
      <c r="V26" s="38" t="str">
        <f t="shared" ca="1" si="13"/>
        <v/>
      </c>
      <c r="W26" s="38" t="str">
        <f t="shared" ca="1" si="13"/>
        <v/>
      </c>
      <c r="X26" s="38" t="str">
        <f t="shared" ca="1" si="13"/>
        <v/>
      </c>
      <c r="Y26" s="38" t="str">
        <f t="shared" ca="1" si="13"/>
        <v/>
      </c>
      <c r="Z26" s="38" t="str">
        <f t="shared" ca="1" si="13"/>
        <v/>
      </c>
      <c r="AA26" s="38" t="str">
        <f t="shared" ca="1" si="13"/>
        <v/>
      </c>
      <c r="AB26" s="38" t="str">
        <f t="shared" ca="1" si="13"/>
        <v/>
      </c>
      <c r="AC26" s="38" t="str">
        <f t="shared" ca="1" si="14"/>
        <v/>
      </c>
      <c r="AD26" s="38" t="str">
        <f t="shared" ca="1" si="14"/>
        <v/>
      </c>
      <c r="AE26" s="38" t="str">
        <f t="shared" ca="1" si="14"/>
        <v/>
      </c>
      <c r="AF26" s="38" t="str">
        <f t="shared" ca="1" si="14"/>
        <v/>
      </c>
      <c r="AG26" s="38" t="str">
        <f t="shared" ca="1" si="14"/>
        <v/>
      </c>
      <c r="AH26" s="38" t="str">
        <f t="shared" ca="1" si="14"/>
        <v/>
      </c>
      <c r="AI26" s="38" t="str">
        <f t="shared" ca="1" si="14"/>
        <v/>
      </c>
      <c r="AJ26" s="38" t="str">
        <f t="shared" ca="1" si="14"/>
        <v/>
      </c>
      <c r="AK26" s="38" t="str">
        <f t="shared" ca="1" si="14"/>
        <v/>
      </c>
      <c r="AL26" s="38" t="str">
        <f t="shared" ca="1" si="14"/>
        <v/>
      </c>
      <c r="AM26" s="38" t="str">
        <f t="shared" ca="1" si="15"/>
        <v/>
      </c>
      <c r="AN26" s="38" t="str">
        <f t="shared" ca="1" si="15"/>
        <v/>
      </c>
      <c r="AO26" s="38" t="str">
        <f t="shared" ca="1" si="15"/>
        <v/>
      </c>
      <c r="AP26" s="38" t="str">
        <f t="shared" ca="1" si="15"/>
        <v/>
      </c>
      <c r="AQ26" s="38" t="str">
        <f t="shared" ca="1" si="15"/>
        <v/>
      </c>
      <c r="AR26" s="38" t="str">
        <f t="shared" ca="1" si="15"/>
        <v/>
      </c>
      <c r="AS26" s="38" t="str">
        <f t="shared" ca="1" si="15"/>
        <v/>
      </c>
      <c r="AT26" s="38" t="str">
        <f t="shared" ca="1" si="15"/>
        <v/>
      </c>
      <c r="AU26" s="38" t="str">
        <f t="shared" ca="1" si="15"/>
        <v/>
      </c>
      <c r="AV26" s="38" t="str">
        <f t="shared" ca="1" si="15"/>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7"/>
        <v/>
      </c>
      <c r="BH26" s="38" t="str">
        <f t="shared" ca="1" si="17"/>
        <v/>
      </c>
      <c r="BI26" s="38" t="str">
        <f t="shared" ca="1" si="17"/>
        <v/>
      </c>
      <c r="BJ26" s="38" t="str">
        <f t="shared" ca="1" si="17"/>
        <v/>
      </c>
      <c r="BK26" s="38" t="str">
        <f t="shared" ca="1" si="17"/>
        <v/>
      </c>
      <c r="BL26" s="38" t="str">
        <f t="shared" ca="1" si="17"/>
        <v/>
      </c>
    </row>
    <row r="27" spans="1:64" s="2" customFormat="1" ht="45.75" customHeight="1" x14ac:dyDescent="0.25">
      <c r="A27" s="14"/>
      <c r="B27" s="63" t="s">
        <v>44</v>
      </c>
      <c r="C27" s="64" t="s">
        <v>6</v>
      </c>
      <c r="D27" s="65">
        <v>43524</v>
      </c>
      <c r="E27" s="66">
        <v>1</v>
      </c>
      <c r="F27" s="67">
        <v>43524</v>
      </c>
      <c r="G27" s="31">
        <v>0</v>
      </c>
      <c r="H27" s="26"/>
      <c r="I27" s="38" t="str">
        <f t="shared" ca="1" si="12"/>
        <v/>
      </c>
      <c r="J27" s="38" t="str">
        <f t="shared" ca="1" si="12"/>
        <v/>
      </c>
      <c r="K27" s="38" t="str">
        <f t="shared" ca="1" si="12"/>
        <v/>
      </c>
      <c r="L27" s="38" t="str">
        <f t="shared" ca="1" si="12"/>
        <v/>
      </c>
      <c r="M27" s="38" t="str">
        <f t="shared" ca="1" si="12"/>
        <v/>
      </c>
      <c r="N27" s="38" t="str">
        <f t="shared" ca="1" si="12"/>
        <v/>
      </c>
      <c r="O27" s="38" t="str">
        <f t="shared" ca="1" si="12"/>
        <v/>
      </c>
      <c r="P27" s="38" t="str">
        <f t="shared" ca="1" si="12"/>
        <v/>
      </c>
      <c r="Q27" s="38" t="str">
        <f t="shared" ca="1" si="12"/>
        <v/>
      </c>
      <c r="R27" s="38" t="str">
        <f t="shared" ca="1" si="12"/>
        <v/>
      </c>
      <c r="S27" s="38" t="str">
        <f t="shared" ca="1" si="13"/>
        <v/>
      </c>
      <c r="T27" s="38" t="str">
        <f t="shared" ca="1" si="13"/>
        <v/>
      </c>
      <c r="U27" s="38" t="str">
        <f t="shared" ca="1" si="13"/>
        <v/>
      </c>
      <c r="V27" s="38" t="str">
        <f t="shared" ca="1" si="13"/>
        <v/>
      </c>
      <c r="W27" s="38" t="str">
        <f t="shared" ca="1" si="13"/>
        <v/>
      </c>
      <c r="X27" s="38" t="str">
        <f t="shared" ca="1" si="13"/>
        <v/>
      </c>
      <c r="Y27" s="38" t="str">
        <f t="shared" ca="1" si="13"/>
        <v/>
      </c>
      <c r="Z27" s="38" t="str">
        <f t="shared" ca="1" si="13"/>
        <v/>
      </c>
      <c r="AA27" s="38" t="str">
        <f t="shared" ca="1" si="13"/>
        <v/>
      </c>
      <c r="AB27" s="38" t="str">
        <f t="shared" ca="1" si="13"/>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5"/>
        <v/>
      </c>
      <c r="AN27" s="38" t="str">
        <f t="shared" ca="1" si="15"/>
        <v/>
      </c>
      <c r="AO27" s="38" t="str">
        <f t="shared" ca="1" si="15"/>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7"/>
        <v/>
      </c>
      <c r="BH27" s="38" t="str">
        <f t="shared" ca="1" si="17"/>
        <v/>
      </c>
      <c r="BI27" s="38" t="str">
        <f t="shared" ca="1" si="17"/>
        <v/>
      </c>
      <c r="BJ27" s="38" t="str">
        <f t="shared" ca="1" si="17"/>
        <v/>
      </c>
      <c r="BK27" s="38" t="str">
        <f t="shared" ca="1" si="17"/>
        <v/>
      </c>
      <c r="BL27" s="38" t="str">
        <f t="shared" ca="1" si="17"/>
        <v/>
      </c>
    </row>
    <row r="28" spans="1:64" s="2" customFormat="1" ht="22.5" customHeight="1" x14ac:dyDescent="0.25">
      <c r="A28" s="14"/>
      <c r="B28" s="52" t="s">
        <v>42</v>
      </c>
      <c r="C28" s="34" t="s">
        <v>5</v>
      </c>
      <c r="D28" s="32">
        <v>43472</v>
      </c>
      <c r="E28" s="33">
        <v>7</v>
      </c>
      <c r="F28" s="54">
        <f>(D28+E28)</f>
        <v>43479</v>
      </c>
      <c r="G28" s="31">
        <v>0</v>
      </c>
      <c r="H28" s="26"/>
      <c r="I28" s="38" t="str">
        <f t="shared" ca="1" si="12"/>
        <v/>
      </c>
      <c r="J28" s="38" t="str">
        <f t="shared" ca="1" si="12"/>
        <v/>
      </c>
      <c r="K28" s="38" t="str">
        <f t="shared" ca="1" si="12"/>
        <v/>
      </c>
      <c r="L28" s="38" t="str">
        <f t="shared" ca="1" si="12"/>
        <v/>
      </c>
      <c r="M28" s="38" t="str">
        <f t="shared" ca="1" si="12"/>
        <v/>
      </c>
      <c r="N28" s="38" t="str">
        <f t="shared" ca="1" si="12"/>
        <v/>
      </c>
      <c r="O28" s="38" t="str">
        <f t="shared" ca="1" si="12"/>
        <v/>
      </c>
      <c r="P28" s="38" t="str">
        <f t="shared" ca="1" si="12"/>
        <v/>
      </c>
      <c r="Q28" s="38" t="str">
        <f t="shared" ca="1" si="12"/>
        <v/>
      </c>
      <c r="R28" s="38" t="str">
        <f t="shared" ca="1" si="12"/>
        <v/>
      </c>
      <c r="S28" s="38" t="str">
        <f t="shared" ca="1" si="13"/>
        <v/>
      </c>
      <c r="T28" s="38" t="str">
        <f t="shared" ca="1" si="13"/>
        <v/>
      </c>
      <c r="U28" s="38" t="str">
        <f t="shared" ca="1" si="13"/>
        <v/>
      </c>
      <c r="V28" s="38" t="str">
        <f t="shared" ca="1" si="13"/>
        <v/>
      </c>
      <c r="W28" s="38" t="str">
        <f t="shared" ca="1" si="13"/>
        <v/>
      </c>
      <c r="X28" s="38" t="str">
        <f t="shared" ca="1" si="13"/>
        <v/>
      </c>
      <c r="Y28" s="38" t="str">
        <f t="shared" ca="1" si="13"/>
        <v/>
      </c>
      <c r="Z28" s="38" t="str">
        <f t="shared" ca="1" si="13"/>
        <v/>
      </c>
      <c r="AA28" s="38" t="str">
        <f t="shared" ca="1" si="13"/>
        <v/>
      </c>
      <c r="AB28" s="38" t="str">
        <f t="shared" ca="1" si="13"/>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5"/>
        <v/>
      </c>
      <c r="AN28" s="38" t="str">
        <f t="shared" ca="1" si="15"/>
        <v/>
      </c>
      <c r="AO28" s="38" t="str">
        <f t="shared" ca="1" si="15"/>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7"/>
        <v/>
      </c>
      <c r="BH28" s="38" t="str">
        <f t="shared" ca="1" si="17"/>
        <v/>
      </c>
      <c r="BI28" s="38" t="str">
        <f t="shared" ca="1" si="17"/>
        <v/>
      </c>
      <c r="BJ28" s="38" t="str">
        <f t="shared" ca="1" si="17"/>
        <v/>
      </c>
      <c r="BK28" s="38" t="str">
        <f t="shared" ca="1" si="17"/>
        <v/>
      </c>
      <c r="BL28" s="38" t="str">
        <f t="shared" ca="1" si="17"/>
        <v/>
      </c>
    </row>
    <row r="29" spans="1:64" s="2" customFormat="1" ht="45.75" customHeight="1" x14ac:dyDescent="0.25">
      <c r="A29" s="14"/>
      <c r="B29" s="52" t="s">
        <v>56</v>
      </c>
      <c r="C29" s="34" t="s">
        <v>5</v>
      </c>
      <c r="D29" s="32">
        <v>43479</v>
      </c>
      <c r="E29" s="33">
        <v>14</v>
      </c>
      <c r="F29" s="54">
        <f t="shared" ref="F29:F31" si="19">(D29+E29)</f>
        <v>43493</v>
      </c>
      <c r="G29" s="31">
        <v>0</v>
      </c>
      <c r="H29" s="26"/>
      <c r="I29" s="38" t="str">
        <f t="shared" ref="I29:R38" ca="1" si="20">IF(AND($C29="Goal",I$5&gt;=$D29,I$5&lt;=$D29+$E29-1),2,IF(AND($C29="Milestone",I$5&gt;=$D29,I$5&lt;=$D29+$E29-1),1,""))</f>
        <v/>
      </c>
      <c r="J29" s="38" t="str">
        <f t="shared" ca="1" si="20"/>
        <v/>
      </c>
      <c r="K29" s="38" t="str">
        <f t="shared" ca="1" si="20"/>
        <v/>
      </c>
      <c r="L29" s="38" t="str">
        <f t="shared" ca="1" si="20"/>
        <v/>
      </c>
      <c r="M29" s="38" t="str">
        <f t="shared" ca="1" si="20"/>
        <v/>
      </c>
      <c r="N29" s="38" t="str">
        <f t="shared" ca="1" si="20"/>
        <v/>
      </c>
      <c r="O29" s="38" t="str">
        <f t="shared" ca="1" si="20"/>
        <v/>
      </c>
      <c r="P29" s="38" t="str">
        <f t="shared" ca="1" si="20"/>
        <v/>
      </c>
      <c r="Q29" s="38" t="str">
        <f t="shared" ca="1" si="20"/>
        <v/>
      </c>
      <c r="R29" s="38" t="str">
        <f t="shared" ca="1" si="20"/>
        <v/>
      </c>
      <c r="S29" s="38" t="str">
        <f t="shared" ref="S29:AB38" ca="1" si="21">IF(AND($C29="Goal",S$5&gt;=$D29,S$5&lt;=$D29+$E29-1),2,IF(AND($C29="Milestone",S$5&gt;=$D29,S$5&lt;=$D29+$E29-1),1,""))</f>
        <v/>
      </c>
      <c r="T29" s="38" t="str">
        <f t="shared" ca="1" si="21"/>
        <v/>
      </c>
      <c r="U29" s="38" t="str">
        <f t="shared" ca="1" si="21"/>
        <v/>
      </c>
      <c r="V29" s="38" t="str">
        <f t="shared" ca="1" si="21"/>
        <v/>
      </c>
      <c r="W29" s="38" t="str">
        <f t="shared" ca="1" si="21"/>
        <v/>
      </c>
      <c r="X29" s="38" t="str">
        <f t="shared" ca="1" si="21"/>
        <v/>
      </c>
      <c r="Y29" s="38" t="str">
        <f t="shared" ca="1" si="21"/>
        <v/>
      </c>
      <c r="Z29" s="38" t="str">
        <f t="shared" ca="1" si="21"/>
        <v/>
      </c>
      <c r="AA29" s="38" t="str">
        <f t="shared" ca="1" si="21"/>
        <v/>
      </c>
      <c r="AB29" s="38" t="str">
        <f t="shared" ca="1" si="21"/>
        <v/>
      </c>
      <c r="AC29" s="38" t="str">
        <f t="shared" ref="AC29:AL38" ca="1" si="22">IF(AND($C29="Goal",AC$5&gt;=$D29,AC$5&lt;=$D29+$E29-1),2,IF(AND($C29="Milestone",AC$5&gt;=$D29,AC$5&lt;=$D29+$E29-1),1,""))</f>
        <v/>
      </c>
      <c r="AD29" s="38" t="str">
        <f t="shared" ca="1" si="22"/>
        <v/>
      </c>
      <c r="AE29" s="38" t="str">
        <f t="shared" ca="1" si="22"/>
        <v/>
      </c>
      <c r="AF29" s="38" t="str">
        <f t="shared" ca="1" si="22"/>
        <v/>
      </c>
      <c r="AG29" s="38" t="str">
        <f t="shared" ca="1" si="22"/>
        <v/>
      </c>
      <c r="AH29" s="38" t="str">
        <f t="shared" ca="1" si="22"/>
        <v/>
      </c>
      <c r="AI29" s="38" t="str">
        <f t="shared" ca="1" si="22"/>
        <v/>
      </c>
      <c r="AJ29" s="38" t="str">
        <f t="shared" ca="1" si="22"/>
        <v/>
      </c>
      <c r="AK29" s="38" t="str">
        <f t="shared" ca="1" si="22"/>
        <v/>
      </c>
      <c r="AL29" s="38" t="str">
        <f t="shared" ca="1" si="22"/>
        <v/>
      </c>
      <c r="AM29" s="38" t="str">
        <f t="shared" ref="AM29:AV38" ca="1" si="23">IF(AND($C29="Goal",AM$5&gt;=$D29,AM$5&lt;=$D29+$E29-1),2,IF(AND($C29="Milestone",AM$5&gt;=$D29,AM$5&lt;=$D29+$E29-1),1,""))</f>
        <v/>
      </c>
      <c r="AN29" s="38" t="str">
        <f t="shared" ca="1" si="23"/>
        <v/>
      </c>
      <c r="AO29" s="38" t="str">
        <f t="shared" ca="1" si="23"/>
        <v/>
      </c>
      <c r="AP29" s="38" t="str">
        <f t="shared" ca="1" si="23"/>
        <v/>
      </c>
      <c r="AQ29" s="38" t="str">
        <f t="shared" ca="1" si="23"/>
        <v/>
      </c>
      <c r="AR29" s="38" t="str">
        <f t="shared" ca="1" si="23"/>
        <v/>
      </c>
      <c r="AS29" s="38" t="str">
        <f t="shared" ca="1" si="23"/>
        <v/>
      </c>
      <c r="AT29" s="38" t="str">
        <f t="shared" ca="1" si="23"/>
        <v/>
      </c>
      <c r="AU29" s="38" t="str">
        <f t="shared" ca="1" si="23"/>
        <v/>
      </c>
      <c r="AV29" s="38" t="str">
        <f t="shared" ca="1" si="23"/>
        <v/>
      </c>
      <c r="AW29" s="38" t="str">
        <f t="shared" ref="AW29:BF38" ca="1" si="24">IF(AND($C29="Goal",AW$5&gt;=$D29,AW$5&lt;=$D29+$E29-1),2,IF(AND($C29="Milestone",AW$5&gt;=$D29,AW$5&lt;=$D29+$E29-1),1,""))</f>
        <v/>
      </c>
      <c r="AX29" s="38" t="str">
        <f t="shared" ca="1" si="24"/>
        <v/>
      </c>
      <c r="AY29" s="38" t="str">
        <f t="shared" ca="1" si="24"/>
        <v/>
      </c>
      <c r="AZ29" s="38" t="str">
        <f t="shared" ca="1" si="24"/>
        <v/>
      </c>
      <c r="BA29" s="38" t="str">
        <f t="shared" ca="1" si="24"/>
        <v/>
      </c>
      <c r="BB29" s="38" t="str">
        <f t="shared" ca="1" si="24"/>
        <v/>
      </c>
      <c r="BC29" s="38" t="str">
        <f t="shared" ca="1" si="24"/>
        <v/>
      </c>
      <c r="BD29" s="38" t="str">
        <f t="shared" ca="1" si="24"/>
        <v/>
      </c>
      <c r="BE29" s="38" t="str">
        <f t="shared" ca="1" si="24"/>
        <v/>
      </c>
      <c r="BF29" s="38" t="str">
        <f t="shared" ca="1" si="24"/>
        <v/>
      </c>
      <c r="BG29" s="38" t="str">
        <f t="shared" ref="BG29:BL38" ca="1" si="25">IF(AND($C29="Goal",BG$5&gt;=$D29,BG$5&lt;=$D29+$E29-1),2,IF(AND($C29="Milestone",BG$5&gt;=$D29,BG$5&lt;=$D29+$E29-1),1,""))</f>
        <v/>
      </c>
      <c r="BH29" s="38" t="str">
        <f t="shared" ca="1" si="25"/>
        <v/>
      </c>
      <c r="BI29" s="38" t="str">
        <f t="shared" ca="1" si="25"/>
        <v/>
      </c>
      <c r="BJ29" s="38" t="str">
        <f t="shared" ca="1" si="25"/>
        <v/>
      </c>
      <c r="BK29" s="38" t="str">
        <f t="shared" ca="1" si="25"/>
        <v/>
      </c>
      <c r="BL29" s="38" t="str">
        <f t="shared" ca="1" si="25"/>
        <v/>
      </c>
    </row>
    <row r="30" spans="1:64" s="2" customFormat="1" ht="49.5" customHeight="1" x14ac:dyDescent="0.25">
      <c r="A30" s="14"/>
      <c r="B30" s="52" t="s">
        <v>54</v>
      </c>
      <c r="C30" s="34" t="s">
        <v>5</v>
      </c>
      <c r="D30" s="32">
        <v>43479</v>
      </c>
      <c r="E30" s="33">
        <v>45</v>
      </c>
      <c r="F30" s="54">
        <f t="shared" si="19"/>
        <v>43524</v>
      </c>
      <c r="G30" s="31">
        <v>0</v>
      </c>
      <c r="H30" s="26"/>
      <c r="I30" s="38" t="str">
        <f t="shared" ca="1" si="20"/>
        <v/>
      </c>
      <c r="J30" s="38" t="str">
        <f t="shared" ca="1" si="20"/>
        <v/>
      </c>
      <c r="K30" s="38" t="str">
        <f t="shared" ca="1" si="20"/>
        <v/>
      </c>
      <c r="L30" s="38" t="str">
        <f t="shared" ca="1" si="20"/>
        <v/>
      </c>
      <c r="M30" s="38" t="str">
        <f t="shared" ca="1" si="20"/>
        <v/>
      </c>
      <c r="N30" s="38" t="str">
        <f t="shared" ca="1" si="20"/>
        <v/>
      </c>
      <c r="O30" s="38" t="str">
        <f t="shared" ca="1" si="20"/>
        <v/>
      </c>
      <c r="P30" s="38" t="str">
        <f t="shared" ca="1" si="20"/>
        <v/>
      </c>
      <c r="Q30" s="38" t="str">
        <f t="shared" ca="1" si="20"/>
        <v/>
      </c>
      <c r="R30" s="38" t="str">
        <f t="shared" ca="1" si="20"/>
        <v/>
      </c>
      <c r="S30" s="38" t="str">
        <f t="shared" ca="1" si="21"/>
        <v/>
      </c>
      <c r="T30" s="38" t="str">
        <f t="shared" ca="1" si="21"/>
        <v/>
      </c>
      <c r="U30" s="38" t="str">
        <f t="shared" ca="1" si="21"/>
        <v/>
      </c>
      <c r="V30" s="38" t="str">
        <f t="shared" ca="1" si="21"/>
        <v/>
      </c>
      <c r="W30" s="38" t="str">
        <f t="shared" ca="1" si="21"/>
        <v/>
      </c>
      <c r="X30" s="38" t="str">
        <f t="shared" ca="1" si="21"/>
        <v/>
      </c>
      <c r="Y30" s="38" t="str">
        <f t="shared" ca="1" si="21"/>
        <v/>
      </c>
      <c r="Z30" s="38" t="str">
        <f t="shared" ca="1" si="21"/>
        <v/>
      </c>
      <c r="AA30" s="38" t="str">
        <f t="shared" ca="1" si="21"/>
        <v/>
      </c>
      <c r="AB30" s="38" t="str">
        <f t="shared" ca="1" si="21"/>
        <v/>
      </c>
      <c r="AC30" s="38" t="str">
        <f t="shared" ca="1" si="22"/>
        <v/>
      </c>
      <c r="AD30" s="38" t="str">
        <f t="shared" ca="1" si="22"/>
        <v/>
      </c>
      <c r="AE30" s="38" t="str">
        <f t="shared" ca="1" si="22"/>
        <v/>
      </c>
      <c r="AF30" s="38" t="str">
        <f t="shared" ca="1" si="22"/>
        <v/>
      </c>
      <c r="AG30" s="38" t="str">
        <f t="shared" ca="1" si="22"/>
        <v/>
      </c>
      <c r="AH30" s="38" t="str">
        <f t="shared" ca="1" si="22"/>
        <v/>
      </c>
      <c r="AI30" s="38" t="str">
        <f t="shared" ca="1" si="22"/>
        <v/>
      </c>
      <c r="AJ30" s="38" t="str">
        <f t="shared" ca="1" si="22"/>
        <v/>
      </c>
      <c r="AK30" s="38" t="str">
        <f t="shared" ca="1" si="22"/>
        <v/>
      </c>
      <c r="AL30" s="38" t="str">
        <f t="shared" ca="1" si="22"/>
        <v/>
      </c>
      <c r="AM30" s="38" t="str">
        <f t="shared" ca="1" si="23"/>
        <v/>
      </c>
      <c r="AN30" s="38" t="str">
        <f t="shared" ca="1" si="23"/>
        <v/>
      </c>
      <c r="AO30" s="38" t="str">
        <f t="shared" ca="1" si="23"/>
        <v/>
      </c>
      <c r="AP30" s="38" t="str">
        <f t="shared" ca="1" si="23"/>
        <v/>
      </c>
      <c r="AQ30" s="38" t="str">
        <f t="shared" ca="1" si="23"/>
        <v/>
      </c>
      <c r="AR30" s="38" t="str">
        <f t="shared" ca="1" si="23"/>
        <v/>
      </c>
      <c r="AS30" s="38" t="str">
        <f t="shared" ca="1" si="23"/>
        <v/>
      </c>
      <c r="AT30" s="38" t="str">
        <f t="shared" ca="1" si="23"/>
        <v/>
      </c>
      <c r="AU30" s="38" t="str">
        <f t="shared" ca="1" si="23"/>
        <v/>
      </c>
      <c r="AV30" s="38" t="str">
        <f t="shared" ca="1" si="23"/>
        <v/>
      </c>
      <c r="AW30" s="38" t="str">
        <f t="shared" ca="1" si="24"/>
        <v/>
      </c>
      <c r="AX30" s="38" t="str">
        <f t="shared" ca="1" si="24"/>
        <v/>
      </c>
      <c r="AY30" s="38" t="str">
        <f t="shared" ca="1" si="24"/>
        <v/>
      </c>
      <c r="AZ30" s="38" t="str">
        <f t="shared" ca="1" si="24"/>
        <v/>
      </c>
      <c r="BA30" s="38" t="str">
        <f t="shared" ca="1" si="24"/>
        <v/>
      </c>
      <c r="BB30" s="38" t="str">
        <f t="shared" ca="1" si="24"/>
        <v/>
      </c>
      <c r="BC30" s="38" t="str">
        <f t="shared" ca="1" si="24"/>
        <v/>
      </c>
      <c r="BD30" s="38" t="str">
        <f t="shared" ca="1" si="24"/>
        <v/>
      </c>
      <c r="BE30" s="38" t="str">
        <f t="shared" ca="1" si="24"/>
        <v/>
      </c>
      <c r="BF30" s="38" t="str">
        <f t="shared" ca="1" si="24"/>
        <v/>
      </c>
      <c r="BG30" s="38" t="str">
        <f t="shared" ca="1" si="25"/>
        <v/>
      </c>
      <c r="BH30" s="38" t="str">
        <f t="shared" ca="1" si="25"/>
        <v/>
      </c>
      <c r="BI30" s="38" t="str">
        <f t="shared" ca="1" si="25"/>
        <v/>
      </c>
      <c r="BJ30" s="38" t="str">
        <f t="shared" ca="1" si="25"/>
        <v/>
      </c>
      <c r="BK30" s="38" t="str">
        <f t="shared" ca="1" si="25"/>
        <v/>
      </c>
      <c r="BL30" s="38" t="str">
        <f t="shared" ca="1" si="25"/>
        <v/>
      </c>
    </row>
    <row r="31" spans="1:64" s="2" customFormat="1" ht="30" customHeight="1" x14ac:dyDescent="0.25">
      <c r="A31" s="14"/>
      <c r="B31" s="69" t="s">
        <v>38</v>
      </c>
      <c r="C31" s="70" t="s">
        <v>5</v>
      </c>
      <c r="D31" s="71">
        <v>43472</v>
      </c>
      <c r="E31" s="72">
        <v>52</v>
      </c>
      <c r="F31" s="54">
        <f t="shared" si="19"/>
        <v>43524</v>
      </c>
      <c r="G31" s="31">
        <v>0</v>
      </c>
      <c r="H31" s="26"/>
      <c r="I31" s="38" t="str">
        <f t="shared" ca="1" si="20"/>
        <v/>
      </c>
      <c r="J31" s="38" t="str">
        <f t="shared" ca="1" si="20"/>
        <v/>
      </c>
      <c r="K31" s="38" t="str">
        <f t="shared" ca="1" si="20"/>
        <v/>
      </c>
      <c r="L31" s="38" t="str">
        <f t="shared" ca="1" si="20"/>
        <v/>
      </c>
      <c r="M31" s="38" t="str">
        <f t="shared" ca="1" si="20"/>
        <v/>
      </c>
      <c r="N31" s="38" t="str">
        <f t="shared" ca="1" si="20"/>
        <v/>
      </c>
      <c r="O31" s="38" t="str">
        <f t="shared" ca="1" si="20"/>
        <v/>
      </c>
      <c r="P31" s="38" t="str">
        <f t="shared" ca="1" si="20"/>
        <v/>
      </c>
      <c r="Q31" s="38" t="str">
        <f t="shared" ca="1" si="20"/>
        <v/>
      </c>
      <c r="R31" s="38" t="str">
        <f t="shared" ca="1" si="20"/>
        <v/>
      </c>
      <c r="S31" s="38" t="str">
        <f t="shared" ca="1" si="21"/>
        <v/>
      </c>
      <c r="T31" s="38" t="str">
        <f t="shared" ca="1" si="21"/>
        <v/>
      </c>
      <c r="U31" s="38" t="str">
        <f t="shared" ca="1" si="21"/>
        <v/>
      </c>
      <c r="V31" s="38" t="str">
        <f t="shared" ca="1" si="21"/>
        <v/>
      </c>
      <c r="W31" s="38" t="str">
        <f t="shared" ca="1" si="21"/>
        <v/>
      </c>
      <c r="X31" s="38" t="str">
        <f t="shared" ca="1" si="21"/>
        <v/>
      </c>
      <c r="Y31" s="38" t="str">
        <f t="shared" ca="1" si="21"/>
        <v/>
      </c>
      <c r="Z31" s="38" t="str">
        <f t="shared" ca="1" si="21"/>
        <v/>
      </c>
      <c r="AA31" s="38" t="str">
        <f t="shared" ca="1" si="21"/>
        <v/>
      </c>
      <c r="AB31" s="38" t="str">
        <f t="shared" ca="1" si="21"/>
        <v/>
      </c>
      <c r="AC31" s="38" t="str">
        <f t="shared" ca="1" si="22"/>
        <v/>
      </c>
      <c r="AD31" s="38" t="str">
        <f t="shared" ca="1" si="22"/>
        <v/>
      </c>
      <c r="AE31" s="38" t="str">
        <f t="shared" ca="1" si="22"/>
        <v/>
      </c>
      <c r="AF31" s="38" t="str">
        <f t="shared" ca="1" si="22"/>
        <v/>
      </c>
      <c r="AG31" s="38" t="str">
        <f t="shared" ca="1" si="22"/>
        <v/>
      </c>
      <c r="AH31" s="38" t="str">
        <f t="shared" ca="1" si="22"/>
        <v/>
      </c>
      <c r="AI31" s="38" t="str">
        <f t="shared" ca="1" si="22"/>
        <v/>
      </c>
      <c r="AJ31" s="38" t="str">
        <f t="shared" ca="1" si="22"/>
        <v/>
      </c>
      <c r="AK31" s="38" t="str">
        <f t="shared" ca="1" si="22"/>
        <v/>
      </c>
      <c r="AL31" s="38" t="str">
        <f t="shared" ca="1" si="22"/>
        <v/>
      </c>
      <c r="AM31" s="38" t="str">
        <f t="shared" ca="1" si="23"/>
        <v/>
      </c>
      <c r="AN31" s="38" t="str">
        <f t="shared" ca="1" si="23"/>
        <v/>
      </c>
      <c r="AO31" s="38" t="str">
        <f t="shared" ca="1" si="23"/>
        <v/>
      </c>
      <c r="AP31" s="38" t="str">
        <f t="shared" ca="1" si="23"/>
        <v/>
      </c>
      <c r="AQ31" s="38" t="str">
        <f t="shared" ca="1" si="23"/>
        <v/>
      </c>
      <c r="AR31" s="38" t="str">
        <f t="shared" ca="1" si="23"/>
        <v/>
      </c>
      <c r="AS31" s="38" t="str">
        <f t="shared" ca="1" si="23"/>
        <v/>
      </c>
      <c r="AT31" s="38" t="str">
        <f t="shared" ca="1" si="23"/>
        <v/>
      </c>
      <c r="AU31" s="38" t="str">
        <f t="shared" ca="1" si="23"/>
        <v/>
      </c>
      <c r="AV31" s="38" t="str">
        <f t="shared" ca="1" si="23"/>
        <v/>
      </c>
      <c r="AW31" s="38" t="str">
        <f t="shared" ca="1" si="24"/>
        <v/>
      </c>
      <c r="AX31" s="38" t="str">
        <f t="shared" ca="1" si="24"/>
        <v/>
      </c>
      <c r="AY31" s="38" t="str">
        <f t="shared" ca="1" si="24"/>
        <v/>
      </c>
      <c r="AZ31" s="38" t="str">
        <f t="shared" ca="1" si="24"/>
        <v/>
      </c>
      <c r="BA31" s="38" t="str">
        <f t="shared" ca="1" si="24"/>
        <v/>
      </c>
      <c r="BB31" s="38" t="str">
        <f t="shared" ca="1" si="24"/>
        <v/>
      </c>
      <c r="BC31" s="38" t="str">
        <f t="shared" ca="1" si="24"/>
        <v/>
      </c>
      <c r="BD31" s="38" t="str">
        <f t="shared" ca="1" si="24"/>
        <v/>
      </c>
      <c r="BE31" s="38" t="str">
        <f t="shared" ca="1" si="24"/>
        <v/>
      </c>
      <c r="BF31" s="38" t="str">
        <f t="shared" ca="1" si="24"/>
        <v/>
      </c>
      <c r="BG31" s="38" t="str">
        <f t="shared" ca="1" si="25"/>
        <v/>
      </c>
      <c r="BH31" s="38" t="str">
        <f t="shared" ca="1" si="25"/>
        <v/>
      </c>
      <c r="BI31" s="38" t="str">
        <f t="shared" ca="1" si="25"/>
        <v/>
      </c>
      <c r="BJ31" s="38" t="str">
        <f t="shared" ca="1" si="25"/>
        <v/>
      </c>
      <c r="BK31" s="38" t="str">
        <f t="shared" ca="1" si="25"/>
        <v/>
      </c>
      <c r="BL31" s="38" t="str">
        <f t="shared" ca="1" si="25"/>
        <v/>
      </c>
    </row>
    <row r="32" spans="1:64" s="2" customFormat="1" ht="48" customHeight="1" x14ac:dyDescent="0.25">
      <c r="A32" s="14"/>
      <c r="B32" s="68" t="s">
        <v>46</v>
      </c>
      <c r="C32" s="64" t="s">
        <v>6</v>
      </c>
      <c r="D32" s="65">
        <v>43538</v>
      </c>
      <c r="E32" s="66">
        <v>1</v>
      </c>
      <c r="F32" s="67">
        <v>43538</v>
      </c>
      <c r="G32" s="31">
        <v>1</v>
      </c>
      <c r="H32" s="26"/>
      <c r="I32" s="38" t="str">
        <f t="shared" ca="1" si="20"/>
        <v/>
      </c>
      <c r="J32" s="38" t="str">
        <f t="shared" ca="1" si="20"/>
        <v/>
      </c>
      <c r="K32" s="38" t="str">
        <f t="shared" ca="1" si="20"/>
        <v/>
      </c>
      <c r="L32" s="38" t="str">
        <f t="shared" ca="1" si="20"/>
        <v/>
      </c>
      <c r="M32" s="38" t="str">
        <f t="shared" ca="1" si="20"/>
        <v/>
      </c>
      <c r="N32" s="38" t="str">
        <f t="shared" ca="1" si="20"/>
        <v/>
      </c>
      <c r="O32" s="38" t="str">
        <f t="shared" ca="1" si="20"/>
        <v/>
      </c>
      <c r="P32" s="38" t="str">
        <f t="shared" ca="1" si="20"/>
        <v/>
      </c>
      <c r="Q32" s="38" t="str">
        <f t="shared" ca="1" si="20"/>
        <v/>
      </c>
      <c r="R32" s="38" t="str">
        <f t="shared" ca="1" si="20"/>
        <v/>
      </c>
      <c r="S32" s="38" t="str">
        <f t="shared" ca="1" si="21"/>
        <v/>
      </c>
      <c r="T32" s="38" t="str">
        <f t="shared" ca="1" si="21"/>
        <v/>
      </c>
      <c r="U32" s="38" t="str">
        <f t="shared" ca="1" si="21"/>
        <v/>
      </c>
      <c r="V32" s="38" t="str">
        <f t="shared" ca="1" si="21"/>
        <v/>
      </c>
      <c r="W32" s="38" t="str">
        <f t="shared" ca="1" si="21"/>
        <v/>
      </c>
      <c r="X32" s="38" t="str">
        <f t="shared" ca="1" si="21"/>
        <v/>
      </c>
      <c r="Y32" s="38" t="str">
        <f t="shared" ca="1" si="21"/>
        <v/>
      </c>
      <c r="Z32" s="38" t="str">
        <f t="shared" ca="1" si="21"/>
        <v/>
      </c>
      <c r="AA32" s="38" t="str">
        <f t="shared" ca="1" si="21"/>
        <v/>
      </c>
      <c r="AB32" s="38" t="str">
        <f t="shared" ca="1" si="21"/>
        <v/>
      </c>
      <c r="AC32" s="38" t="str">
        <f t="shared" ca="1" si="22"/>
        <v/>
      </c>
      <c r="AD32" s="38" t="str">
        <f t="shared" ca="1" si="22"/>
        <v/>
      </c>
      <c r="AE32" s="38" t="str">
        <f t="shared" ca="1" si="22"/>
        <v/>
      </c>
      <c r="AF32" s="38" t="str">
        <f t="shared" ca="1" si="22"/>
        <v/>
      </c>
      <c r="AG32" s="38" t="str">
        <f t="shared" ca="1" si="22"/>
        <v/>
      </c>
      <c r="AH32" s="38" t="str">
        <f t="shared" ca="1" si="22"/>
        <v/>
      </c>
      <c r="AI32" s="38" t="str">
        <f t="shared" ca="1" si="22"/>
        <v/>
      </c>
      <c r="AJ32" s="38" t="str">
        <f t="shared" ca="1" si="22"/>
        <v/>
      </c>
      <c r="AK32" s="38" t="str">
        <f t="shared" ca="1" si="22"/>
        <v/>
      </c>
      <c r="AL32" s="38" t="str">
        <f t="shared" ca="1" si="22"/>
        <v/>
      </c>
      <c r="AM32" s="38" t="str">
        <f t="shared" ca="1" si="23"/>
        <v/>
      </c>
      <c r="AN32" s="38" t="str">
        <f t="shared" ca="1" si="23"/>
        <v/>
      </c>
      <c r="AO32" s="38" t="str">
        <f t="shared" ca="1" si="23"/>
        <v/>
      </c>
      <c r="AP32" s="38" t="str">
        <f t="shared" ca="1" si="23"/>
        <v/>
      </c>
      <c r="AQ32" s="38" t="str">
        <f t="shared" ca="1" si="23"/>
        <v/>
      </c>
      <c r="AR32" s="38" t="str">
        <f t="shared" ca="1" si="23"/>
        <v/>
      </c>
      <c r="AS32" s="38" t="str">
        <f t="shared" ca="1" si="23"/>
        <v/>
      </c>
      <c r="AT32" s="38" t="str">
        <f t="shared" ca="1" si="23"/>
        <v/>
      </c>
      <c r="AU32" s="38" t="str">
        <f t="shared" ca="1" si="23"/>
        <v/>
      </c>
      <c r="AV32" s="38" t="str">
        <f t="shared" ca="1" si="23"/>
        <v/>
      </c>
      <c r="AW32" s="38" t="str">
        <f t="shared" ca="1" si="24"/>
        <v/>
      </c>
      <c r="AX32" s="38" t="str">
        <f t="shared" ca="1" si="24"/>
        <v/>
      </c>
      <c r="AY32" s="38" t="str">
        <f t="shared" ca="1" si="24"/>
        <v/>
      </c>
      <c r="AZ32" s="38" t="str">
        <f t="shared" ca="1" si="24"/>
        <v/>
      </c>
      <c r="BA32" s="38" t="str">
        <f t="shared" ca="1" si="24"/>
        <v/>
      </c>
      <c r="BB32" s="38" t="str">
        <f t="shared" ca="1" si="24"/>
        <v/>
      </c>
      <c r="BC32" s="38" t="str">
        <f t="shared" ca="1" si="24"/>
        <v/>
      </c>
      <c r="BD32" s="38" t="str">
        <f t="shared" ca="1" si="24"/>
        <v/>
      </c>
      <c r="BE32" s="38" t="str">
        <f t="shared" ca="1" si="24"/>
        <v/>
      </c>
      <c r="BF32" s="38" t="str">
        <f t="shared" ca="1" si="24"/>
        <v/>
      </c>
      <c r="BG32" s="38" t="str">
        <f t="shared" ca="1" si="25"/>
        <v/>
      </c>
      <c r="BH32" s="38" t="str">
        <f t="shared" ca="1" si="25"/>
        <v/>
      </c>
      <c r="BI32" s="38" t="str">
        <f t="shared" ca="1" si="25"/>
        <v/>
      </c>
      <c r="BJ32" s="38" t="str">
        <f t="shared" ca="1" si="25"/>
        <v/>
      </c>
      <c r="BK32" s="38" t="str">
        <f t="shared" ca="1" si="25"/>
        <v/>
      </c>
      <c r="BL32" s="38" t="str">
        <f t="shared" ca="1" si="25"/>
        <v/>
      </c>
    </row>
    <row r="33" spans="1:64" s="2" customFormat="1" ht="30" customHeight="1" x14ac:dyDescent="0.25">
      <c r="A33" s="14" t="s">
        <v>2</v>
      </c>
      <c r="B33" s="41" t="s">
        <v>42</v>
      </c>
      <c r="C33" s="34" t="s">
        <v>5</v>
      </c>
      <c r="D33" s="32">
        <v>43525</v>
      </c>
      <c r="E33" s="33">
        <v>2</v>
      </c>
      <c r="F33" s="54">
        <f>(D33+E33)</f>
        <v>43527</v>
      </c>
      <c r="G33" s="31">
        <v>1</v>
      </c>
      <c r="H33" s="26"/>
      <c r="I33" s="38" t="str">
        <f t="shared" ca="1" si="20"/>
        <v/>
      </c>
      <c r="J33" s="38" t="str">
        <f t="shared" ca="1" si="20"/>
        <v/>
      </c>
      <c r="K33" s="38" t="str">
        <f t="shared" ca="1" si="20"/>
        <v/>
      </c>
      <c r="L33" s="38" t="str">
        <f t="shared" ca="1" si="20"/>
        <v/>
      </c>
      <c r="M33" s="38" t="str">
        <f t="shared" ca="1" si="20"/>
        <v/>
      </c>
      <c r="N33" s="38" t="str">
        <f t="shared" ca="1" si="20"/>
        <v/>
      </c>
      <c r="O33" s="38" t="str">
        <f t="shared" ca="1" si="20"/>
        <v/>
      </c>
      <c r="P33" s="38" t="str">
        <f t="shared" ca="1" si="20"/>
        <v/>
      </c>
      <c r="Q33" s="38" t="str">
        <f t="shared" ca="1" si="20"/>
        <v/>
      </c>
      <c r="R33" s="38" t="str">
        <f t="shared" ca="1" si="20"/>
        <v/>
      </c>
      <c r="S33" s="38" t="str">
        <f t="shared" ca="1" si="21"/>
        <v/>
      </c>
      <c r="T33" s="38" t="str">
        <f t="shared" ca="1" si="21"/>
        <v/>
      </c>
      <c r="U33" s="38" t="str">
        <f t="shared" ca="1" si="21"/>
        <v/>
      </c>
      <c r="V33" s="38" t="str">
        <f t="shared" ca="1" si="21"/>
        <v/>
      </c>
      <c r="W33" s="38" t="str">
        <f t="shared" ca="1" si="21"/>
        <v/>
      </c>
      <c r="X33" s="38" t="str">
        <f t="shared" ca="1" si="21"/>
        <v/>
      </c>
      <c r="Y33" s="38" t="str">
        <f t="shared" ca="1" si="21"/>
        <v/>
      </c>
      <c r="Z33" s="38" t="str">
        <f t="shared" ca="1" si="21"/>
        <v/>
      </c>
      <c r="AA33" s="38" t="str">
        <f t="shared" ca="1" si="21"/>
        <v/>
      </c>
      <c r="AB33" s="38" t="str">
        <f t="shared" ca="1" si="21"/>
        <v/>
      </c>
      <c r="AC33" s="38" t="str">
        <f t="shared" ca="1" si="22"/>
        <v/>
      </c>
      <c r="AD33" s="38" t="str">
        <f t="shared" ca="1" si="22"/>
        <v/>
      </c>
      <c r="AE33" s="38" t="str">
        <f t="shared" ca="1" si="22"/>
        <v/>
      </c>
      <c r="AF33" s="38" t="str">
        <f t="shared" ca="1" si="22"/>
        <v/>
      </c>
      <c r="AG33" s="38" t="str">
        <f t="shared" ca="1" si="22"/>
        <v/>
      </c>
      <c r="AH33" s="38" t="str">
        <f t="shared" ca="1" si="22"/>
        <v/>
      </c>
      <c r="AI33" s="38" t="str">
        <f t="shared" ca="1" si="22"/>
        <v/>
      </c>
      <c r="AJ33" s="38" t="str">
        <f t="shared" ca="1" si="22"/>
        <v/>
      </c>
      <c r="AK33" s="38" t="str">
        <f t="shared" ca="1" si="22"/>
        <v/>
      </c>
      <c r="AL33" s="38" t="str">
        <f t="shared" ca="1" si="22"/>
        <v/>
      </c>
      <c r="AM33" s="38" t="str">
        <f t="shared" ca="1" si="23"/>
        <v/>
      </c>
      <c r="AN33" s="38" t="str">
        <f t="shared" ca="1" si="23"/>
        <v/>
      </c>
      <c r="AO33" s="38" t="str">
        <f t="shared" ca="1" si="23"/>
        <v/>
      </c>
      <c r="AP33" s="38" t="str">
        <f t="shared" ca="1" si="23"/>
        <v/>
      </c>
      <c r="AQ33" s="38" t="str">
        <f t="shared" ca="1" si="23"/>
        <v/>
      </c>
      <c r="AR33" s="38" t="str">
        <f t="shared" ca="1" si="23"/>
        <v/>
      </c>
      <c r="AS33" s="38" t="str">
        <f t="shared" ca="1" si="23"/>
        <v/>
      </c>
      <c r="AT33" s="38" t="str">
        <f t="shared" ca="1" si="23"/>
        <v/>
      </c>
      <c r="AU33" s="38" t="str">
        <f t="shared" ca="1" si="23"/>
        <v/>
      </c>
      <c r="AV33" s="38" t="str">
        <f t="shared" ca="1" si="23"/>
        <v/>
      </c>
      <c r="AW33" s="38" t="str">
        <f t="shared" ca="1" si="24"/>
        <v/>
      </c>
      <c r="AX33" s="38" t="str">
        <f t="shared" ca="1" si="24"/>
        <v/>
      </c>
      <c r="AY33" s="38" t="str">
        <f t="shared" ca="1" si="24"/>
        <v/>
      </c>
      <c r="AZ33" s="38" t="str">
        <f t="shared" ca="1" si="24"/>
        <v/>
      </c>
      <c r="BA33" s="38" t="str">
        <f t="shared" ca="1" si="24"/>
        <v/>
      </c>
      <c r="BB33" s="38" t="str">
        <f t="shared" ca="1" si="24"/>
        <v/>
      </c>
      <c r="BC33" s="38" t="str">
        <f t="shared" ca="1" si="24"/>
        <v/>
      </c>
      <c r="BD33" s="38" t="str">
        <f t="shared" ca="1" si="24"/>
        <v/>
      </c>
      <c r="BE33" s="38" t="str">
        <f t="shared" ca="1" si="24"/>
        <v/>
      </c>
      <c r="BF33" s="38" t="str">
        <f t="shared" ca="1" si="24"/>
        <v/>
      </c>
      <c r="BG33" s="38" t="str">
        <f t="shared" ca="1" si="25"/>
        <v/>
      </c>
      <c r="BH33" s="38" t="str">
        <f t="shared" ca="1" si="25"/>
        <v/>
      </c>
      <c r="BI33" s="38" t="str">
        <f t="shared" ca="1" si="25"/>
        <v/>
      </c>
      <c r="BJ33" s="38" t="str">
        <f t="shared" ca="1" si="25"/>
        <v/>
      </c>
      <c r="BK33" s="38" t="str">
        <f t="shared" ca="1" si="25"/>
        <v/>
      </c>
      <c r="BL33" s="38" t="str">
        <f t="shared" ca="1" si="25"/>
        <v/>
      </c>
    </row>
    <row r="34" spans="1:64" s="2" customFormat="1" ht="30" customHeight="1" x14ac:dyDescent="0.25">
      <c r="A34" s="14" t="s">
        <v>2</v>
      </c>
      <c r="B34" s="41" t="s">
        <v>57</v>
      </c>
      <c r="C34" s="34" t="s">
        <v>5</v>
      </c>
      <c r="D34" s="32">
        <v>43527</v>
      </c>
      <c r="E34" s="33">
        <v>3</v>
      </c>
      <c r="F34" s="54">
        <f t="shared" ref="F34:F36" si="26">(D34+E34)</f>
        <v>43530</v>
      </c>
      <c r="G34" s="31">
        <v>1</v>
      </c>
      <c r="H34" s="26"/>
      <c r="I34" s="38" t="str">
        <f t="shared" ca="1" si="20"/>
        <v/>
      </c>
      <c r="J34" s="38" t="str">
        <f t="shared" ca="1" si="20"/>
        <v/>
      </c>
      <c r="K34" s="38" t="str">
        <f t="shared" ca="1" si="20"/>
        <v/>
      </c>
      <c r="L34" s="38" t="str">
        <f t="shared" ca="1" si="20"/>
        <v/>
      </c>
      <c r="M34" s="38" t="str">
        <f t="shared" ca="1" si="20"/>
        <v/>
      </c>
      <c r="N34" s="38" t="str">
        <f t="shared" ca="1" si="20"/>
        <v/>
      </c>
      <c r="O34" s="38" t="str">
        <f t="shared" ca="1" si="20"/>
        <v/>
      </c>
      <c r="P34" s="38" t="str">
        <f t="shared" ca="1" si="20"/>
        <v/>
      </c>
      <c r="Q34" s="38" t="str">
        <f t="shared" ca="1" si="20"/>
        <v/>
      </c>
      <c r="R34" s="38" t="str">
        <f t="shared" ca="1" si="20"/>
        <v/>
      </c>
      <c r="S34" s="38" t="str">
        <f t="shared" ca="1" si="21"/>
        <v/>
      </c>
      <c r="T34" s="38" t="str">
        <f t="shared" ca="1" si="21"/>
        <v/>
      </c>
      <c r="U34" s="38" t="str">
        <f t="shared" ca="1" si="21"/>
        <v/>
      </c>
      <c r="V34" s="38" t="str">
        <f t="shared" ca="1" si="21"/>
        <v/>
      </c>
      <c r="W34" s="38" t="str">
        <f t="shared" ca="1" si="21"/>
        <v/>
      </c>
      <c r="X34" s="38" t="str">
        <f t="shared" ca="1" si="21"/>
        <v/>
      </c>
      <c r="Y34" s="38" t="str">
        <f t="shared" ca="1" si="21"/>
        <v/>
      </c>
      <c r="Z34" s="38" t="str">
        <f t="shared" ca="1" si="21"/>
        <v/>
      </c>
      <c r="AA34" s="38" t="str">
        <f t="shared" ca="1" si="21"/>
        <v/>
      </c>
      <c r="AB34" s="38" t="str">
        <f t="shared" ca="1" si="21"/>
        <v/>
      </c>
      <c r="AC34" s="38" t="str">
        <f t="shared" ca="1" si="22"/>
        <v/>
      </c>
      <c r="AD34" s="38" t="str">
        <f t="shared" ca="1" si="22"/>
        <v/>
      </c>
      <c r="AE34" s="38" t="str">
        <f t="shared" ca="1" si="22"/>
        <v/>
      </c>
      <c r="AF34" s="38" t="str">
        <f t="shared" ca="1" si="22"/>
        <v/>
      </c>
      <c r="AG34" s="38" t="str">
        <f t="shared" ca="1" si="22"/>
        <v/>
      </c>
      <c r="AH34" s="38" t="str">
        <f t="shared" ca="1" si="22"/>
        <v/>
      </c>
      <c r="AI34" s="38" t="str">
        <f t="shared" ca="1" si="22"/>
        <v/>
      </c>
      <c r="AJ34" s="38" t="str">
        <f t="shared" ca="1" si="22"/>
        <v/>
      </c>
      <c r="AK34" s="38" t="str">
        <f t="shared" ca="1" si="22"/>
        <v/>
      </c>
      <c r="AL34" s="38" t="str">
        <f t="shared" ca="1" si="22"/>
        <v/>
      </c>
      <c r="AM34" s="38" t="str">
        <f t="shared" ca="1" si="23"/>
        <v/>
      </c>
      <c r="AN34" s="38" t="str">
        <f t="shared" ca="1" si="23"/>
        <v/>
      </c>
      <c r="AO34" s="38" t="str">
        <f t="shared" ca="1" si="23"/>
        <v/>
      </c>
      <c r="AP34" s="38" t="str">
        <f t="shared" ca="1" si="23"/>
        <v/>
      </c>
      <c r="AQ34" s="38" t="str">
        <f t="shared" ca="1" si="23"/>
        <v/>
      </c>
      <c r="AR34" s="38" t="str">
        <f t="shared" ca="1" si="23"/>
        <v/>
      </c>
      <c r="AS34" s="38" t="str">
        <f t="shared" ca="1" si="23"/>
        <v/>
      </c>
      <c r="AT34" s="38" t="str">
        <f t="shared" ca="1" si="23"/>
        <v/>
      </c>
      <c r="AU34" s="38" t="str">
        <f t="shared" ca="1" si="23"/>
        <v/>
      </c>
      <c r="AV34" s="38" t="str">
        <f t="shared" ca="1" si="23"/>
        <v/>
      </c>
      <c r="AW34" s="38" t="str">
        <f t="shared" ca="1" si="24"/>
        <v/>
      </c>
      <c r="AX34" s="38" t="str">
        <f t="shared" ca="1" si="24"/>
        <v/>
      </c>
      <c r="AY34" s="38" t="str">
        <f t="shared" ca="1" si="24"/>
        <v/>
      </c>
      <c r="AZ34" s="38" t="str">
        <f t="shared" ca="1" si="24"/>
        <v/>
      </c>
      <c r="BA34" s="38" t="str">
        <f t="shared" ca="1" si="24"/>
        <v/>
      </c>
      <c r="BB34" s="38" t="str">
        <f t="shared" ca="1" si="24"/>
        <v/>
      </c>
      <c r="BC34" s="38" t="str">
        <f t="shared" ca="1" si="24"/>
        <v/>
      </c>
      <c r="BD34" s="38" t="str">
        <f t="shared" ca="1" si="24"/>
        <v/>
      </c>
      <c r="BE34" s="38" t="str">
        <f t="shared" ca="1" si="24"/>
        <v/>
      </c>
      <c r="BF34" s="38" t="str">
        <f t="shared" ca="1" si="24"/>
        <v/>
      </c>
      <c r="BG34" s="38" t="str">
        <f t="shared" ca="1" si="25"/>
        <v/>
      </c>
      <c r="BH34" s="38" t="str">
        <f t="shared" ca="1" si="25"/>
        <v/>
      </c>
      <c r="BI34" s="38" t="str">
        <f t="shared" ca="1" si="25"/>
        <v/>
      </c>
      <c r="BJ34" s="38" t="str">
        <f t="shared" ca="1" si="25"/>
        <v/>
      </c>
      <c r="BK34" s="38" t="str">
        <f t="shared" ca="1" si="25"/>
        <v/>
      </c>
      <c r="BL34" s="38" t="str">
        <f t="shared" ca="1" si="25"/>
        <v/>
      </c>
    </row>
    <row r="35" spans="1:64" s="2" customFormat="1" ht="30" customHeight="1" x14ac:dyDescent="0.25">
      <c r="A35" s="14" t="s">
        <v>2</v>
      </c>
      <c r="B35" s="41" t="s">
        <v>58</v>
      </c>
      <c r="C35" s="34" t="s">
        <v>5</v>
      </c>
      <c r="D35" s="32">
        <v>43530</v>
      </c>
      <c r="E35" s="33">
        <v>8</v>
      </c>
      <c r="F35" s="54">
        <f t="shared" si="26"/>
        <v>43538</v>
      </c>
      <c r="G35" s="31">
        <v>1</v>
      </c>
      <c r="H35" s="26"/>
      <c r="I35" s="38" t="str">
        <f t="shared" ca="1" si="20"/>
        <v/>
      </c>
      <c r="J35" s="38" t="str">
        <f t="shared" ca="1" si="20"/>
        <v/>
      </c>
      <c r="K35" s="38" t="str">
        <f t="shared" ca="1" si="20"/>
        <v/>
      </c>
      <c r="L35" s="38" t="str">
        <f t="shared" ca="1" si="20"/>
        <v/>
      </c>
      <c r="M35" s="38" t="str">
        <f t="shared" ca="1" si="20"/>
        <v/>
      </c>
      <c r="N35" s="38" t="str">
        <f t="shared" ca="1" si="20"/>
        <v/>
      </c>
      <c r="O35" s="38" t="str">
        <f t="shared" ca="1" si="20"/>
        <v/>
      </c>
      <c r="P35" s="38" t="str">
        <f t="shared" ca="1" si="20"/>
        <v/>
      </c>
      <c r="Q35" s="38" t="str">
        <f t="shared" ca="1" si="20"/>
        <v/>
      </c>
      <c r="R35" s="38" t="str">
        <f t="shared" ca="1" si="20"/>
        <v/>
      </c>
      <c r="S35" s="38" t="str">
        <f t="shared" ca="1" si="21"/>
        <v/>
      </c>
      <c r="T35" s="38" t="str">
        <f t="shared" ca="1" si="21"/>
        <v/>
      </c>
      <c r="U35" s="38" t="str">
        <f t="shared" ca="1" si="21"/>
        <v/>
      </c>
      <c r="V35" s="38" t="str">
        <f t="shared" ca="1" si="21"/>
        <v/>
      </c>
      <c r="W35" s="38" t="str">
        <f t="shared" ca="1" si="21"/>
        <v/>
      </c>
      <c r="X35" s="38" t="str">
        <f t="shared" ca="1" si="21"/>
        <v/>
      </c>
      <c r="Y35" s="38" t="str">
        <f t="shared" ca="1" si="21"/>
        <v/>
      </c>
      <c r="Z35" s="38" t="str">
        <f t="shared" ca="1" si="21"/>
        <v/>
      </c>
      <c r="AA35" s="38" t="str">
        <f t="shared" ca="1" si="21"/>
        <v/>
      </c>
      <c r="AB35" s="38" t="str">
        <f t="shared" ca="1" si="21"/>
        <v/>
      </c>
      <c r="AC35" s="38" t="str">
        <f t="shared" ca="1" si="22"/>
        <v/>
      </c>
      <c r="AD35" s="38" t="str">
        <f t="shared" ca="1" si="22"/>
        <v/>
      </c>
      <c r="AE35" s="38" t="str">
        <f t="shared" ca="1" si="22"/>
        <v/>
      </c>
      <c r="AF35" s="38" t="str">
        <f t="shared" ca="1" si="22"/>
        <v/>
      </c>
      <c r="AG35" s="38" t="str">
        <f t="shared" ca="1" si="22"/>
        <v/>
      </c>
      <c r="AH35" s="38" t="str">
        <f t="shared" ca="1" si="22"/>
        <v/>
      </c>
      <c r="AI35" s="38" t="str">
        <f t="shared" ca="1" si="22"/>
        <v/>
      </c>
      <c r="AJ35" s="38" t="str">
        <f t="shared" ca="1" si="22"/>
        <v/>
      </c>
      <c r="AK35" s="38" t="str">
        <f t="shared" ca="1" si="22"/>
        <v/>
      </c>
      <c r="AL35" s="38" t="str">
        <f t="shared" ca="1" si="22"/>
        <v/>
      </c>
      <c r="AM35" s="38" t="str">
        <f t="shared" ca="1" si="23"/>
        <v/>
      </c>
      <c r="AN35" s="38" t="str">
        <f t="shared" ca="1" si="23"/>
        <v/>
      </c>
      <c r="AO35" s="38" t="str">
        <f t="shared" ca="1" si="23"/>
        <v/>
      </c>
      <c r="AP35" s="38" t="str">
        <f t="shared" ca="1" si="23"/>
        <v/>
      </c>
      <c r="AQ35" s="38" t="str">
        <f t="shared" ca="1" si="23"/>
        <v/>
      </c>
      <c r="AR35" s="38" t="str">
        <f t="shared" ca="1" si="23"/>
        <v/>
      </c>
      <c r="AS35" s="38" t="str">
        <f t="shared" ca="1" si="23"/>
        <v/>
      </c>
      <c r="AT35" s="38" t="str">
        <f t="shared" ca="1" si="23"/>
        <v/>
      </c>
      <c r="AU35" s="38" t="str">
        <f t="shared" ca="1" si="23"/>
        <v/>
      </c>
      <c r="AV35" s="38" t="str">
        <f t="shared" ca="1" si="23"/>
        <v/>
      </c>
      <c r="AW35" s="38" t="str">
        <f t="shared" ca="1" si="24"/>
        <v/>
      </c>
      <c r="AX35" s="38" t="str">
        <f t="shared" ca="1" si="24"/>
        <v/>
      </c>
      <c r="AY35" s="38" t="str">
        <f t="shared" ca="1" si="24"/>
        <v/>
      </c>
      <c r="AZ35" s="38" t="str">
        <f t="shared" ca="1" si="24"/>
        <v/>
      </c>
      <c r="BA35" s="38" t="str">
        <f t="shared" ca="1" si="24"/>
        <v/>
      </c>
      <c r="BB35" s="38" t="str">
        <f t="shared" ca="1" si="24"/>
        <v/>
      </c>
      <c r="BC35" s="38" t="str">
        <f t="shared" ca="1" si="24"/>
        <v/>
      </c>
      <c r="BD35" s="38" t="str">
        <f t="shared" ca="1" si="24"/>
        <v/>
      </c>
      <c r="BE35" s="38" t="str">
        <f t="shared" ca="1" si="24"/>
        <v/>
      </c>
      <c r="BF35" s="38" t="str">
        <f t="shared" ca="1" si="24"/>
        <v/>
      </c>
      <c r="BG35" s="38" t="str">
        <f t="shared" ca="1" si="25"/>
        <v/>
      </c>
      <c r="BH35" s="38" t="str">
        <f t="shared" ca="1" si="25"/>
        <v/>
      </c>
      <c r="BI35" s="38" t="str">
        <f t="shared" ca="1" si="25"/>
        <v/>
      </c>
      <c r="BJ35" s="38" t="str">
        <f t="shared" ca="1" si="25"/>
        <v/>
      </c>
      <c r="BK35" s="38" t="str">
        <f t="shared" ca="1" si="25"/>
        <v/>
      </c>
      <c r="BL35" s="38" t="str">
        <f t="shared" ca="1" si="25"/>
        <v/>
      </c>
    </row>
    <row r="36" spans="1:64" s="2" customFormat="1" ht="30" customHeight="1" x14ac:dyDescent="0.25">
      <c r="A36" s="14" t="s">
        <v>2</v>
      </c>
      <c r="B36" s="41" t="s">
        <v>38</v>
      </c>
      <c r="C36" s="34" t="s">
        <v>5</v>
      </c>
      <c r="D36" s="32">
        <v>43525</v>
      </c>
      <c r="E36" s="33">
        <v>13</v>
      </c>
      <c r="F36" s="54">
        <f t="shared" si="26"/>
        <v>43538</v>
      </c>
      <c r="G36" s="31">
        <v>1</v>
      </c>
      <c r="H36" s="26"/>
      <c r="I36" s="38" t="str">
        <f t="shared" ca="1" si="20"/>
        <v/>
      </c>
      <c r="J36" s="38" t="str">
        <f t="shared" ca="1" si="20"/>
        <v/>
      </c>
      <c r="K36" s="38" t="str">
        <f t="shared" ca="1" si="20"/>
        <v/>
      </c>
      <c r="L36" s="38" t="str">
        <f t="shared" ca="1" si="20"/>
        <v/>
      </c>
      <c r="M36" s="38" t="str">
        <f t="shared" ca="1" si="20"/>
        <v/>
      </c>
      <c r="N36" s="38" t="str">
        <f t="shared" ca="1" si="20"/>
        <v/>
      </c>
      <c r="O36" s="38" t="str">
        <f t="shared" ca="1" si="20"/>
        <v/>
      </c>
      <c r="P36" s="38" t="str">
        <f t="shared" ca="1" si="20"/>
        <v/>
      </c>
      <c r="Q36" s="38" t="str">
        <f t="shared" ca="1" si="20"/>
        <v/>
      </c>
      <c r="R36" s="38" t="str">
        <f t="shared" ca="1" si="20"/>
        <v/>
      </c>
      <c r="S36" s="38" t="str">
        <f t="shared" ca="1" si="21"/>
        <v/>
      </c>
      <c r="T36" s="38" t="str">
        <f t="shared" ca="1" si="21"/>
        <v/>
      </c>
      <c r="U36" s="38" t="str">
        <f t="shared" ca="1" si="21"/>
        <v/>
      </c>
      <c r="V36" s="38" t="str">
        <f t="shared" ca="1" si="21"/>
        <v/>
      </c>
      <c r="W36" s="38" t="str">
        <f t="shared" ca="1" si="21"/>
        <v/>
      </c>
      <c r="X36" s="38" t="str">
        <f t="shared" ca="1" si="21"/>
        <v/>
      </c>
      <c r="Y36" s="38" t="str">
        <f t="shared" ca="1" si="21"/>
        <v/>
      </c>
      <c r="Z36" s="38" t="str">
        <f t="shared" ca="1" si="21"/>
        <v/>
      </c>
      <c r="AA36" s="38" t="str">
        <f t="shared" ca="1" si="21"/>
        <v/>
      </c>
      <c r="AB36" s="38" t="str">
        <f t="shared" ca="1" si="21"/>
        <v/>
      </c>
      <c r="AC36" s="38" t="str">
        <f t="shared" ca="1" si="22"/>
        <v/>
      </c>
      <c r="AD36" s="38" t="str">
        <f t="shared" ca="1" si="22"/>
        <v/>
      </c>
      <c r="AE36" s="38" t="str">
        <f t="shared" ca="1" si="22"/>
        <v/>
      </c>
      <c r="AF36" s="38" t="str">
        <f t="shared" ca="1" si="22"/>
        <v/>
      </c>
      <c r="AG36" s="38" t="str">
        <f t="shared" ca="1" si="22"/>
        <v/>
      </c>
      <c r="AH36" s="38" t="str">
        <f t="shared" ca="1" si="22"/>
        <v/>
      </c>
      <c r="AI36" s="38" t="str">
        <f t="shared" ca="1" si="22"/>
        <v/>
      </c>
      <c r="AJ36" s="38" t="str">
        <f t="shared" ca="1" si="22"/>
        <v/>
      </c>
      <c r="AK36" s="38" t="str">
        <f t="shared" ca="1" si="22"/>
        <v/>
      </c>
      <c r="AL36" s="38" t="str">
        <f t="shared" ca="1" si="22"/>
        <v/>
      </c>
      <c r="AM36" s="38" t="str">
        <f t="shared" ca="1" si="23"/>
        <v/>
      </c>
      <c r="AN36" s="38" t="str">
        <f t="shared" ca="1" si="23"/>
        <v/>
      </c>
      <c r="AO36" s="38" t="str">
        <f t="shared" ca="1" si="23"/>
        <v/>
      </c>
      <c r="AP36" s="38" t="str">
        <f t="shared" ca="1" si="23"/>
        <v/>
      </c>
      <c r="AQ36" s="38" t="str">
        <f t="shared" ca="1" si="23"/>
        <v/>
      </c>
      <c r="AR36" s="38" t="str">
        <f t="shared" ca="1" si="23"/>
        <v/>
      </c>
      <c r="AS36" s="38" t="str">
        <f t="shared" ca="1" si="23"/>
        <v/>
      </c>
      <c r="AT36" s="38" t="str">
        <f t="shared" ca="1" si="23"/>
        <v/>
      </c>
      <c r="AU36" s="38" t="str">
        <f t="shared" ca="1" si="23"/>
        <v/>
      </c>
      <c r="AV36" s="38" t="str">
        <f t="shared" ca="1" si="23"/>
        <v/>
      </c>
      <c r="AW36" s="38" t="str">
        <f t="shared" ca="1" si="24"/>
        <v/>
      </c>
      <c r="AX36" s="38" t="str">
        <f t="shared" ca="1" si="24"/>
        <v/>
      </c>
      <c r="AY36" s="38" t="str">
        <f t="shared" ca="1" si="24"/>
        <v/>
      </c>
      <c r="AZ36" s="38" t="str">
        <f t="shared" ca="1" si="24"/>
        <v/>
      </c>
      <c r="BA36" s="38" t="str">
        <f t="shared" ca="1" si="24"/>
        <v/>
      </c>
      <c r="BB36" s="38" t="str">
        <f t="shared" ca="1" si="24"/>
        <v/>
      </c>
      <c r="BC36" s="38" t="str">
        <f t="shared" ca="1" si="24"/>
        <v/>
      </c>
      <c r="BD36" s="38" t="str">
        <f t="shared" ca="1" si="24"/>
        <v/>
      </c>
      <c r="BE36" s="38" t="str">
        <f t="shared" ca="1" si="24"/>
        <v/>
      </c>
      <c r="BF36" s="38" t="str">
        <f t="shared" ca="1" si="24"/>
        <v/>
      </c>
      <c r="BG36" s="38" t="str">
        <f t="shared" ca="1" si="25"/>
        <v/>
      </c>
      <c r="BH36" s="38" t="str">
        <f t="shared" ca="1" si="25"/>
        <v/>
      </c>
      <c r="BI36" s="38" t="str">
        <f t="shared" ca="1" si="25"/>
        <v/>
      </c>
      <c r="BJ36" s="38" t="str">
        <f t="shared" ca="1" si="25"/>
        <v/>
      </c>
      <c r="BK36" s="38" t="str">
        <f t="shared" ca="1" si="25"/>
        <v/>
      </c>
      <c r="BL36" s="38" t="str">
        <f t="shared" ca="1" si="25"/>
        <v/>
      </c>
    </row>
    <row r="37" spans="1:64" s="2" customFormat="1" ht="30" customHeight="1" x14ac:dyDescent="0.25">
      <c r="A37" s="14" t="s">
        <v>2</v>
      </c>
      <c r="B37" s="68" t="s">
        <v>45</v>
      </c>
      <c r="C37" s="64" t="s">
        <v>6</v>
      </c>
      <c r="D37" s="65">
        <v>43588</v>
      </c>
      <c r="E37" s="66">
        <v>1</v>
      </c>
      <c r="F37" s="67">
        <v>43588</v>
      </c>
      <c r="G37" s="31">
        <f>SUM((G38+G39+G40+G41+G42+G43+G44+G45)/8)</f>
        <v>8.1250000000000003E-2</v>
      </c>
      <c r="H37" s="26"/>
      <c r="I37" s="38" t="str">
        <f t="shared" ca="1" si="20"/>
        <v/>
      </c>
      <c r="J37" s="38" t="str">
        <f t="shared" ca="1" si="20"/>
        <v/>
      </c>
      <c r="K37" s="38" t="str">
        <f t="shared" ca="1" si="20"/>
        <v/>
      </c>
      <c r="L37" s="38" t="str">
        <f t="shared" ca="1" si="20"/>
        <v/>
      </c>
      <c r="M37" s="38" t="str">
        <f t="shared" ca="1" si="20"/>
        <v/>
      </c>
      <c r="N37" s="38" t="str">
        <f t="shared" ca="1" si="20"/>
        <v/>
      </c>
      <c r="O37" s="38" t="str">
        <f t="shared" ca="1" si="20"/>
        <v/>
      </c>
      <c r="P37" s="38" t="str">
        <f t="shared" ca="1" si="20"/>
        <v/>
      </c>
      <c r="Q37" s="38" t="str">
        <f t="shared" ca="1" si="20"/>
        <v/>
      </c>
      <c r="R37" s="38" t="str">
        <f t="shared" ca="1" si="20"/>
        <v/>
      </c>
      <c r="S37" s="38" t="str">
        <f t="shared" ca="1" si="21"/>
        <v/>
      </c>
      <c r="T37" s="38" t="str">
        <f t="shared" ca="1" si="21"/>
        <v/>
      </c>
      <c r="U37" s="38" t="str">
        <f t="shared" ca="1" si="21"/>
        <v/>
      </c>
      <c r="V37" s="38" t="str">
        <f t="shared" ca="1" si="21"/>
        <v/>
      </c>
      <c r="W37" s="38" t="str">
        <f t="shared" ca="1" si="21"/>
        <v/>
      </c>
      <c r="X37" s="38" t="str">
        <f t="shared" ca="1" si="21"/>
        <v/>
      </c>
      <c r="Y37" s="38" t="str">
        <f t="shared" ca="1" si="21"/>
        <v/>
      </c>
      <c r="Z37" s="38" t="str">
        <f t="shared" ca="1" si="21"/>
        <v/>
      </c>
      <c r="AA37" s="38" t="str">
        <f t="shared" ca="1" si="21"/>
        <v/>
      </c>
      <c r="AB37" s="38" t="str">
        <f t="shared" ca="1" si="21"/>
        <v/>
      </c>
      <c r="AC37" s="38" t="str">
        <f t="shared" ca="1" si="22"/>
        <v/>
      </c>
      <c r="AD37" s="38" t="str">
        <f t="shared" ca="1" si="22"/>
        <v/>
      </c>
      <c r="AE37" s="38" t="str">
        <f t="shared" ca="1" si="22"/>
        <v/>
      </c>
      <c r="AF37" s="38" t="str">
        <f t="shared" ca="1" si="22"/>
        <v/>
      </c>
      <c r="AG37" s="38" t="str">
        <f t="shared" ca="1" si="22"/>
        <v/>
      </c>
      <c r="AH37" s="38" t="str">
        <f t="shared" ca="1" si="22"/>
        <v/>
      </c>
      <c r="AI37" s="38" t="str">
        <f t="shared" ca="1" si="22"/>
        <v/>
      </c>
      <c r="AJ37" s="38" t="str">
        <f t="shared" ca="1" si="22"/>
        <v/>
      </c>
      <c r="AK37" s="38" t="str">
        <f t="shared" ca="1" si="22"/>
        <v/>
      </c>
      <c r="AL37" s="38" t="str">
        <f t="shared" ca="1" si="22"/>
        <v/>
      </c>
      <c r="AM37" s="38" t="str">
        <f t="shared" ca="1" si="23"/>
        <v/>
      </c>
      <c r="AN37" s="38" t="str">
        <f t="shared" ca="1" si="23"/>
        <v/>
      </c>
      <c r="AO37" s="38" t="str">
        <f t="shared" ca="1" si="23"/>
        <v/>
      </c>
      <c r="AP37" s="38" t="str">
        <f t="shared" ca="1" si="23"/>
        <v/>
      </c>
      <c r="AQ37" s="38" t="str">
        <f t="shared" ca="1" si="23"/>
        <v/>
      </c>
      <c r="AR37" s="38" t="str">
        <f t="shared" ca="1" si="23"/>
        <v/>
      </c>
      <c r="AS37" s="38" t="str">
        <f t="shared" ca="1" si="23"/>
        <v/>
      </c>
      <c r="AT37" s="38" t="str">
        <f t="shared" ca="1" si="23"/>
        <v/>
      </c>
      <c r="AU37" s="38" t="str">
        <f t="shared" ca="1" si="23"/>
        <v/>
      </c>
      <c r="AV37" s="38" t="str">
        <f t="shared" ca="1" si="23"/>
        <v/>
      </c>
      <c r="AW37" s="38" t="str">
        <f t="shared" ca="1" si="24"/>
        <v/>
      </c>
      <c r="AX37" s="38" t="str">
        <f t="shared" ca="1" si="24"/>
        <v/>
      </c>
      <c r="AY37" s="38" t="str">
        <f t="shared" ca="1" si="24"/>
        <v/>
      </c>
      <c r="AZ37" s="38" t="str">
        <f t="shared" ca="1" si="24"/>
        <v/>
      </c>
      <c r="BA37" s="38" t="str">
        <f t="shared" ca="1" si="24"/>
        <v/>
      </c>
      <c r="BB37" s="38" t="str">
        <f t="shared" ca="1" si="24"/>
        <v/>
      </c>
      <c r="BC37" s="38" t="str">
        <f t="shared" ca="1" si="24"/>
        <v/>
      </c>
      <c r="BD37" s="38">
        <f t="shared" ca="1" si="24"/>
        <v>1</v>
      </c>
      <c r="BE37" s="38" t="str">
        <f t="shared" ca="1" si="24"/>
        <v/>
      </c>
      <c r="BF37" s="38" t="str">
        <f t="shared" ca="1" si="24"/>
        <v/>
      </c>
      <c r="BG37" s="38" t="str">
        <f t="shared" ca="1" si="25"/>
        <v/>
      </c>
      <c r="BH37" s="38" t="str">
        <f t="shared" ca="1" si="25"/>
        <v/>
      </c>
      <c r="BI37" s="38" t="str">
        <f t="shared" ca="1" si="25"/>
        <v/>
      </c>
      <c r="BJ37" s="38" t="str">
        <f t="shared" ca="1" si="25"/>
        <v/>
      </c>
      <c r="BK37" s="38" t="str">
        <f t="shared" ca="1" si="25"/>
        <v/>
      </c>
      <c r="BL37" s="38" t="str">
        <f t="shared" ca="1" si="25"/>
        <v/>
      </c>
    </row>
    <row r="38" spans="1:64" s="2" customFormat="1" ht="30" customHeight="1" x14ac:dyDescent="0.25">
      <c r="A38" s="14" t="s">
        <v>2</v>
      </c>
      <c r="B38" s="41" t="s">
        <v>42</v>
      </c>
      <c r="C38" s="34" t="s">
        <v>5</v>
      </c>
      <c r="D38" s="74">
        <v>43538</v>
      </c>
      <c r="E38" s="75">
        <v>7</v>
      </c>
      <c r="F38" s="54">
        <f>(D38+E38)</f>
        <v>43545</v>
      </c>
      <c r="G38" s="31">
        <v>0.5</v>
      </c>
      <c r="H38" s="26"/>
      <c r="I38" s="38">
        <f t="shared" ca="1" si="20"/>
        <v>2</v>
      </c>
      <c r="J38" s="38">
        <f t="shared" ca="1" si="20"/>
        <v>2</v>
      </c>
      <c r="K38" s="38">
        <f t="shared" ca="1" si="20"/>
        <v>2</v>
      </c>
      <c r="L38" s="38">
        <f t="shared" ca="1" si="20"/>
        <v>2</v>
      </c>
      <c r="M38" s="38" t="str">
        <f t="shared" ca="1" si="20"/>
        <v/>
      </c>
      <c r="N38" s="38" t="str">
        <f t="shared" ca="1" si="20"/>
        <v/>
      </c>
      <c r="O38" s="38" t="str">
        <f t="shared" ca="1" si="20"/>
        <v/>
      </c>
      <c r="P38" s="38" t="str">
        <f t="shared" ca="1" si="20"/>
        <v/>
      </c>
      <c r="Q38" s="38" t="str">
        <f t="shared" ca="1" si="20"/>
        <v/>
      </c>
      <c r="R38" s="38" t="str">
        <f t="shared" ca="1" si="20"/>
        <v/>
      </c>
      <c r="S38" s="38" t="str">
        <f t="shared" ca="1" si="21"/>
        <v/>
      </c>
      <c r="T38" s="38" t="str">
        <f t="shared" ca="1" si="21"/>
        <v/>
      </c>
      <c r="U38" s="38" t="str">
        <f t="shared" ca="1" si="21"/>
        <v/>
      </c>
      <c r="V38" s="38" t="str">
        <f t="shared" ca="1" si="21"/>
        <v/>
      </c>
      <c r="W38" s="38" t="str">
        <f t="shared" ca="1" si="21"/>
        <v/>
      </c>
      <c r="X38" s="38" t="str">
        <f t="shared" ca="1" si="21"/>
        <v/>
      </c>
      <c r="Y38" s="38" t="str">
        <f t="shared" ca="1" si="21"/>
        <v/>
      </c>
      <c r="Z38" s="38" t="str">
        <f t="shared" ca="1" si="21"/>
        <v/>
      </c>
      <c r="AA38" s="38" t="str">
        <f t="shared" ca="1" si="21"/>
        <v/>
      </c>
      <c r="AB38" s="38" t="str">
        <f t="shared" ca="1" si="21"/>
        <v/>
      </c>
      <c r="AC38" s="38" t="str">
        <f t="shared" ca="1" si="22"/>
        <v/>
      </c>
      <c r="AD38" s="38" t="str">
        <f t="shared" ca="1" si="22"/>
        <v/>
      </c>
      <c r="AE38" s="38" t="str">
        <f t="shared" ca="1" si="22"/>
        <v/>
      </c>
      <c r="AF38" s="38" t="str">
        <f t="shared" ca="1" si="22"/>
        <v/>
      </c>
      <c r="AG38" s="38" t="str">
        <f t="shared" ca="1" si="22"/>
        <v/>
      </c>
      <c r="AH38" s="38" t="str">
        <f t="shared" ca="1" si="22"/>
        <v/>
      </c>
      <c r="AI38" s="38" t="str">
        <f t="shared" ca="1" si="22"/>
        <v/>
      </c>
      <c r="AJ38" s="38" t="str">
        <f t="shared" ca="1" si="22"/>
        <v/>
      </c>
      <c r="AK38" s="38" t="str">
        <f t="shared" ca="1" si="22"/>
        <v/>
      </c>
      <c r="AL38" s="38" t="str">
        <f t="shared" ca="1" si="22"/>
        <v/>
      </c>
      <c r="AM38" s="38" t="str">
        <f t="shared" ca="1" si="23"/>
        <v/>
      </c>
      <c r="AN38" s="38" t="str">
        <f t="shared" ca="1" si="23"/>
        <v/>
      </c>
      <c r="AO38" s="38" t="str">
        <f t="shared" ca="1" si="23"/>
        <v/>
      </c>
      <c r="AP38" s="38" t="str">
        <f t="shared" ca="1" si="23"/>
        <v/>
      </c>
      <c r="AQ38" s="38" t="str">
        <f t="shared" ca="1" si="23"/>
        <v/>
      </c>
      <c r="AR38" s="38" t="str">
        <f t="shared" ca="1" si="23"/>
        <v/>
      </c>
      <c r="AS38" s="38" t="str">
        <f t="shared" ca="1" si="23"/>
        <v/>
      </c>
      <c r="AT38" s="38" t="str">
        <f t="shared" ca="1" si="23"/>
        <v/>
      </c>
      <c r="AU38" s="38" t="str">
        <f t="shared" ca="1" si="23"/>
        <v/>
      </c>
      <c r="AV38" s="38" t="str">
        <f t="shared" ca="1" si="23"/>
        <v/>
      </c>
      <c r="AW38" s="38" t="str">
        <f t="shared" ca="1" si="24"/>
        <v/>
      </c>
      <c r="AX38" s="38" t="str">
        <f t="shared" ca="1" si="24"/>
        <v/>
      </c>
      <c r="AY38" s="38" t="str">
        <f t="shared" ca="1" si="24"/>
        <v/>
      </c>
      <c r="AZ38" s="38" t="str">
        <f t="shared" ca="1" si="24"/>
        <v/>
      </c>
      <c r="BA38" s="38" t="str">
        <f t="shared" ca="1" si="24"/>
        <v/>
      </c>
      <c r="BB38" s="38" t="str">
        <f t="shared" ca="1" si="24"/>
        <v/>
      </c>
      <c r="BC38" s="38" t="str">
        <f t="shared" ca="1" si="24"/>
        <v/>
      </c>
      <c r="BD38" s="38" t="str">
        <f t="shared" ca="1" si="24"/>
        <v/>
      </c>
      <c r="BE38" s="38" t="str">
        <f t="shared" ca="1" si="24"/>
        <v/>
      </c>
      <c r="BF38" s="38" t="str">
        <f t="shared" ca="1" si="24"/>
        <v/>
      </c>
      <c r="BG38" s="38" t="str">
        <f t="shared" ca="1" si="25"/>
        <v/>
      </c>
      <c r="BH38" s="38" t="str">
        <f t="shared" ca="1" si="25"/>
        <v/>
      </c>
      <c r="BI38" s="38" t="str">
        <f t="shared" ca="1" si="25"/>
        <v/>
      </c>
      <c r="BJ38" s="38" t="str">
        <f t="shared" ca="1" si="25"/>
        <v/>
      </c>
      <c r="BK38" s="38" t="str">
        <f t="shared" ca="1" si="25"/>
        <v/>
      </c>
      <c r="BL38" s="38" t="str">
        <f t="shared" ca="1" si="25"/>
        <v/>
      </c>
    </row>
    <row r="39" spans="1:64" s="2" customFormat="1" ht="30" customHeight="1" x14ac:dyDescent="0.25">
      <c r="A39" s="14" t="s">
        <v>2</v>
      </c>
      <c r="B39" s="41" t="s">
        <v>57</v>
      </c>
      <c r="C39" s="34" t="s">
        <v>5</v>
      </c>
      <c r="D39" s="74">
        <v>43545</v>
      </c>
      <c r="E39" s="75">
        <v>10</v>
      </c>
      <c r="F39" s="54">
        <f t="shared" ref="F39:F43" si="27">(D39+E39)</f>
        <v>43555</v>
      </c>
      <c r="G39" s="31">
        <v>0.1</v>
      </c>
      <c r="H39" s="26"/>
      <c r="I39" s="38" t="str">
        <f t="shared" ref="I39:R42" ca="1" si="28">IF(AND($C39="Goal",I$5&gt;=$D39,I$5&lt;=$D39+$E39-1),2,IF(AND($C39="Milestone",I$5&gt;=$D39,I$5&lt;=$D39+$E39-1),1,""))</f>
        <v/>
      </c>
      <c r="J39" s="38" t="str">
        <f t="shared" ca="1" si="28"/>
        <v/>
      </c>
      <c r="K39" s="38" t="str">
        <f t="shared" ca="1" si="28"/>
        <v/>
      </c>
      <c r="L39" s="38" t="str">
        <f t="shared" ca="1" si="28"/>
        <v/>
      </c>
      <c r="M39" s="38">
        <f t="shared" ca="1" si="28"/>
        <v>2</v>
      </c>
      <c r="N39" s="38">
        <f t="shared" ca="1" si="28"/>
        <v>2</v>
      </c>
      <c r="O39" s="38">
        <f t="shared" ca="1" si="28"/>
        <v>2</v>
      </c>
      <c r="P39" s="38">
        <f t="shared" ca="1" si="28"/>
        <v>2</v>
      </c>
      <c r="Q39" s="38">
        <f t="shared" ca="1" si="28"/>
        <v>2</v>
      </c>
      <c r="R39" s="38">
        <f t="shared" ca="1" si="28"/>
        <v>2</v>
      </c>
      <c r="S39" s="38">
        <f t="shared" ref="S39:AB42" ca="1" si="29">IF(AND($C39="Goal",S$5&gt;=$D39,S$5&lt;=$D39+$E39-1),2,IF(AND($C39="Milestone",S$5&gt;=$D39,S$5&lt;=$D39+$E39-1),1,""))</f>
        <v>2</v>
      </c>
      <c r="T39" s="38">
        <f t="shared" ca="1" si="29"/>
        <v>2</v>
      </c>
      <c r="U39" s="38">
        <f t="shared" ca="1" si="29"/>
        <v>2</v>
      </c>
      <c r="V39" s="38">
        <f t="shared" ca="1" si="29"/>
        <v>2</v>
      </c>
      <c r="W39" s="38" t="str">
        <f t="shared" ca="1" si="29"/>
        <v/>
      </c>
      <c r="X39" s="38" t="str">
        <f t="shared" ca="1" si="29"/>
        <v/>
      </c>
      <c r="Y39" s="38" t="str">
        <f t="shared" ca="1" si="29"/>
        <v/>
      </c>
      <c r="Z39" s="38" t="str">
        <f t="shared" ca="1" si="29"/>
        <v/>
      </c>
      <c r="AA39" s="38" t="str">
        <f t="shared" ca="1" si="29"/>
        <v/>
      </c>
      <c r="AB39" s="38" t="str">
        <f t="shared" ca="1" si="29"/>
        <v/>
      </c>
      <c r="AC39" s="38" t="str">
        <f t="shared" ref="AC39:AL42" ca="1" si="30">IF(AND($C39="Goal",AC$5&gt;=$D39,AC$5&lt;=$D39+$E39-1),2,IF(AND($C39="Milestone",AC$5&gt;=$D39,AC$5&lt;=$D39+$E39-1),1,""))</f>
        <v/>
      </c>
      <c r="AD39" s="38" t="str">
        <f t="shared" ca="1" si="30"/>
        <v/>
      </c>
      <c r="AE39" s="38" t="str">
        <f t="shared" ca="1" si="30"/>
        <v/>
      </c>
      <c r="AF39" s="38" t="str">
        <f t="shared" ca="1" si="30"/>
        <v/>
      </c>
      <c r="AG39" s="38" t="str">
        <f t="shared" ca="1" si="30"/>
        <v/>
      </c>
      <c r="AH39" s="38" t="str">
        <f t="shared" ca="1" si="30"/>
        <v/>
      </c>
      <c r="AI39" s="38" t="str">
        <f t="shared" ca="1" si="30"/>
        <v/>
      </c>
      <c r="AJ39" s="38" t="str">
        <f t="shared" ca="1" si="30"/>
        <v/>
      </c>
      <c r="AK39" s="38" t="str">
        <f t="shared" ca="1" si="30"/>
        <v/>
      </c>
      <c r="AL39" s="38" t="str">
        <f t="shared" ca="1" si="30"/>
        <v/>
      </c>
      <c r="AM39" s="38" t="str">
        <f t="shared" ref="AM39:AV42" ca="1" si="31">IF(AND($C39="Goal",AM$5&gt;=$D39,AM$5&lt;=$D39+$E39-1),2,IF(AND($C39="Milestone",AM$5&gt;=$D39,AM$5&lt;=$D39+$E39-1),1,""))</f>
        <v/>
      </c>
      <c r="AN39" s="38" t="str">
        <f t="shared" ca="1" si="31"/>
        <v/>
      </c>
      <c r="AO39" s="38" t="str">
        <f t="shared" ca="1" si="31"/>
        <v/>
      </c>
      <c r="AP39" s="38" t="str">
        <f t="shared" ca="1" si="31"/>
        <v/>
      </c>
      <c r="AQ39" s="38" t="str">
        <f t="shared" ca="1" si="31"/>
        <v/>
      </c>
      <c r="AR39" s="38" t="str">
        <f t="shared" ca="1" si="31"/>
        <v/>
      </c>
      <c r="AS39" s="38" t="str">
        <f t="shared" ca="1" si="31"/>
        <v/>
      </c>
      <c r="AT39" s="38" t="str">
        <f t="shared" ca="1" si="31"/>
        <v/>
      </c>
      <c r="AU39" s="38" t="str">
        <f t="shared" ca="1" si="31"/>
        <v/>
      </c>
      <c r="AV39" s="38" t="str">
        <f t="shared" ca="1" si="31"/>
        <v/>
      </c>
      <c r="AW39" s="38" t="str">
        <f t="shared" ref="AW39:BF42" ca="1" si="32">IF(AND($C39="Goal",AW$5&gt;=$D39,AW$5&lt;=$D39+$E39-1),2,IF(AND($C39="Milestone",AW$5&gt;=$D39,AW$5&lt;=$D39+$E39-1),1,""))</f>
        <v/>
      </c>
      <c r="AX39" s="38" t="str">
        <f t="shared" ca="1" si="32"/>
        <v/>
      </c>
      <c r="AY39" s="38" t="str">
        <f t="shared" ca="1" si="32"/>
        <v/>
      </c>
      <c r="AZ39" s="38" t="str">
        <f t="shared" ca="1" si="32"/>
        <v/>
      </c>
      <c r="BA39" s="38" t="str">
        <f t="shared" ca="1" si="32"/>
        <v/>
      </c>
      <c r="BB39" s="38" t="str">
        <f t="shared" ca="1" si="32"/>
        <v/>
      </c>
      <c r="BC39" s="38" t="str">
        <f t="shared" ca="1" si="32"/>
        <v/>
      </c>
      <c r="BD39" s="38" t="str">
        <f t="shared" ca="1" si="32"/>
        <v/>
      </c>
      <c r="BE39" s="38" t="str">
        <f t="shared" ca="1" si="32"/>
        <v/>
      </c>
      <c r="BF39" s="38" t="str">
        <f t="shared" ca="1" si="32"/>
        <v/>
      </c>
      <c r="BG39" s="38" t="str">
        <f t="shared" ref="BG39:BL42" ca="1" si="33">IF(AND($C39="Goal",BG$5&gt;=$D39,BG$5&lt;=$D39+$E39-1),2,IF(AND($C39="Milestone",BG$5&gt;=$D39,BG$5&lt;=$D39+$E39-1),1,""))</f>
        <v/>
      </c>
      <c r="BH39" s="38" t="str">
        <f t="shared" ca="1" si="33"/>
        <v/>
      </c>
      <c r="BI39" s="38" t="str">
        <f t="shared" ca="1" si="33"/>
        <v/>
      </c>
      <c r="BJ39" s="38" t="str">
        <f t="shared" ca="1" si="33"/>
        <v/>
      </c>
      <c r="BK39" s="38" t="str">
        <f t="shared" ca="1" si="33"/>
        <v/>
      </c>
      <c r="BL39" s="38" t="str">
        <f t="shared" ca="1" si="33"/>
        <v/>
      </c>
    </row>
    <row r="40" spans="1:64" s="2" customFormat="1" ht="30" customHeight="1" x14ac:dyDescent="0.25">
      <c r="A40" s="14" t="s">
        <v>2</v>
      </c>
      <c r="B40" s="41" t="s">
        <v>60</v>
      </c>
      <c r="C40" s="34" t="s">
        <v>5</v>
      </c>
      <c r="D40" s="74">
        <v>43555</v>
      </c>
      <c r="E40" s="75">
        <v>7</v>
      </c>
      <c r="F40" s="54">
        <f t="shared" si="27"/>
        <v>43562</v>
      </c>
      <c r="G40" s="31">
        <v>0</v>
      </c>
      <c r="H40" s="26"/>
      <c r="I40" s="38" t="str">
        <f t="shared" ca="1" si="28"/>
        <v/>
      </c>
      <c r="J40" s="38" t="str">
        <f t="shared" ca="1" si="28"/>
        <v/>
      </c>
      <c r="K40" s="38" t="str">
        <f t="shared" ca="1" si="28"/>
        <v/>
      </c>
      <c r="L40" s="38" t="str">
        <f t="shared" ca="1" si="28"/>
        <v/>
      </c>
      <c r="M40" s="38" t="str">
        <f t="shared" ca="1" si="28"/>
        <v/>
      </c>
      <c r="N40" s="38" t="str">
        <f t="shared" ca="1" si="28"/>
        <v/>
      </c>
      <c r="O40" s="38" t="str">
        <f t="shared" ca="1" si="28"/>
        <v/>
      </c>
      <c r="P40" s="38" t="str">
        <f t="shared" ca="1" si="28"/>
        <v/>
      </c>
      <c r="Q40" s="38" t="str">
        <f t="shared" ca="1" si="28"/>
        <v/>
      </c>
      <c r="R40" s="38" t="str">
        <f t="shared" ca="1" si="28"/>
        <v/>
      </c>
      <c r="S40" s="38" t="str">
        <f t="shared" ca="1" si="29"/>
        <v/>
      </c>
      <c r="T40" s="38" t="str">
        <f t="shared" ca="1" si="29"/>
        <v/>
      </c>
      <c r="U40" s="38" t="str">
        <f t="shared" ca="1" si="29"/>
        <v/>
      </c>
      <c r="V40" s="38" t="str">
        <f t="shared" ca="1" si="29"/>
        <v/>
      </c>
      <c r="W40" s="38">
        <f t="shared" ca="1" si="29"/>
        <v>2</v>
      </c>
      <c r="X40" s="38">
        <f t="shared" ca="1" si="29"/>
        <v>2</v>
      </c>
      <c r="Y40" s="38">
        <f t="shared" ca="1" si="29"/>
        <v>2</v>
      </c>
      <c r="Z40" s="38">
        <f t="shared" ca="1" si="29"/>
        <v>2</v>
      </c>
      <c r="AA40" s="38">
        <f t="shared" ca="1" si="29"/>
        <v>2</v>
      </c>
      <c r="AB40" s="38">
        <f t="shared" ca="1" si="29"/>
        <v>2</v>
      </c>
      <c r="AC40" s="38">
        <f t="shared" ca="1" si="30"/>
        <v>2</v>
      </c>
      <c r="AD40" s="38" t="str">
        <f t="shared" ca="1" si="30"/>
        <v/>
      </c>
      <c r="AE40" s="38" t="str">
        <f t="shared" ca="1" si="30"/>
        <v/>
      </c>
      <c r="AF40" s="38" t="str">
        <f t="shared" ca="1" si="30"/>
        <v/>
      </c>
      <c r="AG40" s="38" t="str">
        <f t="shared" ca="1" si="30"/>
        <v/>
      </c>
      <c r="AH40" s="38" t="str">
        <f t="shared" ca="1" si="30"/>
        <v/>
      </c>
      <c r="AI40" s="38" t="str">
        <f t="shared" ca="1" si="30"/>
        <v/>
      </c>
      <c r="AJ40" s="38" t="str">
        <f t="shared" ca="1" si="30"/>
        <v/>
      </c>
      <c r="AK40" s="38" t="str">
        <f t="shared" ca="1" si="30"/>
        <v/>
      </c>
      <c r="AL40" s="38" t="str">
        <f t="shared" ca="1" si="30"/>
        <v/>
      </c>
      <c r="AM40" s="38" t="str">
        <f t="shared" ca="1" si="31"/>
        <v/>
      </c>
      <c r="AN40" s="38" t="str">
        <f t="shared" ca="1" si="31"/>
        <v/>
      </c>
      <c r="AO40" s="38" t="str">
        <f t="shared" ca="1" si="31"/>
        <v/>
      </c>
      <c r="AP40" s="38" t="str">
        <f t="shared" ca="1" si="31"/>
        <v/>
      </c>
      <c r="AQ40" s="38" t="str">
        <f t="shared" ca="1" si="31"/>
        <v/>
      </c>
      <c r="AR40" s="38" t="str">
        <f t="shared" ca="1" si="31"/>
        <v/>
      </c>
      <c r="AS40" s="38" t="str">
        <f t="shared" ca="1" si="31"/>
        <v/>
      </c>
      <c r="AT40" s="38" t="str">
        <f t="shared" ca="1" si="31"/>
        <v/>
      </c>
      <c r="AU40" s="38" t="str">
        <f t="shared" ca="1" si="31"/>
        <v/>
      </c>
      <c r="AV40" s="38" t="str">
        <f t="shared" ca="1" si="31"/>
        <v/>
      </c>
      <c r="AW40" s="38" t="str">
        <f t="shared" ca="1" si="32"/>
        <v/>
      </c>
      <c r="AX40" s="38" t="str">
        <f t="shared" ca="1" si="32"/>
        <v/>
      </c>
      <c r="AY40" s="38" t="str">
        <f t="shared" ca="1" si="32"/>
        <v/>
      </c>
      <c r="AZ40" s="38" t="str">
        <f t="shared" ca="1" si="32"/>
        <v/>
      </c>
      <c r="BA40" s="38" t="str">
        <f t="shared" ca="1" si="32"/>
        <v/>
      </c>
      <c r="BB40" s="38" t="str">
        <f t="shared" ca="1" si="32"/>
        <v/>
      </c>
      <c r="BC40" s="38" t="str">
        <f t="shared" ca="1" si="32"/>
        <v/>
      </c>
      <c r="BD40" s="38" t="str">
        <f t="shared" ca="1" si="32"/>
        <v/>
      </c>
      <c r="BE40" s="38" t="str">
        <f t="shared" ca="1" si="32"/>
        <v/>
      </c>
      <c r="BF40" s="38" t="str">
        <f t="shared" ca="1" si="32"/>
        <v/>
      </c>
      <c r="BG40" s="38" t="str">
        <f t="shared" ca="1" si="33"/>
        <v/>
      </c>
      <c r="BH40" s="38" t="str">
        <f t="shared" ca="1" si="33"/>
        <v/>
      </c>
      <c r="BI40" s="38" t="str">
        <f t="shared" ca="1" si="33"/>
        <v/>
      </c>
      <c r="BJ40" s="38" t="str">
        <f t="shared" ca="1" si="33"/>
        <v/>
      </c>
      <c r="BK40" s="38" t="str">
        <f t="shared" ca="1" si="33"/>
        <v/>
      </c>
      <c r="BL40" s="38" t="str">
        <f t="shared" ca="1" si="33"/>
        <v/>
      </c>
    </row>
    <row r="41" spans="1:64" s="2" customFormat="1" ht="30" customHeight="1" x14ac:dyDescent="0.25">
      <c r="A41" s="14" t="s">
        <v>2</v>
      </c>
      <c r="B41" s="41" t="s">
        <v>59</v>
      </c>
      <c r="C41" s="34" t="s">
        <v>5</v>
      </c>
      <c r="D41" s="74">
        <v>43562</v>
      </c>
      <c r="E41" s="75">
        <v>2</v>
      </c>
      <c r="F41" s="54">
        <f t="shared" si="27"/>
        <v>43564</v>
      </c>
      <c r="G41" s="31">
        <v>0</v>
      </c>
      <c r="H41" s="26"/>
      <c r="I41" s="38" t="str">
        <f t="shared" ca="1" si="28"/>
        <v/>
      </c>
      <c r="J41" s="38" t="str">
        <f t="shared" ca="1" si="28"/>
        <v/>
      </c>
      <c r="K41" s="38" t="str">
        <f t="shared" ca="1" si="28"/>
        <v/>
      </c>
      <c r="L41" s="38" t="str">
        <f t="shared" ca="1" si="28"/>
        <v/>
      </c>
      <c r="M41" s="38" t="str">
        <f t="shared" ca="1" si="28"/>
        <v/>
      </c>
      <c r="N41" s="38" t="str">
        <f t="shared" ca="1" si="28"/>
        <v/>
      </c>
      <c r="O41" s="38" t="str">
        <f t="shared" ca="1" si="28"/>
        <v/>
      </c>
      <c r="P41" s="38" t="str">
        <f t="shared" ca="1" si="28"/>
        <v/>
      </c>
      <c r="Q41" s="38" t="str">
        <f t="shared" ca="1" si="28"/>
        <v/>
      </c>
      <c r="R41" s="38" t="str">
        <f t="shared" ca="1" si="28"/>
        <v/>
      </c>
      <c r="S41" s="38" t="str">
        <f t="shared" ca="1" si="29"/>
        <v/>
      </c>
      <c r="T41" s="38" t="str">
        <f t="shared" ca="1" si="29"/>
        <v/>
      </c>
      <c r="U41" s="38" t="str">
        <f t="shared" ca="1" si="29"/>
        <v/>
      </c>
      <c r="V41" s="38" t="str">
        <f t="shared" ca="1" si="29"/>
        <v/>
      </c>
      <c r="W41" s="38" t="str">
        <f t="shared" ca="1" si="29"/>
        <v/>
      </c>
      <c r="X41" s="38" t="str">
        <f t="shared" ca="1" si="29"/>
        <v/>
      </c>
      <c r="Y41" s="38" t="str">
        <f t="shared" ca="1" si="29"/>
        <v/>
      </c>
      <c r="Z41" s="38" t="str">
        <f t="shared" ca="1" si="29"/>
        <v/>
      </c>
      <c r="AA41" s="38" t="str">
        <f t="shared" ca="1" si="29"/>
        <v/>
      </c>
      <c r="AB41" s="38" t="str">
        <f t="shared" ca="1" si="29"/>
        <v/>
      </c>
      <c r="AC41" s="38" t="str">
        <f t="shared" ca="1" si="30"/>
        <v/>
      </c>
      <c r="AD41" s="38">
        <f t="shared" ca="1" si="30"/>
        <v>2</v>
      </c>
      <c r="AE41" s="38">
        <f t="shared" ca="1" si="30"/>
        <v>2</v>
      </c>
      <c r="AF41" s="38" t="str">
        <f t="shared" ca="1" si="30"/>
        <v/>
      </c>
      <c r="AG41" s="38" t="str">
        <f t="shared" ca="1" si="30"/>
        <v/>
      </c>
      <c r="AH41" s="38" t="str">
        <f t="shared" ca="1" si="30"/>
        <v/>
      </c>
      <c r="AI41" s="38" t="str">
        <f t="shared" ca="1" si="30"/>
        <v/>
      </c>
      <c r="AJ41" s="38" t="str">
        <f t="shared" ca="1" si="30"/>
        <v/>
      </c>
      <c r="AK41" s="38" t="str">
        <f t="shared" ca="1" si="30"/>
        <v/>
      </c>
      <c r="AL41" s="38" t="str">
        <f t="shared" ca="1" si="30"/>
        <v/>
      </c>
      <c r="AM41" s="38" t="str">
        <f t="shared" ca="1" si="31"/>
        <v/>
      </c>
      <c r="AN41" s="38" t="str">
        <f t="shared" ca="1" si="31"/>
        <v/>
      </c>
      <c r="AO41" s="38" t="str">
        <f t="shared" ca="1" si="31"/>
        <v/>
      </c>
      <c r="AP41" s="38" t="str">
        <f t="shared" ca="1" si="31"/>
        <v/>
      </c>
      <c r="AQ41" s="38" t="str">
        <f t="shared" ca="1" si="31"/>
        <v/>
      </c>
      <c r="AR41" s="38" t="str">
        <f t="shared" ca="1" si="31"/>
        <v/>
      </c>
      <c r="AS41" s="38" t="str">
        <f t="shared" ca="1" si="31"/>
        <v/>
      </c>
      <c r="AT41" s="38" t="str">
        <f t="shared" ca="1" si="31"/>
        <v/>
      </c>
      <c r="AU41" s="38" t="str">
        <f t="shared" ca="1" si="31"/>
        <v/>
      </c>
      <c r="AV41" s="38" t="str">
        <f t="shared" ca="1" si="31"/>
        <v/>
      </c>
      <c r="AW41" s="38" t="str">
        <f t="shared" ca="1" si="32"/>
        <v/>
      </c>
      <c r="AX41" s="38" t="str">
        <f t="shared" ca="1" si="32"/>
        <v/>
      </c>
      <c r="AY41" s="38" t="str">
        <f t="shared" ca="1" si="32"/>
        <v/>
      </c>
      <c r="AZ41" s="38" t="str">
        <f t="shared" ca="1" si="32"/>
        <v/>
      </c>
      <c r="BA41" s="38" t="str">
        <f t="shared" ca="1" si="32"/>
        <v/>
      </c>
      <c r="BB41" s="38" t="str">
        <f t="shared" ca="1" si="32"/>
        <v/>
      </c>
      <c r="BC41" s="38" t="str">
        <f t="shared" ca="1" si="32"/>
        <v/>
      </c>
      <c r="BD41" s="38" t="str">
        <f t="shared" ca="1" si="32"/>
        <v/>
      </c>
      <c r="BE41" s="38" t="str">
        <f t="shared" ca="1" si="32"/>
        <v/>
      </c>
      <c r="BF41" s="38" t="str">
        <f t="shared" ca="1" si="32"/>
        <v/>
      </c>
      <c r="BG41" s="38" t="str">
        <f t="shared" ca="1" si="33"/>
        <v/>
      </c>
      <c r="BH41" s="38" t="str">
        <f t="shared" ca="1" si="33"/>
        <v/>
      </c>
      <c r="BI41" s="38" t="str">
        <f t="shared" ca="1" si="33"/>
        <v/>
      </c>
      <c r="BJ41" s="38" t="str">
        <f t="shared" ca="1" si="33"/>
        <v/>
      </c>
      <c r="BK41" s="38" t="str">
        <f t="shared" ca="1" si="33"/>
        <v/>
      </c>
      <c r="BL41" s="38" t="str">
        <f t="shared" ca="1" si="33"/>
        <v/>
      </c>
    </row>
    <row r="42" spans="1:64" s="2" customFormat="1" ht="30" customHeight="1" x14ac:dyDescent="0.25">
      <c r="A42" s="14" t="s">
        <v>2</v>
      </c>
      <c r="B42" s="41" t="s">
        <v>61</v>
      </c>
      <c r="C42" s="34" t="s">
        <v>5</v>
      </c>
      <c r="D42" s="74">
        <v>43545</v>
      </c>
      <c r="E42" s="75">
        <v>14</v>
      </c>
      <c r="F42" s="54">
        <f t="shared" si="27"/>
        <v>43559</v>
      </c>
      <c r="G42" s="31">
        <v>0</v>
      </c>
      <c r="H42" s="26"/>
      <c r="I42" s="38" t="str">
        <f t="shared" ca="1" si="28"/>
        <v/>
      </c>
      <c r="J42" s="38" t="str">
        <f t="shared" ca="1" si="28"/>
        <v/>
      </c>
      <c r="K42" s="38" t="str">
        <f t="shared" ca="1" si="28"/>
        <v/>
      </c>
      <c r="L42" s="38" t="str">
        <f t="shared" ca="1" si="28"/>
        <v/>
      </c>
      <c r="M42" s="38">
        <f t="shared" ca="1" si="28"/>
        <v>2</v>
      </c>
      <c r="N42" s="38">
        <f t="shared" ca="1" si="28"/>
        <v>2</v>
      </c>
      <c r="O42" s="38">
        <f t="shared" ca="1" si="28"/>
        <v>2</v>
      </c>
      <c r="P42" s="38">
        <f t="shared" ca="1" si="28"/>
        <v>2</v>
      </c>
      <c r="Q42" s="38">
        <f t="shared" ca="1" si="28"/>
        <v>2</v>
      </c>
      <c r="R42" s="38">
        <f t="shared" ca="1" si="28"/>
        <v>2</v>
      </c>
      <c r="S42" s="38">
        <f t="shared" ca="1" si="29"/>
        <v>2</v>
      </c>
      <c r="T42" s="38">
        <f t="shared" ca="1" si="29"/>
        <v>2</v>
      </c>
      <c r="U42" s="38">
        <f t="shared" ca="1" si="29"/>
        <v>2</v>
      </c>
      <c r="V42" s="38">
        <f t="shared" ca="1" si="29"/>
        <v>2</v>
      </c>
      <c r="W42" s="38">
        <f t="shared" ca="1" si="29"/>
        <v>2</v>
      </c>
      <c r="X42" s="38">
        <f t="shared" ca="1" si="29"/>
        <v>2</v>
      </c>
      <c r="Y42" s="38">
        <f t="shared" ca="1" si="29"/>
        <v>2</v>
      </c>
      <c r="Z42" s="38">
        <f t="shared" ca="1" si="29"/>
        <v>2</v>
      </c>
      <c r="AA42" s="38" t="str">
        <f t="shared" ca="1" si="29"/>
        <v/>
      </c>
      <c r="AB42" s="38" t="str">
        <f t="shared" ca="1" si="29"/>
        <v/>
      </c>
      <c r="AC42" s="38" t="str">
        <f t="shared" ca="1" si="30"/>
        <v/>
      </c>
      <c r="AD42" s="38" t="str">
        <f t="shared" ca="1" si="30"/>
        <v/>
      </c>
      <c r="AE42" s="38" t="str">
        <f t="shared" ca="1" si="30"/>
        <v/>
      </c>
      <c r="AF42" s="38" t="str">
        <f t="shared" ca="1" si="30"/>
        <v/>
      </c>
      <c r="AG42" s="38" t="str">
        <f t="shared" ca="1" si="30"/>
        <v/>
      </c>
      <c r="AH42" s="38" t="str">
        <f t="shared" ca="1" si="30"/>
        <v/>
      </c>
      <c r="AI42" s="38" t="str">
        <f t="shared" ca="1" si="30"/>
        <v/>
      </c>
      <c r="AJ42" s="38" t="str">
        <f t="shared" ca="1" si="30"/>
        <v/>
      </c>
      <c r="AK42" s="38" t="str">
        <f t="shared" ca="1" si="30"/>
        <v/>
      </c>
      <c r="AL42" s="38" t="str">
        <f t="shared" ca="1" si="30"/>
        <v/>
      </c>
      <c r="AM42" s="38" t="str">
        <f t="shared" ca="1" si="31"/>
        <v/>
      </c>
      <c r="AN42" s="38" t="str">
        <f t="shared" ca="1" si="31"/>
        <v/>
      </c>
      <c r="AO42" s="38" t="str">
        <f t="shared" ca="1" si="31"/>
        <v/>
      </c>
      <c r="AP42" s="38" t="str">
        <f t="shared" ca="1" si="31"/>
        <v/>
      </c>
      <c r="AQ42" s="38" t="str">
        <f t="shared" ca="1" si="31"/>
        <v/>
      </c>
      <c r="AR42" s="38" t="str">
        <f t="shared" ca="1" si="31"/>
        <v/>
      </c>
      <c r="AS42" s="38" t="str">
        <f t="shared" ca="1" si="31"/>
        <v/>
      </c>
      <c r="AT42" s="38" t="str">
        <f t="shared" ca="1" si="31"/>
        <v/>
      </c>
      <c r="AU42" s="38" t="str">
        <f t="shared" ca="1" si="31"/>
        <v/>
      </c>
      <c r="AV42" s="38" t="str">
        <f t="shared" ca="1" si="31"/>
        <v/>
      </c>
      <c r="AW42" s="38" t="str">
        <f t="shared" ca="1" si="32"/>
        <v/>
      </c>
      <c r="AX42" s="38" t="str">
        <f t="shared" ca="1" si="32"/>
        <v/>
      </c>
      <c r="AY42" s="38" t="str">
        <f t="shared" ca="1" si="32"/>
        <v/>
      </c>
      <c r="AZ42" s="38" t="str">
        <f t="shared" ca="1" si="32"/>
        <v/>
      </c>
      <c r="BA42" s="38" t="str">
        <f t="shared" ca="1" si="32"/>
        <v/>
      </c>
      <c r="BB42" s="38" t="str">
        <f t="shared" ca="1" si="32"/>
        <v/>
      </c>
      <c r="BC42" s="38" t="str">
        <f t="shared" ca="1" si="32"/>
        <v/>
      </c>
      <c r="BD42" s="38" t="str">
        <f t="shared" ca="1" si="32"/>
        <v/>
      </c>
      <c r="BE42" s="38" t="str">
        <f t="shared" ca="1" si="32"/>
        <v/>
      </c>
      <c r="BF42" s="38" t="str">
        <f t="shared" ca="1" si="32"/>
        <v/>
      </c>
      <c r="BG42" s="38" t="str">
        <f t="shared" ca="1" si="33"/>
        <v/>
      </c>
      <c r="BH42" s="38" t="str">
        <f t="shared" ca="1" si="33"/>
        <v/>
      </c>
      <c r="BI42" s="38" t="str">
        <f t="shared" ca="1" si="33"/>
        <v/>
      </c>
      <c r="BJ42" s="38" t="str">
        <f t="shared" ca="1" si="33"/>
        <v/>
      </c>
      <c r="BK42" s="38" t="str">
        <f t="shared" ca="1" si="33"/>
        <v/>
      </c>
      <c r="BL42" s="38" t="str">
        <f t="shared" ca="1" si="33"/>
        <v/>
      </c>
    </row>
    <row r="43" spans="1:64" s="2" customFormat="1" ht="30" customHeight="1" x14ac:dyDescent="0.25">
      <c r="A43" s="14" t="s">
        <v>2</v>
      </c>
      <c r="B43" s="41" t="s">
        <v>63</v>
      </c>
      <c r="C43" s="34" t="s">
        <v>5</v>
      </c>
      <c r="D43" s="74">
        <v>43565</v>
      </c>
      <c r="E43" s="75">
        <v>23</v>
      </c>
      <c r="F43" s="54">
        <f t="shared" si="27"/>
        <v>43588</v>
      </c>
      <c r="G43" s="31">
        <v>0</v>
      </c>
      <c r="H43" s="26"/>
      <c r="I43" s="38" t="str">
        <f t="shared" ref="I43:R47" ca="1" si="34">IF(AND($C43="Goal",I$5&gt;=$D43,I$5&lt;=$D43+$E43-1),2,IF(AND($C43="Milestone",I$5&gt;=$D43,I$5&lt;=$D43+$E43-1),1,""))</f>
        <v/>
      </c>
      <c r="J43" s="38" t="str">
        <f t="shared" ca="1" si="34"/>
        <v/>
      </c>
      <c r="K43" s="38" t="str">
        <f t="shared" ca="1" si="34"/>
        <v/>
      </c>
      <c r="L43" s="38" t="str">
        <f t="shared" ca="1" si="34"/>
        <v/>
      </c>
      <c r="M43" s="38" t="str">
        <f t="shared" ca="1" si="34"/>
        <v/>
      </c>
      <c r="N43" s="38" t="str">
        <f t="shared" ca="1" si="34"/>
        <v/>
      </c>
      <c r="O43" s="38" t="str">
        <f t="shared" ca="1" si="34"/>
        <v/>
      </c>
      <c r="P43" s="38" t="str">
        <f t="shared" ca="1" si="34"/>
        <v/>
      </c>
      <c r="Q43" s="38" t="str">
        <f t="shared" ca="1" si="34"/>
        <v/>
      </c>
      <c r="R43" s="38" t="str">
        <f t="shared" ca="1" si="34"/>
        <v/>
      </c>
      <c r="S43" s="38" t="str">
        <f t="shared" ref="S43:AB47" ca="1" si="35">IF(AND($C43="Goal",S$5&gt;=$D43,S$5&lt;=$D43+$E43-1),2,IF(AND($C43="Milestone",S$5&gt;=$D43,S$5&lt;=$D43+$E43-1),1,""))</f>
        <v/>
      </c>
      <c r="T43" s="38" t="str">
        <f t="shared" ca="1" si="35"/>
        <v/>
      </c>
      <c r="U43" s="38" t="str">
        <f t="shared" ca="1" si="35"/>
        <v/>
      </c>
      <c r="V43" s="38" t="str">
        <f t="shared" ca="1" si="35"/>
        <v/>
      </c>
      <c r="W43" s="38" t="str">
        <f t="shared" ca="1" si="35"/>
        <v/>
      </c>
      <c r="X43" s="38" t="str">
        <f t="shared" ca="1" si="35"/>
        <v/>
      </c>
      <c r="Y43" s="38" t="str">
        <f t="shared" ca="1" si="35"/>
        <v/>
      </c>
      <c r="Z43" s="38" t="str">
        <f t="shared" ca="1" si="35"/>
        <v/>
      </c>
      <c r="AA43" s="38" t="str">
        <f t="shared" ca="1" si="35"/>
        <v/>
      </c>
      <c r="AB43" s="38" t="str">
        <f t="shared" ca="1" si="35"/>
        <v/>
      </c>
      <c r="AC43" s="38" t="str">
        <f t="shared" ref="AC43:AL47" ca="1" si="36">IF(AND($C43="Goal",AC$5&gt;=$D43,AC$5&lt;=$D43+$E43-1),2,IF(AND($C43="Milestone",AC$5&gt;=$D43,AC$5&lt;=$D43+$E43-1),1,""))</f>
        <v/>
      </c>
      <c r="AD43" s="38" t="str">
        <f t="shared" ca="1" si="36"/>
        <v/>
      </c>
      <c r="AE43" s="38" t="str">
        <f t="shared" ca="1" si="36"/>
        <v/>
      </c>
      <c r="AF43" s="38" t="str">
        <f t="shared" ca="1" si="36"/>
        <v/>
      </c>
      <c r="AG43" s="38">
        <f t="shared" ca="1" si="36"/>
        <v>2</v>
      </c>
      <c r="AH43" s="38">
        <f t="shared" ca="1" si="36"/>
        <v>2</v>
      </c>
      <c r="AI43" s="38">
        <f t="shared" ca="1" si="36"/>
        <v>2</v>
      </c>
      <c r="AJ43" s="38">
        <f t="shared" ca="1" si="36"/>
        <v>2</v>
      </c>
      <c r="AK43" s="38">
        <f t="shared" ca="1" si="36"/>
        <v>2</v>
      </c>
      <c r="AL43" s="38">
        <f t="shared" ca="1" si="36"/>
        <v>2</v>
      </c>
      <c r="AM43" s="38">
        <f t="shared" ref="AM43:AV47" ca="1" si="37">IF(AND($C43="Goal",AM$5&gt;=$D43,AM$5&lt;=$D43+$E43-1),2,IF(AND($C43="Milestone",AM$5&gt;=$D43,AM$5&lt;=$D43+$E43-1),1,""))</f>
        <v>2</v>
      </c>
      <c r="AN43" s="38">
        <f t="shared" ca="1" si="37"/>
        <v>2</v>
      </c>
      <c r="AO43" s="38">
        <f t="shared" ca="1" si="37"/>
        <v>2</v>
      </c>
      <c r="AP43" s="38">
        <f t="shared" ca="1" si="37"/>
        <v>2</v>
      </c>
      <c r="AQ43" s="38">
        <f t="shared" ca="1" si="37"/>
        <v>2</v>
      </c>
      <c r="AR43" s="38">
        <f t="shared" ca="1" si="37"/>
        <v>2</v>
      </c>
      <c r="AS43" s="38">
        <f t="shared" ca="1" si="37"/>
        <v>2</v>
      </c>
      <c r="AT43" s="38">
        <f t="shared" ca="1" si="37"/>
        <v>2</v>
      </c>
      <c r="AU43" s="38">
        <f t="shared" ca="1" si="37"/>
        <v>2</v>
      </c>
      <c r="AV43" s="38">
        <f t="shared" ca="1" si="37"/>
        <v>2</v>
      </c>
      <c r="AW43" s="38">
        <f t="shared" ref="AW43:BF47" ca="1" si="38">IF(AND($C43="Goal",AW$5&gt;=$D43,AW$5&lt;=$D43+$E43-1),2,IF(AND($C43="Milestone",AW$5&gt;=$D43,AW$5&lt;=$D43+$E43-1),1,""))</f>
        <v>2</v>
      </c>
      <c r="AX43" s="38">
        <f t="shared" ca="1" si="38"/>
        <v>2</v>
      </c>
      <c r="AY43" s="38">
        <f t="shared" ca="1" si="38"/>
        <v>2</v>
      </c>
      <c r="AZ43" s="38">
        <f t="shared" ca="1" si="38"/>
        <v>2</v>
      </c>
      <c r="BA43" s="38">
        <f t="shared" ca="1" si="38"/>
        <v>2</v>
      </c>
      <c r="BB43" s="38">
        <f t="shared" ca="1" si="38"/>
        <v>2</v>
      </c>
      <c r="BC43" s="38">
        <f t="shared" ca="1" si="38"/>
        <v>2</v>
      </c>
      <c r="BD43" s="38" t="str">
        <f t="shared" ca="1" si="38"/>
        <v/>
      </c>
      <c r="BE43" s="38" t="str">
        <f t="shared" ca="1" si="38"/>
        <v/>
      </c>
      <c r="BF43" s="38" t="str">
        <f t="shared" ca="1" si="38"/>
        <v/>
      </c>
      <c r="BG43" s="38" t="str">
        <f t="shared" ref="BG43:BL47" ca="1" si="39">IF(AND($C43="Goal",BG$5&gt;=$D43,BG$5&lt;=$D43+$E43-1),2,IF(AND($C43="Milestone",BG$5&gt;=$D43,BG$5&lt;=$D43+$E43-1),1,""))</f>
        <v/>
      </c>
      <c r="BH43" s="38" t="str">
        <f t="shared" ca="1" si="39"/>
        <v/>
      </c>
      <c r="BI43" s="38" t="str">
        <f t="shared" ca="1" si="39"/>
        <v/>
      </c>
      <c r="BJ43" s="38" t="str">
        <f t="shared" ca="1" si="39"/>
        <v/>
      </c>
      <c r="BK43" s="38" t="str">
        <f t="shared" ca="1" si="39"/>
        <v/>
      </c>
      <c r="BL43" s="38" t="str">
        <f t="shared" ca="1" si="39"/>
        <v/>
      </c>
    </row>
    <row r="44" spans="1:64" s="2" customFormat="1" ht="30" customHeight="1" x14ac:dyDescent="0.25">
      <c r="A44" s="14" t="s">
        <v>2</v>
      </c>
      <c r="B44" s="41" t="s">
        <v>62</v>
      </c>
      <c r="C44" s="34" t="s">
        <v>5</v>
      </c>
      <c r="D44" s="74">
        <v>43552</v>
      </c>
      <c r="E44" s="75">
        <v>20</v>
      </c>
      <c r="F44" s="54">
        <f>(D44+E44)</f>
        <v>43572</v>
      </c>
      <c r="G44" s="31">
        <v>0</v>
      </c>
      <c r="H44" s="26"/>
      <c r="I44" s="38" t="str">
        <f t="shared" ca="1" si="34"/>
        <v/>
      </c>
      <c r="J44" s="38" t="str">
        <f t="shared" ca="1" si="34"/>
        <v/>
      </c>
      <c r="K44" s="38" t="str">
        <f t="shared" ca="1" si="34"/>
        <v/>
      </c>
      <c r="L44" s="38" t="str">
        <f t="shared" ca="1" si="34"/>
        <v/>
      </c>
      <c r="M44" s="38" t="str">
        <f t="shared" ca="1" si="34"/>
        <v/>
      </c>
      <c r="N44" s="38" t="str">
        <f t="shared" ca="1" si="34"/>
        <v/>
      </c>
      <c r="O44" s="38" t="str">
        <f t="shared" ca="1" si="34"/>
        <v/>
      </c>
      <c r="P44" s="38" t="str">
        <f t="shared" ca="1" si="34"/>
        <v/>
      </c>
      <c r="Q44" s="38" t="str">
        <f t="shared" ca="1" si="34"/>
        <v/>
      </c>
      <c r="R44" s="38" t="str">
        <f t="shared" ca="1" si="34"/>
        <v/>
      </c>
      <c r="S44" s="38" t="str">
        <f t="shared" ca="1" si="35"/>
        <v/>
      </c>
      <c r="T44" s="38">
        <f t="shared" ca="1" si="35"/>
        <v>2</v>
      </c>
      <c r="U44" s="38">
        <f t="shared" ca="1" si="35"/>
        <v>2</v>
      </c>
      <c r="V44" s="38">
        <f t="shared" ca="1" si="35"/>
        <v>2</v>
      </c>
      <c r="W44" s="38">
        <f t="shared" ca="1" si="35"/>
        <v>2</v>
      </c>
      <c r="X44" s="38">
        <f t="shared" ca="1" si="35"/>
        <v>2</v>
      </c>
      <c r="Y44" s="38">
        <f t="shared" ca="1" si="35"/>
        <v>2</v>
      </c>
      <c r="Z44" s="38">
        <f t="shared" ca="1" si="35"/>
        <v>2</v>
      </c>
      <c r="AA44" s="38">
        <f t="shared" ca="1" si="35"/>
        <v>2</v>
      </c>
      <c r="AB44" s="38">
        <f t="shared" ca="1" si="35"/>
        <v>2</v>
      </c>
      <c r="AC44" s="38">
        <f t="shared" ca="1" si="36"/>
        <v>2</v>
      </c>
      <c r="AD44" s="38">
        <f t="shared" ca="1" si="36"/>
        <v>2</v>
      </c>
      <c r="AE44" s="38">
        <f t="shared" ca="1" si="36"/>
        <v>2</v>
      </c>
      <c r="AF44" s="38">
        <f t="shared" ca="1" si="36"/>
        <v>2</v>
      </c>
      <c r="AG44" s="38">
        <f t="shared" ca="1" si="36"/>
        <v>2</v>
      </c>
      <c r="AH44" s="38">
        <f t="shared" ca="1" si="36"/>
        <v>2</v>
      </c>
      <c r="AI44" s="38">
        <f t="shared" ca="1" si="36"/>
        <v>2</v>
      </c>
      <c r="AJ44" s="38">
        <f t="shared" ca="1" si="36"/>
        <v>2</v>
      </c>
      <c r="AK44" s="38">
        <f t="shared" ca="1" si="36"/>
        <v>2</v>
      </c>
      <c r="AL44" s="38">
        <f t="shared" ca="1" si="36"/>
        <v>2</v>
      </c>
      <c r="AM44" s="38">
        <f t="shared" ca="1" si="37"/>
        <v>2</v>
      </c>
      <c r="AN44" s="38" t="str">
        <f t="shared" ca="1" si="37"/>
        <v/>
      </c>
      <c r="AO44" s="38" t="str">
        <f t="shared" ca="1" si="37"/>
        <v/>
      </c>
      <c r="AP44" s="38" t="str">
        <f t="shared" ca="1" si="37"/>
        <v/>
      </c>
      <c r="AQ44" s="38" t="str">
        <f t="shared" ca="1" si="37"/>
        <v/>
      </c>
      <c r="AR44" s="38" t="str">
        <f t="shared" ca="1" si="37"/>
        <v/>
      </c>
      <c r="AS44" s="38" t="str">
        <f t="shared" ca="1" si="37"/>
        <v/>
      </c>
      <c r="AT44" s="38" t="str">
        <f t="shared" ca="1" si="37"/>
        <v/>
      </c>
      <c r="AU44" s="38" t="str">
        <f t="shared" ca="1" si="37"/>
        <v/>
      </c>
      <c r="AV44" s="38" t="str">
        <f t="shared" ca="1" si="37"/>
        <v/>
      </c>
      <c r="AW44" s="38" t="str">
        <f t="shared" ca="1" si="38"/>
        <v/>
      </c>
      <c r="AX44" s="38" t="str">
        <f t="shared" ca="1" si="38"/>
        <v/>
      </c>
      <c r="AY44" s="38" t="str">
        <f t="shared" ca="1" si="38"/>
        <v/>
      </c>
      <c r="AZ44" s="38" t="str">
        <f t="shared" ca="1" si="38"/>
        <v/>
      </c>
      <c r="BA44" s="38" t="str">
        <f t="shared" ca="1" si="38"/>
        <v/>
      </c>
      <c r="BB44" s="38" t="str">
        <f t="shared" ca="1" si="38"/>
        <v/>
      </c>
      <c r="BC44" s="38" t="str">
        <f t="shared" ca="1" si="38"/>
        <v/>
      </c>
      <c r="BD44" s="38" t="str">
        <f t="shared" ca="1" si="38"/>
        <v/>
      </c>
      <c r="BE44" s="38" t="str">
        <f t="shared" ca="1" si="38"/>
        <v/>
      </c>
      <c r="BF44" s="38" t="str">
        <f t="shared" ca="1" si="38"/>
        <v/>
      </c>
      <c r="BG44" s="38" t="str">
        <f t="shared" ca="1" si="39"/>
        <v/>
      </c>
      <c r="BH44" s="38" t="str">
        <f t="shared" ca="1" si="39"/>
        <v/>
      </c>
      <c r="BI44" s="38" t="str">
        <f t="shared" ca="1" si="39"/>
        <v/>
      </c>
      <c r="BJ44" s="38" t="str">
        <f t="shared" ca="1" si="39"/>
        <v/>
      </c>
      <c r="BK44" s="38" t="str">
        <f t="shared" ca="1" si="39"/>
        <v/>
      </c>
      <c r="BL44" s="38" t="str">
        <f t="shared" ca="1" si="39"/>
        <v/>
      </c>
    </row>
    <row r="45" spans="1:64" s="2" customFormat="1" ht="30" customHeight="1" x14ac:dyDescent="0.25">
      <c r="A45" s="14" t="s">
        <v>2</v>
      </c>
      <c r="B45" s="41" t="s">
        <v>38</v>
      </c>
      <c r="C45" s="34" t="s">
        <v>5</v>
      </c>
      <c r="D45" s="74">
        <v>43538</v>
      </c>
      <c r="E45" s="75">
        <v>50</v>
      </c>
      <c r="F45" s="54">
        <f>(D45+E45)</f>
        <v>43588</v>
      </c>
      <c r="G45" s="31">
        <v>0.05</v>
      </c>
      <c r="H45" s="26"/>
      <c r="I45" s="38">
        <f t="shared" ca="1" si="34"/>
        <v>2</v>
      </c>
      <c r="J45" s="38">
        <f t="shared" ca="1" si="34"/>
        <v>2</v>
      </c>
      <c r="K45" s="38">
        <f t="shared" ca="1" si="34"/>
        <v>2</v>
      </c>
      <c r="L45" s="38">
        <f t="shared" ca="1" si="34"/>
        <v>2</v>
      </c>
      <c r="M45" s="38">
        <f t="shared" ca="1" si="34"/>
        <v>2</v>
      </c>
      <c r="N45" s="38">
        <f t="shared" ca="1" si="34"/>
        <v>2</v>
      </c>
      <c r="O45" s="38">
        <f t="shared" ca="1" si="34"/>
        <v>2</v>
      </c>
      <c r="P45" s="38">
        <f t="shared" ca="1" si="34"/>
        <v>2</v>
      </c>
      <c r="Q45" s="38">
        <f t="shared" ca="1" si="34"/>
        <v>2</v>
      </c>
      <c r="R45" s="38">
        <f t="shared" ca="1" si="34"/>
        <v>2</v>
      </c>
      <c r="S45" s="38">
        <f t="shared" ca="1" si="35"/>
        <v>2</v>
      </c>
      <c r="T45" s="38">
        <f t="shared" ca="1" si="35"/>
        <v>2</v>
      </c>
      <c r="U45" s="38">
        <f t="shared" ca="1" si="35"/>
        <v>2</v>
      </c>
      <c r="V45" s="38">
        <f t="shared" ca="1" si="35"/>
        <v>2</v>
      </c>
      <c r="W45" s="38">
        <f t="shared" ca="1" si="35"/>
        <v>2</v>
      </c>
      <c r="X45" s="38">
        <f t="shared" ca="1" si="35"/>
        <v>2</v>
      </c>
      <c r="Y45" s="38">
        <f t="shared" ca="1" si="35"/>
        <v>2</v>
      </c>
      <c r="Z45" s="38">
        <f t="shared" ca="1" si="35"/>
        <v>2</v>
      </c>
      <c r="AA45" s="38">
        <f t="shared" ca="1" si="35"/>
        <v>2</v>
      </c>
      <c r="AB45" s="38">
        <f t="shared" ca="1" si="35"/>
        <v>2</v>
      </c>
      <c r="AC45" s="38">
        <f t="shared" ca="1" si="36"/>
        <v>2</v>
      </c>
      <c r="AD45" s="38">
        <f t="shared" ca="1" si="36"/>
        <v>2</v>
      </c>
      <c r="AE45" s="38">
        <f t="shared" ca="1" si="36"/>
        <v>2</v>
      </c>
      <c r="AF45" s="38">
        <f t="shared" ca="1" si="36"/>
        <v>2</v>
      </c>
      <c r="AG45" s="38">
        <f t="shared" ca="1" si="36"/>
        <v>2</v>
      </c>
      <c r="AH45" s="38">
        <f t="shared" ca="1" si="36"/>
        <v>2</v>
      </c>
      <c r="AI45" s="38">
        <f t="shared" ca="1" si="36"/>
        <v>2</v>
      </c>
      <c r="AJ45" s="38">
        <f t="shared" ca="1" si="36"/>
        <v>2</v>
      </c>
      <c r="AK45" s="38">
        <f t="shared" ca="1" si="36"/>
        <v>2</v>
      </c>
      <c r="AL45" s="38">
        <f t="shared" ca="1" si="36"/>
        <v>2</v>
      </c>
      <c r="AM45" s="38">
        <f t="shared" ca="1" si="37"/>
        <v>2</v>
      </c>
      <c r="AN45" s="38">
        <f t="shared" ca="1" si="37"/>
        <v>2</v>
      </c>
      <c r="AO45" s="38">
        <f t="shared" ca="1" si="37"/>
        <v>2</v>
      </c>
      <c r="AP45" s="38">
        <f t="shared" ca="1" si="37"/>
        <v>2</v>
      </c>
      <c r="AQ45" s="38">
        <f t="shared" ca="1" si="37"/>
        <v>2</v>
      </c>
      <c r="AR45" s="38">
        <f t="shared" ca="1" si="37"/>
        <v>2</v>
      </c>
      <c r="AS45" s="38">
        <f t="shared" ca="1" si="37"/>
        <v>2</v>
      </c>
      <c r="AT45" s="38">
        <f t="shared" ca="1" si="37"/>
        <v>2</v>
      </c>
      <c r="AU45" s="38">
        <f t="shared" ca="1" si="37"/>
        <v>2</v>
      </c>
      <c r="AV45" s="38">
        <f t="shared" ca="1" si="37"/>
        <v>2</v>
      </c>
      <c r="AW45" s="38">
        <f t="shared" ca="1" si="38"/>
        <v>2</v>
      </c>
      <c r="AX45" s="38">
        <f t="shared" ca="1" si="38"/>
        <v>2</v>
      </c>
      <c r="AY45" s="38">
        <f t="shared" ca="1" si="38"/>
        <v>2</v>
      </c>
      <c r="AZ45" s="38">
        <f t="shared" ca="1" si="38"/>
        <v>2</v>
      </c>
      <c r="BA45" s="38">
        <f t="shared" ca="1" si="38"/>
        <v>2</v>
      </c>
      <c r="BB45" s="38">
        <f t="shared" ca="1" si="38"/>
        <v>2</v>
      </c>
      <c r="BC45" s="38">
        <f t="shared" ca="1" si="38"/>
        <v>2</v>
      </c>
      <c r="BD45" s="38" t="str">
        <f t="shared" ca="1" si="38"/>
        <v/>
      </c>
      <c r="BE45" s="38" t="str">
        <f t="shared" ca="1" si="38"/>
        <v/>
      </c>
      <c r="BF45" s="38" t="str">
        <f t="shared" ca="1" si="38"/>
        <v/>
      </c>
      <c r="BG45" s="38" t="str">
        <f t="shared" ca="1" si="39"/>
        <v/>
      </c>
      <c r="BH45" s="38" t="str">
        <f t="shared" ca="1" si="39"/>
        <v/>
      </c>
      <c r="BI45" s="38" t="str">
        <f t="shared" ca="1" si="39"/>
        <v/>
      </c>
      <c r="BJ45" s="38" t="str">
        <f t="shared" ca="1" si="39"/>
        <v/>
      </c>
      <c r="BK45" s="38" t="str">
        <f t="shared" ca="1" si="39"/>
        <v/>
      </c>
      <c r="BL45" s="38" t="str">
        <f t="shared" ca="1" si="39"/>
        <v/>
      </c>
    </row>
    <row r="46" spans="1:64" s="2" customFormat="1" ht="30" customHeight="1" x14ac:dyDescent="0.25">
      <c r="A46" s="14" t="s">
        <v>2</v>
      </c>
      <c r="B46" s="41"/>
      <c r="C46" s="34"/>
      <c r="D46" s="74"/>
      <c r="E46" s="75"/>
      <c r="F46" s="54"/>
      <c r="G46" s="31"/>
      <c r="H46" s="26"/>
      <c r="I46" s="38" t="str">
        <f t="shared" ca="1" si="34"/>
        <v/>
      </c>
      <c r="J46" s="38" t="str">
        <f t="shared" ca="1" si="34"/>
        <v/>
      </c>
      <c r="K46" s="38" t="str">
        <f t="shared" ca="1" si="34"/>
        <v/>
      </c>
      <c r="L46" s="38" t="str">
        <f t="shared" ca="1" si="34"/>
        <v/>
      </c>
      <c r="M46" s="38" t="str">
        <f t="shared" ca="1" si="34"/>
        <v/>
      </c>
      <c r="N46" s="38" t="str">
        <f t="shared" ca="1" si="34"/>
        <v/>
      </c>
      <c r="O46" s="38" t="str">
        <f t="shared" ca="1" si="34"/>
        <v/>
      </c>
      <c r="P46" s="38" t="str">
        <f t="shared" ca="1" si="34"/>
        <v/>
      </c>
      <c r="Q46" s="38" t="str">
        <f t="shared" ca="1" si="34"/>
        <v/>
      </c>
      <c r="R46" s="38" t="str">
        <f t="shared" ca="1" si="34"/>
        <v/>
      </c>
      <c r="S46" s="38" t="str">
        <f t="shared" ca="1" si="35"/>
        <v/>
      </c>
      <c r="T46" s="38" t="str">
        <f t="shared" ca="1" si="35"/>
        <v/>
      </c>
      <c r="U46" s="38" t="str">
        <f t="shared" ca="1" si="35"/>
        <v/>
      </c>
      <c r="V46" s="38" t="str">
        <f t="shared" ca="1" si="35"/>
        <v/>
      </c>
      <c r="W46" s="38" t="str">
        <f t="shared" ca="1" si="35"/>
        <v/>
      </c>
      <c r="X46" s="38" t="str">
        <f t="shared" ca="1" si="35"/>
        <v/>
      </c>
      <c r="Y46" s="38" t="str">
        <f t="shared" ca="1" si="35"/>
        <v/>
      </c>
      <c r="Z46" s="38" t="str">
        <f t="shared" ca="1" si="35"/>
        <v/>
      </c>
      <c r="AA46" s="38" t="str">
        <f t="shared" ca="1" si="35"/>
        <v/>
      </c>
      <c r="AB46" s="38" t="str">
        <f t="shared" ca="1" si="35"/>
        <v/>
      </c>
      <c r="AC46" s="38" t="str">
        <f t="shared" ca="1" si="36"/>
        <v/>
      </c>
      <c r="AD46" s="38" t="str">
        <f t="shared" ca="1" si="36"/>
        <v/>
      </c>
      <c r="AE46" s="38" t="str">
        <f t="shared" ca="1" si="36"/>
        <v/>
      </c>
      <c r="AF46" s="38" t="str">
        <f t="shared" ca="1" si="36"/>
        <v/>
      </c>
      <c r="AG46" s="38" t="str">
        <f t="shared" ca="1" si="36"/>
        <v/>
      </c>
      <c r="AH46" s="38" t="str">
        <f t="shared" ca="1" si="36"/>
        <v/>
      </c>
      <c r="AI46" s="38" t="str">
        <f t="shared" ca="1" si="36"/>
        <v/>
      </c>
      <c r="AJ46" s="38" t="str">
        <f t="shared" ca="1" si="36"/>
        <v/>
      </c>
      <c r="AK46" s="38" t="str">
        <f t="shared" ca="1" si="36"/>
        <v/>
      </c>
      <c r="AL46" s="38" t="str">
        <f t="shared" ca="1" si="36"/>
        <v/>
      </c>
      <c r="AM46" s="38" t="str">
        <f t="shared" ca="1" si="37"/>
        <v/>
      </c>
      <c r="AN46" s="38" t="str">
        <f t="shared" ca="1" si="37"/>
        <v/>
      </c>
      <c r="AO46" s="38" t="str">
        <f t="shared" ca="1" si="37"/>
        <v/>
      </c>
      <c r="AP46" s="38" t="str">
        <f t="shared" ca="1" si="37"/>
        <v/>
      </c>
      <c r="AQ46" s="38" t="str">
        <f t="shared" ca="1" si="37"/>
        <v/>
      </c>
      <c r="AR46" s="38" t="str">
        <f t="shared" ca="1" si="37"/>
        <v/>
      </c>
      <c r="AS46" s="38" t="str">
        <f t="shared" ca="1" si="37"/>
        <v/>
      </c>
      <c r="AT46" s="38" t="str">
        <f t="shared" ca="1" si="37"/>
        <v/>
      </c>
      <c r="AU46" s="38" t="str">
        <f t="shared" ca="1" si="37"/>
        <v/>
      </c>
      <c r="AV46" s="38" t="str">
        <f t="shared" ca="1" si="37"/>
        <v/>
      </c>
      <c r="AW46" s="38" t="str">
        <f t="shared" ca="1" si="38"/>
        <v/>
      </c>
      <c r="AX46" s="38" t="str">
        <f t="shared" ca="1" si="38"/>
        <v/>
      </c>
      <c r="AY46" s="38" t="str">
        <f t="shared" ca="1" si="38"/>
        <v/>
      </c>
      <c r="AZ46" s="38" t="str">
        <f t="shared" ca="1" si="38"/>
        <v/>
      </c>
      <c r="BA46" s="38" t="str">
        <f t="shared" ca="1" si="38"/>
        <v/>
      </c>
      <c r="BB46" s="38" t="str">
        <f t="shared" ca="1" si="38"/>
        <v/>
      </c>
      <c r="BC46" s="38" t="str">
        <f t="shared" ca="1" si="38"/>
        <v/>
      </c>
      <c r="BD46" s="38" t="str">
        <f t="shared" ca="1" si="38"/>
        <v/>
      </c>
      <c r="BE46" s="38" t="str">
        <f t="shared" ca="1" si="38"/>
        <v/>
      </c>
      <c r="BF46" s="38" t="str">
        <f t="shared" ca="1" si="38"/>
        <v/>
      </c>
      <c r="BG46" s="38" t="str">
        <f t="shared" ca="1" si="39"/>
        <v/>
      </c>
      <c r="BH46" s="38" t="str">
        <f t="shared" ca="1" si="39"/>
        <v/>
      </c>
      <c r="BI46" s="38" t="str">
        <f t="shared" ca="1" si="39"/>
        <v/>
      </c>
      <c r="BJ46" s="38" t="str">
        <f t="shared" ca="1" si="39"/>
        <v/>
      </c>
      <c r="BK46" s="38" t="str">
        <f t="shared" ca="1" si="39"/>
        <v/>
      </c>
      <c r="BL46" s="38" t="str">
        <f t="shared" ca="1" si="39"/>
        <v/>
      </c>
    </row>
    <row r="47" spans="1:64" s="2" customFormat="1" ht="30" customHeight="1" x14ac:dyDescent="0.25">
      <c r="A47" s="14" t="s">
        <v>2</v>
      </c>
      <c r="B47" s="41"/>
      <c r="C47" s="34"/>
      <c r="D47" s="74"/>
      <c r="E47" s="75"/>
      <c r="F47" s="54"/>
      <c r="G47" s="31"/>
      <c r="H47" s="26"/>
      <c r="I47" s="38" t="str">
        <f t="shared" ca="1" si="34"/>
        <v/>
      </c>
      <c r="J47" s="38" t="str">
        <f t="shared" ca="1" si="34"/>
        <v/>
      </c>
      <c r="K47" s="38" t="str">
        <f t="shared" ca="1" si="34"/>
        <v/>
      </c>
      <c r="L47" s="38" t="str">
        <f t="shared" ca="1" si="34"/>
        <v/>
      </c>
      <c r="M47" s="38" t="str">
        <f t="shared" ca="1" si="34"/>
        <v/>
      </c>
      <c r="N47" s="38" t="str">
        <f t="shared" ca="1" si="34"/>
        <v/>
      </c>
      <c r="O47" s="38" t="str">
        <f t="shared" ca="1" si="34"/>
        <v/>
      </c>
      <c r="P47" s="38" t="str">
        <f t="shared" ca="1" si="34"/>
        <v/>
      </c>
      <c r="Q47" s="38" t="str">
        <f t="shared" ca="1" si="34"/>
        <v/>
      </c>
      <c r="R47" s="38" t="str">
        <f t="shared" ca="1" si="34"/>
        <v/>
      </c>
      <c r="S47" s="38" t="str">
        <f t="shared" ca="1" si="35"/>
        <v/>
      </c>
      <c r="T47" s="38" t="str">
        <f t="shared" ca="1" si="35"/>
        <v/>
      </c>
      <c r="U47" s="38" t="str">
        <f t="shared" ca="1" si="35"/>
        <v/>
      </c>
      <c r="V47" s="38" t="str">
        <f t="shared" ca="1" si="35"/>
        <v/>
      </c>
      <c r="W47" s="38" t="str">
        <f t="shared" ca="1" si="35"/>
        <v/>
      </c>
      <c r="X47" s="38" t="str">
        <f t="shared" ca="1" si="35"/>
        <v/>
      </c>
      <c r="Y47" s="38" t="str">
        <f t="shared" ca="1" si="35"/>
        <v/>
      </c>
      <c r="Z47" s="38" t="str">
        <f t="shared" ca="1" si="35"/>
        <v/>
      </c>
      <c r="AA47" s="38" t="str">
        <f t="shared" ca="1" si="35"/>
        <v/>
      </c>
      <c r="AB47" s="38" t="str">
        <f t="shared" ca="1" si="35"/>
        <v/>
      </c>
      <c r="AC47" s="38" t="str">
        <f t="shared" ca="1" si="36"/>
        <v/>
      </c>
      <c r="AD47" s="38" t="str">
        <f t="shared" ca="1" si="36"/>
        <v/>
      </c>
      <c r="AE47" s="38" t="str">
        <f t="shared" ca="1" si="36"/>
        <v/>
      </c>
      <c r="AF47" s="38" t="str">
        <f t="shared" ca="1" si="36"/>
        <v/>
      </c>
      <c r="AG47" s="38" t="str">
        <f t="shared" ca="1" si="36"/>
        <v/>
      </c>
      <c r="AH47" s="38" t="str">
        <f t="shared" ca="1" si="36"/>
        <v/>
      </c>
      <c r="AI47" s="38" t="str">
        <f t="shared" ca="1" si="36"/>
        <v/>
      </c>
      <c r="AJ47" s="38" t="str">
        <f t="shared" ca="1" si="36"/>
        <v/>
      </c>
      <c r="AK47" s="38" t="str">
        <f t="shared" ca="1" si="36"/>
        <v/>
      </c>
      <c r="AL47" s="38" t="str">
        <f t="shared" ca="1" si="36"/>
        <v/>
      </c>
      <c r="AM47" s="38" t="str">
        <f t="shared" ca="1" si="37"/>
        <v/>
      </c>
      <c r="AN47" s="38" t="str">
        <f t="shared" ca="1" si="37"/>
        <v/>
      </c>
      <c r="AO47" s="38" t="str">
        <f t="shared" ca="1" si="37"/>
        <v/>
      </c>
      <c r="AP47" s="38" t="str">
        <f t="shared" ca="1" si="37"/>
        <v/>
      </c>
      <c r="AQ47" s="38" t="str">
        <f t="shared" ca="1" si="37"/>
        <v/>
      </c>
      <c r="AR47" s="38" t="str">
        <f t="shared" ca="1" si="37"/>
        <v/>
      </c>
      <c r="AS47" s="38" t="str">
        <f t="shared" ca="1" si="37"/>
        <v/>
      </c>
      <c r="AT47" s="38" t="str">
        <f t="shared" ca="1" si="37"/>
        <v/>
      </c>
      <c r="AU47" s="38" t="str">
        <f t="shared" ca="1" si="37"/>
        <v/>
      </c>
      <c r="AV47" s="38" t="str">
        <f t="shared" ca="1" si="37"/>
        <v/>
      </c>
      <c r="AW47" s="38" t="str">
        <f t="shared" ca="1" si="38"/>
        <v/>
      </c>
      <c r="AX47" s="38" t="str">
        <f t="shared" ca="1" si="38"/>
        <v/>
      </c>
      <c r="AY47" s="38" t="str">
        <f t="shared" ca="1" si="38"/>
        <v/>
      </c>
      <c r="AZ47" s="38" t="str">
        <f t="shared" ca="1" si="38"/>
        <v/>
      </c>
      <c r="BA47" s="38" t="str">
        <f t="shared" ca="1" si="38"/>
        <v/>
      </c>
      <c r="BB47" s="38" t="str">
        <f t="shared" ca="1" si="38"/>
        <v/>
      </c>
      <c r="BC47" s="38" t="str">
        <f t="shared" ca="1" si="38"/>
        <v/>
      </c>
      <c r="BD47" s="38" t="str">
        <f t="shared" ca="1" si="38"/>
        <v/>
      </c>
      <c r="BE47" s="38" t="str">
        <f t="shared" ca="1" si="38"/>
        <v/>
      </c>
      <c r="BF47" s="38" t="str">
        <f t="shared" ca="1" si="38"/>
        <v/>
      </c>
      <c r="BG47" s="38" t="str">
        <f t="shared" ca="1" si="39"/>
        <v/>
      </c>
      <c r="BH47" s="38" t="str">
        <f t="shared" ca="1" si="39"/>
        <v/>
      </c>
      <c r="BI47" s="38" t="str">
        <f t="shared" ca="1" si="39"/>
        <v/>
      </c>
      <c r="BJ47" s="38" t="str">
        <f t="shared" ca="1" si="39"/>
        <v/>
      </c>
      <c r="BK47" s="38" t="str">
        <f t="shared" ca="1" si="39"/>
        <v/>
      </c>
      <c r="BL47" s="38" t="str">
        <f t="shared" ca="1" si="39"/>
        <v/>
      </c>
    </row>
    <row r="48" spans="1:64" s="2" customFormat="1" ht="30" customHeight="1" x14ac:dyDescent="0.25">
      <c r="A48" s="14"/>
      <c r="B48" s="24" t="s">
        <v>18</v>
      </c>
      <c r="C48" s="24"/>
      <c r="D48" s="24"/>
      <c r="E48" s="24"/>
      <c r="F48" s="42"/>
      <c r="G48" s="24"/>
      <c r="H48" s="26"/>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2" customFormat="1" ht="30" customHeight="1" thickBot="1" x14ac:dyDescent="0.3">
      <c r="A49" s="15" t="s">
        <v>30</v>
      </c>
      <c r="B49"/>
      <c r="C49" s="20"/>
      <c r="D49" s="5"/>
      <c r="E49"/>
      <c r="F49" s="3"/>
      <c r="G49" s="16"/>
      <c r="H49" s="39"/>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ht="30" customHeight="1" x14ac:dyDescent="0.25">
      <c r="D50" s="6"/>
      <c r="H50" s="4"/>
    </row>
  </sheetData>
  <mergeCells count="9">
    <mergeCell ref="X2:AA2"/>
    <mergeCell ref="AC2:AF2"/>
    <mergeCell ref="D3:E3"/>
    <mergeCell ref="D4:E4"/>
    <mergeCell ref="B5:H5"/>
    <mergeCell ref="F3:G3"/>
    <mergeCell ref="I2:L2"/>
    <mergeCell ref="N2:Q2"/>
    <mergeCell ref="S2:V2"/>
  </mergeCells>
  <conditionalFormatting sqref="G7:G32 G47">
    <cfRule type="dataBar" priority="1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
    <cfRule type="expression" dxfId="108" priority="121">
      <formula>AND(TODAY()&gt;=I$5,TODAY()&lt;J$5)</formula>
    </cfRule>
  </conditionalFormatting>
  <conditionalFormatting sqref="I4:AM4">
    <cfRule type="expression" dxfId="107" priority="127">
      <formula>I$5&lt;=EOMONTH($I$5,0)</formula>
    </cfRule>
  </conditionalFormatting>
  <conditionalFormatting sqref="J4:BL4">
    <cfRule type="expression" dxfId="106" priority="123">
      <formula>AND(J$5&lt;=EOMONTH($I$5,2),J$5&gt;EOMONTH($I$5,0),J$5&gt;EOMONTH($I$5,1))</formula>
    </cfRule>
  </conditionalFormatting>
  <conditionalFormatting sqref="I4:BL4">
    <cfRule type="expression" dxfId="105" priority="122">
      <formula>AND(I$5&lt;=EOMONTH($I$5,1),I$5&gt;EOMONTH($I$5,0))</formula>
    </cfRule>
  </conditionalFormatting>
  <conditionalFormatting sqref="I49:BL49">
    <cfRule type="expression" dxfId="104" priority="191" stopIfTrue="1">
      <formula>AND(#REF!="Low Risk",I$5&gt;=#REF!,I$5&lt;=#REF!+#REF!-1)</formula>
    </cfRule>
    <cfRule type="expression" dxfId="103" priority="192" stopIfTrue="1">
      <formula>AND(#REF!="High Risk",I$5&gt;=#REF!,I$5&lt;=#REF!+#REF!-1)</formula>
    </cfRule>
    <cfRule type="expression" dxfId="102" priority="193" stopIfTrue="1">
      <formula>AND(#REF!="On Track",I$5&gt;=#REF!,I$5&lt;=#REF!+#REF!-1)</formula>
    </cfRule>
    <cfRule type="expression" dxfId="101" priority="194" stopIfTrue="1">
      <formula>AND(#REF!="Med Risk",I$5&gt;=#REF!,I$5&lt;=#REF!+#REF!-1)</formula>
    </cfRule>
    <cfRule type="expression" dxfId="100" priority="195" stopIfTrue="1">
      <formula>AND(LEN(#REF!)=0,I$5&gt;=#REF!,I$5&lt;=#REF!+#REF!-1)</formula>
    </cfRule>
  </conditionalFormatting>
  <conditionalFormatting sqref="I7:BL32 I47:BL49">
    <cfRule type="expression" dxfId="99" priority="249">
      <formula>AND(TODAY()&gt;=I$5,TODAY()&lt;J$5)</formula>
    </cfRule>
  </conditionalFormatting>
  <conditionalFormatting sqref="I8:BL32 I47:BL47">
    <cfRule type="expression" dxfId="98" priority="340" stopIfTrue="1">
      <formula>AND($C8="Low Risk",I$5&gt;=$D8,I$5&lt;=$D8+$E8-1)</formula>
    </cfRule>
    <cfRule type="expression" dxfId="97" priority="341" stopIfTrue="1">
      <formula>AND($C8="High Risk",I$5&gt;=$D8,I$5&lt;=$D8+$E8-1)</formula>
    </cfRule>
    <cfRule type="expression" dxfId="96" priority="342" stopIfTrue="1">
      <formula>AND($C8="On Track",I$5&gt;=$D8,I$5&lt;=$D8+$E8-1)</formula>
    </cfRule>
    <cfRule type="expression" dxfId="95" priority="343" stopIfTrue="1">
      <formula>AND($C8="Med Risk",I$5&gt;=$D8,I$5&lt;=$D8+$E8-1)</formula>
    </cfRule>
    <cfRule type="expression" dxfId="94" priority="344" stopIfTrue="1">
      <formula>AND(LEN($C8)=0,I$5&gt;=$D8,I$5&lt;=$D8+$E8-1)</formula>
    </cfRule>
  </conditionalFormatting>
  <conditionalFormatting sqref="I48:BL48">
    <cfRule type="expression" dxfId="93" priority="367" stopIfTrue="1">
      <formula>AND(#REF!="Low Risk",I$5&gt;=#REF!,I$5&lt;=#REF!+#REF!-1)</formula>
    </cfRule>
    <cfRule type="expression" dxfId="92" priority="368" stopIfTrue="1">
      <formula>AND(#REF!="High Risk",I$5&gt;=#REF!,I$5&lt;=#REF!+#REF!-1)</formula>
    </cfRule>
    <cfRule type="expression" dxfId="91" priority="369" stopIfTrue="1">
      <formula>AND(#REF!="On Track",I$5&gt;=#REF!,I$5&lt;=#REF!+#REF!-1)</formula>
    </cfRule>
    <cfRule type="expression" dxfId="90" priority="370" stopIfTrue="1">
      <formula>AND(#REF!="Med Risk",I$5&gt;=#REF!,I$5&lt;=#REF!+#REF!-1)</formula>
    </cfRule>
    <cfRule type="expression" dxfId="89" priority="371" stopIfTrue="1">
      <formula>AND(LEN(#REF!)=0,I$5&gt;=#REF!,I$5&lt;=#REF!+#REF!-1)</formula>
    </cfRule>
  </conditionalFormatting>
  <conditionalFormatting sqref="G33">
    <cfRule type="dataBar" priority="113">
      <dataBar>
        <cfvo type="num" val="0"/>
        <cfvo type="num" val="1"/>
        <color theme="0" tint="-0.249977111117893"/>
      </dataBar>
      <extLst>
        <ext xmlns:x14="http://schemas.microsoft.com/office/spreadsheetml/2009/9/main" uri="{B025F937-C7B1-47D3-B67F-A62EFF666E3E}">
          <x14:id>{CF0A6C08-A322-45E8-9754-F50C40B1DBE1}</x14:id>
        </ext>
      </extLst>
    </cfRule>
  </conditionalFormatting>
  <conditionalFormatting sqref="I33:BL33">
    <cfRule type="expression" dxfId="88" priority="115">
      <formula>AND(TODAY()&gt;=I$5,TODAY()&lt;J$5)</formula>
    </cfRule>
  </conditionalFormatting>
  <conditionalFormatting sqref="I33:BL33">
    <cfRule type="expression" dxfId="87" priority="116" stopIfTrue="1">
      <formula>AND($C33="Low Risk",I$5&gt;=$D33,I$5&lt;=$D33+$E33-1)</formula>
    </cfRule>
    <cfRule type="expression" dxfId="86" priority="117" stopIfTrue="1">
      <formula>AND($C33="High Risk",I$5&gt;=$D33,I$5&lt;=$D33+$E33-1)</formula>
    </cfRule>
    <cfRule type="expression" dxfId="85" priority="118" stopIfTrue="1">
      <formula>AND($C33="On Track",I$5&gt;=$D33,I$5&lt;=$D33+$E33-1)</formula>
    </cfRule>
    <cfRule type="expression" dxfId="84" priority="119" stopIfTrue="1">
      <formula>AND($C33="Med Risk",I$5&gt;=$D33,I$5&lt;=$D33+$E33-1)</formula>
    </cfRule>
    <cfRule type="expression" dxfId="83" priority="120" stopIfTrue="1">
      <formula>AND(LEN($C33)=0,I$5&gt;=$D33,I$5&lt;=$D33+$E33-1)</formula>
    </cfRule>
  </conditionalFormatting>
  <conditionalFormatting sqref="G34">
    <cfRule type="dataBar" priority="97">
      <dataBar>
        <cfvo type="num" val="0"/>
        <cfvo type="num" val="1"/>
        <color theme="0" tint="-0.249977111117893"/>
      </dataBar>
      <extLst>
        <ext xmlns:x14="http://schemas.microsoft.com/office/spreadsheetml/2009/9/main" uri="{B025F937-C7B1-47D3-B67F-A62EFF666E3E}">
          <x14:id>{1A293193-9343-4144-83CC-2D64111105AD}</x14:id>
        </ext>
      </extLst>
    </cfRule>
  </conditionalFormatting>
  <conditionalFormatting sqref="I34:BL34">
    <cfRule type="expression" dxfId="82" priority="99">
      <formula>AND(TODAY()&gt;=I$5,TODAY()&lt;J$5)</formula>
    </cfRule>
  </conditionalFormatting>
  <conditionalFormatting sqref="I34:BL34">
    <cfRule type="expression" dxfId="81" priority="100" stopIfTrue="1">
      <formula>AND($C34="Low Risk",I$5&gt;=$D34,I$5&lt;=$D34+$E34-1)</formula>
    </cfRule>
    <cfRule type="expression" dxfId="80" priority="101" stopIfTrue="1">
      <formula>AND($C34="High Risk",I$5&gt;=$D34,I$5&lt;=$D34+$E34-1)</formula>
    </cfRule>
    <cfRule type="expression" dxfId="79" priority="102" stopIfTrue="1">
      <formula>AND($C34="On Track",I$5&gt;=$D34,I$5&lt;=$D34+$E34-1)</formula>
    </cfRule>
    <cfRule type="expression" dxfId="78" priority="103" stopIfTrue="1">
      <formula>AND($C34="Med Risk",I$5&gt;=$D34,I$5&lt;=$D34+$E34-1)</formula>
    </cfRule>
    <cfRule type="expression" dxfId="77" priority="104" stopIfTrue="1">
      <formula>AND(LEN($C34)=0,I$5&gt;=$D34,I$5&lt;=$D34+$E34-1)</formula>
    </cfRule>
  </conditionalFormatting>
  <conditionalFormatting sqref="G46">
    <cfRule type="dataBar" priority="89">
      <dataBar>
        <cfvo type="num" val="0"/>
        <cfvo type="num" val="1"/>
        <color theme="0" tint="-0.249977111117893"/>
      </dataBar>
      <extLst>
        <ext xmlns:x14="http://schemas.microsoft.com/office/spreadsheetml/2009/9/main" uri="{B025F937-C7B1-47D3-B67F-A62EFF666E3E}">
          <x14:id>{0371FAE2-BBB9-4BA3-8556-6069602E9153}</x14:id>
        </ext>
      </extLst>
    </cfRule>
  </conditionalFormatting>
  <conditionalFormatting sqref="I46:BL46">
    <cfRule type="expression" dxfId="76" priority="91">
      <formula>AND(TODAY()&gt;=I$5,TODAY()&lt;J$5)</formula>
    </cfRule>
  </conditionalFormatting>
  <conditionalFormatting sqref="I46:BL46">
    <cfRule type="expression" dxfId="75" priority="92" stopIfTrue="1">
      <formula>AND($C46="Low Risk",I$5&gt;=$D46,I$5&lt;=$D46+$E46-1)</formula>
    </cfRule>
    <cfRule type="expression" dxfId="74" priority="93" stopIfTrue="1">
      <formula>AND($C46="High Risk",I$5&gt;=$D46,I$5&lt;=$D46+$E46-1)</formula>
    </cfRule>
    <cfRule type="expression" dxfId="73" priority="94" stopIfTrue="1">
      <formula>AND($C46="On Track",I$5&gt;=$D46,I$5&lt;=$D46+$E46-1)</formula>
    </cfRule>
    <cfRule type="expression" dxfId="72" priority="95" stopIfTrue="1">
      <formula>AND($C46="Med Risk",I$5&gt;=$D46,I$5&lt;=$D46+$E46-1)</formula>
    </cfRule>
    <cfRule type="expression" dxfId="71" priority="96" stopIfTrue="1">
      <formula>AND(LEN($C46)=0,I$5&gt;=$D46,I$5&lt;=$D46+$E46-1)</formula>
    </cfRule>
  </conditionalFormatting>
  <conditionalFormatting sqref="G45">
    <cfRule type="dataBar" priority="81">
      <dataBar>
        <cfvo type="num" val="0"/>
        <cfvo type="num" val="1"/>
        <color theme="0" tint="-0.249977111117893"/>
      </dataBar>
      <extLst>
        <ext xmlns:x14="http://schemas.microsoft.com/office/spreadsheetml/2009/9/main" uri="{B025F937-C7B1-47D3-B67F-A62EFF666E3E}">
          <x14:id>{0ABF6825-BD97-44B7-B926-0A29A5404630}</x14:id>
        </ext>
      </extLst>
    </cfRule>
  </conditionalFormatting>
  <conditionalFormatting sqref="I45:BL45">
    <cfRule type="expression" dxfId="70" priority="83">
      <formula>AND(TODAY()&gt;=I$5,TODAY()&lt;J$5)</formula>
    </cfRule>
  </conditionalFormatting>
  <conditionalFormatting sqref="I45:BL45">
    <cfRule type="expression" dxfId="69" priority="84" stopIfTrue="1">
      <formula>AND($C45="Low Risk",I$5&gt;=$D45,I$5&lt;=$D45+$E45-1)</formula>
    </cfRule>
    <cfRule type="expression" dxfId="68" priority="85" stopIfTrue="1">
      <formula>AND($C45="High Risk",I$5&gt;=$D45,I$5&lt;=$D45+$E45-1)</formula>
    </cfRule>
    <cfRule type="expression" dxfId="67" priority="86" stopIfTrue="1">
      <formula>AND($C45="On Track",I$5&gt;=$D45,I$5&lt;=$D45+$E45-1)</formula>
    </cfRule>
    <cfRule type="expression" dxfId="66" priority="87" stopIfTrue="1">
      <formula>AND($C45="Med Risk",I$5&gt;=$D45,I$5&lt;=$D45+$E45-1)</formula>
    </cfRule>
    <cfRule type="expression" dxfId="65" priority="88" stopIfTrue="1">
      <formula>AND(LEN($C45)=0,I$5&gt;=$D45,I$5&lt;=$D45+$E45-1)</formula>
    </cfRule>
  </conditionalFormatting>
  <conditionalFormatting sqref="G44">
    <cfRule type="dataBar" priority="73">
      <dataBar>
        <cfvo type="num" val="0"/>
        <cfvo type="num" val="1"/>
        <color theme="0" tint="-0.249977111117893"/>
      </dataBar>
      <extLst>
        <ext xmlns:x14="http://schemas.microsoft.com/office/spreadsheetml/2009/9/main" uri="{B025F937-C7B1-47D3-B67F-A62EFF666E3E}">
          <x14:id>{909A9B7A-A4E0-4DE5-993A-14871D1B718A}</x14:id>
        </ext>
      </extLst>
    </cfRule>
  </conditionalFormatting>
  <conditionalFormatting sqref="I44:BL44">
    <cfRule type="expression" dxfId="64" priority="75">
      <formula>AND(TODAY()&gt;=I$5,TODAY()&lt;J$5)</formula>
    </cfRule>
  </conditionalFormatting>
  <conditionalFormatting sqref="I44:BL44">
    <cfRule type="expression" dxfId="63" priority="76" stopIfTrue="1">
      <formula>AND($C44="Low Risk",I$5&gt;=$D44,I$5&lt;=$D44+$E44-1)</formula>
    </cfRule>
    <cfRule type="expression" dxfId="62" priority="77" stopIfTrue="1">
      <formula>AND($C44="High Risk",I$5&gt;=$D44,I$5&lt;=$D44+$E44-1)</formula>
    </cfRule>
    <cfRule type="expression" dxfId="61" priority="78" stopIfTrue="1">
      <formula>AND($C44="On Track",I$5&gt;=$D44,I$5&lt;=$D44+$E44-1)</formula>
    </cfRule>
    <cfRule type="expression" dxfId="60" priority="79" stopIfTrue="1">
      <formula>AND($C44="Med Risk",I$5&gt;=$D44,I$5&lt;=$D44+$E44-1)</formula>
    </cfRule>
    <cfRule type="expression" dxfId="59" priority="80" stopIfTrue="1">
      <formula>AND(LEN($C44)=0,I$5&gt;=$D44,I$5&lt;=$D44+$E44-1)</formula>
    </cfRule>
  </conditionalFormatting>
  <conditionalFormatting sqref="G43">
    <cfRule type="dataBar" priority="65">
      <dataBar>
        <cfvo type="num" val="0"/>
        <cfvo type="num" val="1"/>
        <color theme="0" tint="-0.249977111117893"/>
      </dataBar>
      <extLst>
        <ext xmlns:x14="http://schemas.microsoft.com/office/spreadsheetml/2009/9/main" uri="{B025F937-C7B1-47D3-B67F-A62EFF666E3E}">
          <x14:id>{4730567C-7EBF-4E9A-8A6A-021DBC06C1E6}</x14:id>
        </ext>
      </extLst>
    </cfRule>
  </conditionalFormatting>
  <conditionalFormatting sqref="I43:BL43">
    <cfRule type="expression" dxfId="58" priority="67">
      <formula>AND(TODAY()&gt;=I$5,TODAY()&lt;J$5)</formula>
    </cfRule>
  </conditionalFormatting>
  <conditionalFormatting sqref="I43:BL43">
    <cfRule type="expression" dxfId="57" priority="68" stopIfTrue="1">
      <formula>AND($C43="Low Risk",I$5&gt;=$D43,I$5&lt;=$D43+$E43-1)</formula>
    </cfRule>
    <cfRule type="expression" dxfId="56" priority="69" stopIfTrue="1">
      <formula>AND($C43="High Risk",I$5&gt;=$D43,I$5&lt;=$D43+$E43-1)</formula>
    </cfRule>
    <cfRule type="expression" dxfId="55" priority="70" stopIfTrue="1">
      <formula>AND($C43="On Track",I$5&gt;=$D43,I$5&lt;=$D43+$E43-1)</formula>
    </cfRule>
    <cfRule type="expression" dxfId="54" priority="71" stopIfTrue="1">
      <formula>AND($C43="Med Risk",I$5&gt;=$D43,I$5&lt;=$D43+$E43-1)</formula>
    </cfRule>
    <cfRule type="expression" dxfId="53" priority="72" stopIfTrue="1">
      <formula>AND(LEN($C43)=0,I$5&gt;=$D43,I$5&lt;=$D43+$E43-1)</formula>
    </cfRule>
  </conditionalFormatting>
  <conditionalFormatting sqref="G42">
    <cfRule type="dataBar" priority="57">
      <dataBar>
        <cfvo type="num" val="0"/>
        <cfvo type="num" val="1"/>
        <color theme="0" tint="-0.249977111117893"/>
      </dataBar>
      <extLst>
        <ext xmlns:x14="http://schemas.microsoft.com/office/spreadsheetml/2009/9/main" uri="{B025F937-C7B1-47D3-B67F-A62EFF666E3E}">
          <x14:id>{F742B175-D120-461E-8BE6-C905C42EA363}</x14:id>
        </ext>
      </extLst>
    </cfRule>
  </conditionalFormatting>
  <conditionalFormatting sqref="I42:BL42">
    <cfRule type="expression" dxfId="52" priority="59">
      <formula>AND(TODAY()&gt;=I$5,TODAY()&lt;J$5)</formula>
    </cfRule>
  </conditionalFormatting>
  <conditionalFormatting sqref="I42:BL42">
    <cfRule type="expression" dxfId="51" priority="60" stopIfTrue="1">
      <formula>AND($C42="Low Risk",I$5&gt;=$D42,I$5&lt;=$D42+$E42-1)</formula>
    </cfRule>
    <cfRule type="expression" dxfId="50" priority="61" stopIfTrue="1">
      <formula>AND($C42="High Risk",I$5&gt;=$D42,I$5&lt;=$D42+$E42-1)</formula>
    </cfRule>
    <cfRule type="expression" dxfId="49" priority="62" stopIfTrue="1">
      <formula>AND($C42="On Track",I$5&gt;=$D42,I$5&lt;=$D42+$E42-1)</formula>
    </cfRule>
    <cfRule type="expression" dxfId="48" priority="63" stopIfTrue="1">
      <formula>AND($C42="Med Risk",I$5&gt;=$D42,I$5&lt;=$D42+$E42-1)</formula>
    </cfRule>
    <cfRule type="expression" dxfId="47" priority="64" stopIfTrue="1">
      <formula>AND(LEN($C42)=0,I$5&gt;=$D42,I$5&lt;=$D42+$E42-1)</formula>
    </cfRule>
  </conditionalFormatting>
  <conditionalFormatting sqref="G41">
    <cfRule type="dataBar" priority="49">
      <dataBar>
        <cfvo type="num" val="0"/>
        <cfvo type="num" val="1"/>
        <color theme="0" tint="-0.249977111117893"/>
      </dataBar>
      <extLst>
        <ext xmlns:x14="http://schemas.microsoft.com/office/spreadsheetml/2009/9/main" uri="{B025F937-C7B1-47D3-B67F-A62EFF666E3E}">
          <x14:id>{4E4DADF5-C2E8-4D29-904F-157E5316C05E}</x14:id>
        </ext>
      </extLst>
    </cfRule>
  </conditionalFormatting>
  <conditionalFormatting sqref="I41:BL41">
    <cfRule type="expression" dxfId="46" priority="51">
      <formula>AND(TODAY()&gt;=I$5,TODAY()&lt;J$5)</formula>
    </cfRule>
  </conditionalFormatting>
  <conditionalFormatting sqref="I41:BL41">
    <cfRule type="expression" dxfId="45" priority="52" stopIfTrue="1">
      <formula>AND($C41="Low Risk",I$5&gt;=$D41,I$5&lt;=$D41+$E41-1)</formula>
    </cfRule>
    <cfRule type="expression" dxfId="44" priority="53" stopIfTrue="1">
      <formula>AND($C41="High Risk",I$5&gt;=$D41,I$5&lt;=$D41+$E41-1)</formula>
    </cfRule>
    <cfRule type="expression" dxfId="43" priority="54" stopIfTrue="1">
      <formula>AND($C41="On Track",I$5&gt;=$D41,I$5&lt;=$D41+$E41-1)</formula>
    </cfRule>
    <cfRule type="expression" dxfId="42" priority="55" stopIfTrue="1">
      <formula>AND($C41="Med Risk",I$5&gt;=$D41,I$5&lt;=$D41+$E41-1)</formula>
    </cfRule>
    <cfRule type="expression" dxfId="41" priority="56" stopIfTrue="1">
      <formula>AND(LEN($C41)=0,I$5&gt;=$D41,I$5&lt;=$D41+$E41-1)</formula>
    </cfRule>
  </conditionalFormatting>
  <conditionalFormatting sqref="G40">
    <cfRule type="dataBar" priority="41">
      <dataBar>
        <cfvo type="num" val="0"/>
        <cfvo type="num" val="1"/>
        <color theme="0" tint="-0.249977111117893"/>
      </dataBar>
      <extLst>
        <ext xmlns:x14="http://schemas.microsoft.com/office/spreadsheetml/2009/9/main" uri="{B025F937-C7B1-47D3-B67F-A62EFF666E3E}">
          <x14:id>{BED2ACD4-31AC-4ADA-8D33-B7B71815E152}</x14:id>
        </ext>
      </extLst>
    </cfRule>
  </conditionalFormatting>
  <conditionalFormatting sqref="I40:BL40">
    <cfRule type="expression" dxfId="40" priority="43">
      <formula>AND(TODAY()&gt;=I$5,TODAY()&lt;J$5)</formula>
    </cfRule>
  </conditionalFormatting>
  <conditionalFormatting sqref="I40:BL40">
    <cfRule type="expression" dxfId="39" priority="44" stopIfTrue="1">
      <formula>AND($C40="Low Risk",I$5&gt;=$D40,I$5&lt;=$D40+$E40-1)</formula>
    </cfRule>
    <cfRule type="expression" dxfId="38" priority="45" stopIfTrue="1">
      <formula>AND($C40="High Risk",I$5&gt;=$D40,I$5&lt;=$D40+$E40-1)</formula>
    </cfRule>
    <cfRule type="expression" dxfId="37" priority="46" stopIfTrue="1">
      <formula>AND($C40="On Track",I$5&gt;=$D40,I$5&lt;=$D40+$E40-1)</formula>
    </cfRule>
    <cfRule type="expression" dxfId="36" priority="47" stopIfTrue="1">
      <formula>AND($C40="Med Risk",I$5&gt;=$D40,I$5&lt;=$D40+$E40-1)</formula>
    </cfRule>
    <cfRule type="expression" dxfId="35" priority="48" stopIfTrue="1">
      <formula>AND(LEN($C40)=0,I$5&gt;=$D40,I$5&lt;=$D40+$E40-1)</formula>
    </cfRule>
  </conditionalFormatting>
  <conditionalFormatting sqref="G39">
    <cfRule type="dataBar" priority="33">
      <dataBar>
        <cfvo type="num" val="0"/>
        <cfvo type="num" val="1"/>
        <color theme="0" tint="-0.249977111117893"/>
      </dataBar>
      <extLst>
        <ext xmlns:x14="http://schemas.microsoft.com/office/spreadsheetml/2009/9/main" uri="{B025F937-C7B1-47D3-B67F-A62EFF666E3E}">
          <x14:id>{3017EB19-FBBF-486B-9953-E65DCC868E28}</x14:id>
        </ext>
      </extLst>
    </cfRule>
  </conditionalFormatting>
  <conditionalFormatting sqref="I39:BL39">
    <cfRule type="expression" dxfId="34" priority="35">
      <formula>AND(TODAY()&gt;=I$5,TODAY()&lt;J$5)</formula>
    </cfRule>
  </conditionalFormatting>
  <conditionalFormatting sqref="I39:BL39">
    <cfRule type="expression" dxfId="33" priority="36" stopIfTrue="1">
      <formula>AND($C39="Low Risk",I$5&gt;=$D39,I$5&lt;=$D39+$E39-1)</formula>
    </cfRule>
    <cfRule type="expression" dxfId="32" priority="37" stopIfTrue="1">
      <formula>AND($C39="High Risk",I$5&gt;=$D39,I$5&lt;=$D39+$E39-1)</formula>
    </cfRule>
    <cfRule type="expression" dxfId="31" priority="38" stopIfTrue="1">
      <formula>AND($C39="On Track",I$5&gt;=$D39,I$5&lt;=$D39+$E39-1)</formula>
    </cfRule>
    <cfRule type="expression" dxfId="30" priority="39" stopIfTrue="1">
      <formula>AND($C39="Med Risk",I$5&gt;=$D39,I$5&lt;=$D39+$E39-1)</formula>
    </cfRule>
    <cfRule type="expression" dxfId="29" priority="40" stopIfTrue="1">
      <formula>AND(LEN($C39)=0,I$5&gt;=$D39,I$5&lt;=$D39+$E39-1)</formula>
    </cfRule>
  </conditionalFormatting>
  <conditionalFormatting sqref="G38">
    <cfRule type="dataBar" priority="25">
      <dataBar>
        <cfvo type="num" val="0"/>
        <cfvo type="num" val="1"/>
        <color theme="0" tint="-0.249977111117893"/>
      </dataBar>
      <extLst>
        <ext xmlns:x14="http://schemas.microsoft.com/office/spreadsheetml/2009/9/main" uri="{B025F937-C7B1-47D3-B67F-A62EFF666E3E}">
          <x14:id>{784239CD-F087-464F-A973-17AE58C0D258}</x14:id>
        </ext>
      </extLst>
    </cfRule>
  </conditionalFormatting>
  <conditionalFormatting sqref="I38:BL38">
    <cfRule type="expression" dxfId="28" priority="27">
      <formula>AND(TODAY()&gt;=I$5,TODAY()&lt;J$5)</formula>
    </cfRule>
  </conditionalFormatting>
  <conditionalFormatting sqref="I38:BL38">
    <cfRule type="expression" dxfId="27" priority="28" stopIfTrue="1">
      <formula>AND($C38="Low Risk",I$5&gt;=$D38,I$5&lt;=$D38+$E38-1)</formula>
    </cfRule>
    <cfRule type="expression" dxfId="26" priority="29" stopIfTrue="1">
      <formula>AND($C38="High Risk",I$5&gt;=$D38,I$5&lt;=$D38+$E38-1)</formula>
    </cfRule>
    <cfRule type="expression" dxfId="25" priority="30" stopIfTrue="1">
      <formula>AND($C38="On Track",I$5&gt;=$D38,I$5&lt;=$D38+$E38-1)</formula>
    </cfRule>
    <cfRule type="expression" dxfId="24" priority="31" stopIfTrue="1">
      <formula>AND($C38="Med Risk",I$5&gt;=$D38,I$5&lt;=$D38+$E38-1)</formula>
    </cfRule>
    <cfRule type="expression" dxfId="23" priority="32" stopIfTrue="1">
      <formula>AND(LEN($C38)=0,I$5&gt;=$D38,I$5&lt;=$D38+$E38-1)</formula>
    </cfRule>
  </conditionalFormatting>
  <conditionalFormatting sqref="G37">
    <cfRule type="dataBar" priority="17">
      <dataBar>
        <cfvo type="num" val="0"/>
        <cfvo type="num" val="1"/>
        <color theme="0" tint="-0.249977111117893"/>
      </dataBar>
      <extLst>
        <ext xmlns:x14="http://schemas.microsoft.com/office/spreadsheetml/2009/9/main" uri="{B025F937-C7B1-47D3-B67F-A62EFF666E3E}">
          <x14:id>{6883B6F8-B48D-4D9C-8DD6-9DE6D3319A71}</x14:id>
        </ext>
      </extLst>
    </cfRule>
  </conditionalFormatting>
  <conditionalFormatting sqref="I37:BL37">
    <cfRule type="expression" dxfId="22" priority="19">
      <formula>AND(TODAY()&gt;=I$5,TODAY()&lt;J$5)</formula>
    </cfRule>
  </conditionalFormatting>
  <conditionalFormatting sqref="I37:BL37">
    <cfRule type="expression" dxfId="21" priority="20" stopIfTrue="1">
      <formula>AND($C37="Low Risk",I$5&gt;=$D37,I$5&lt;=$D37+$E37-1)</formula>
    </cfRule>
    <cfRule type="expression" dxfId="20" priority="21" stopIfTrue="1">
      <formula>AND($C37="High Risk",I$5&gt;=$D37,I$5&lt;=$D37+$E37-1)</formula>
    </cfRule>
    <cfRule type="expression" dxfId="19" priority="22" stopIfTrue="1">
      <formula>AND($C37="On Track",I$5&gt;=$D37,I$5&lt;=$D37+$E37-1)</formula>
    </cfRule>
    <cfRule type="expression" dxfId="18" priority="23" stopIfTrue="1">
      <formula>AND($C37="Med Risk",I$5&gt;=$D37,I$5&lt;=$D37+$E37-1)</formula>
    </cfRule>
    <cfRule type="expression" dxfId="17" priority="24" stopIfTrue="1">
      <formula>AND(LEN($C37)=0,I$5&gt;=$D37,I$5&lt;=$D37+$E37-1)</formula>
    </cfRule>
  </conditionalFormatting>
  <conditionalFormatting sqref="G36">
    <cfRule type="dataBar" priority="9">
      <dataBar>
        <cfvo type="num" val="0"/>
        <cfvo type="num" val="1"/>
        <color theme="0" tint="-0.249977111117893"/>
      </dataBar>
      <extLst>
        <ext xmlns:x14="http://schemas.microsoft.com/office/spreadsheetml/2009/9/main" uri="{B025F937-C7B1-47D3-B67F-A62EFF666E3E}">
          <x14:id>{5E197F97-0171-4052-BC3A-F6B120C286A2}</x14:id>
        </ext>
      </extLst>
    </cfRule>
  </conditionalFormatting>
  <conditionalFormatting sqref="I36:BL36">
    <cfRule type="expression" dxfId="16" priority="11">
      <formula>AND(TODAY()&gt;=I$5,TODAY()&lt;J$5)</formula>
    </cfRule>
  </conditionalFormatting>
  <conditionalFormatting sqref="I36:BL36">
    <cfRule type="expression" dxfId="15" priority="12" stopIfTrue="1">
      <formula>AND($C36="Low Risk",I$5&gt;=$D36,I$5&lt;=$D36+$E36-1)</formula>
    </cfRule>
    <cfRule type="expression" dxfId="14" priority="13" stopIfTrue="1">
      <formula>AND($C36="High Risk",I$5&gt;=$D36,I$5&lt;=$D36+$E36-1)</formula>
    </cfRule>
    <cfRule type="expression" dxfId="13" priority="14" stopIfTrue="1">
      <formula>AND($C36="On Track",I$5&gt;=$D36,I$5&lt;=$D36+$E36-1)</formula>
    </cfRule>
    <cfRule type="expression" dxfId="12" priority="15" stopIfTrue="1">
      <formula>AND($C36="Med Risk",I$5&gt;=$D36,I$5&lt;=$D36+$E36-1)</formula>
    </cfRule>
    <cfRule type="expression" dxfId="11" priority="16" stopIfTrue="1">
      <formula>AND(LEN($C36)=0,I$5&gt;=$D36,I$5&lt;=$D36+$E36-1)</formula>
    </cfRule>
  </conditionalFormatting>
  <conditionalFormatting sqref="G35">
    <cfRule type="dataBar" priority="1">
      <dataBar>
        <cfvo type="num" val="0"/>
        <cfvo type="num" val="1"/>
        <color theme="0" tint="-0.249977111117893"/>
      </dataBar>
      <extLst>
        <ext xmlns:x14="http://schemas.microsoft.com/office/spreadsheetml/2009/9/main" uri="{B025F937-C7B1-47D3-B67F-A62EFF666E3E}">
          <x14:id>{FDCFE557-27CE-4CE4-9080-3D87F03DCE60}</x14:id>
        </ext>
      </extLst>
    </cfRule>
  </conditionalFormatting>
  <conditionalFormatting sqref="I35:BL35">
    <cfRule type="expression" dxfId="10" priority="3">
      <formula>AND(TODAY()&gt;=I$5,TODAY()&lt;J$5)</formula>
    </cfRule>
  </conditionalFormatting>
  <conditionalFormatting sqref="I35:BL35">
    <cfRule type="expression" dxfId="9" priority="4" stopIfTrue="1">
      <formula>AND($C35="Low Risk",I$5&gt;=$D35,I$5&lt;=$D35+$E35-1)</formula>
    </cfRule>
    <cfRule type="expression" dxfId="8" priority="5" stopIfTrue="1">
      <formula>AND($C35="High Risk",I$5&gt;=$D35,I$5&lt;=$D35+$E35-1)</formula>
    </cfRule>
    <cfRule type="expression" dxfId="7" priority="6" stopIfTrue="1">
      <formula>AND($C35="On Track",I$5&gt;=$D35,I$5&lt;=$D35+$E35-1)</formula>
    </cfRule>
    <cfRule type="expression" dxfId="6" priority="7" stopIfTrue="1">
      <formula>AND($C35="Med Risk",I$5&gt;=$D35,I$5&lt;=$D35+$E35-1)</formula>
    </cfRule>
    <cfRule type="expression" dxfId="5" priority="8" stopIfTrue="1">
      <formula>AND(LEN($C35)=0,I$5&gt;=$D35,I$5&lt;=$D35+$E35-1)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G7:G32 G47</xm:sqref>
        </x14:conditionalFormatting>
        <x14:conditionalFormatting xmlns:xm="http://schemas.microsoft.com/office/excel/2006/main">
          <x14:cfRule type="dataBar" id="{CF0A6C08-A322-45E8-9754-F50C40B1DBE1}">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1A293193-9343-4144-83CC-2D64111105AD}">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0371FAE2-BBB9-4BA3-8556-6069602E9153}">
            <x14:dataBar minLength="0" maxLength="100" gradient="0">
              <x14:cfvo type="num">
                <xm:f>0</xm:f>
              </x14:cfvo>
              <x14:cfvo type="num">
                <xm:f>1</xm:f>
              </x14:cfvo>
              <x14:negativeFillColor rgb="FFFF0000"/>
              <x14:axisColor rgb="FF000000"/>
            </x14:dataBar>
          </x14:cfRule>
          <xm:sqref>G46</xm:sqref>
        </x14:conditionalFormatting>
        <x14:conditionalFormatting xmlns:xm="http://schemas.microsoft.com/office/excel/2006/main">
          <x14:cfRule type="dataBar" id="{0ABF6825-BD97-44B7-B926-0A29A5404630}">
            <x14:dataBar minLength="0" maxLength="100" gradient="0">
              <x14:cfvo type="num">
                <xm:f>0</xm:f>
              </x14:cfvo>
              <x14:cfvo type="num">
                <xm:f>1</xm:f>
              </x14:cfvo>
              <x14:negativeFillColor rgb="FFFF0000"/>
              <x14:axisColor rgb="FF000000"/>
            </x14:dataBar>
          </x14:cfRule>
          <xm:sqref>G45</xm:sqref>
        </x14:conditionalFormatting>
        <x14:conditionalFormatting xmlns:xm="http://schemas.microsoft.com/office/excel/2006/main">
          <x14:cfRule type="dataBar" id="{909A9B7A-A4E0-4DE5-993A-14871D1B718A}">
            <x14:dataBar minLength="0" maxLength="100" gradient="0">
              <x14:cfvo type="num">
                <xm:f>0</xm:f>
              </x14:cfvo>
              <x14:cfvo type="num">
                <xm:f>1</xm:f>
              </x14:cfvo>
              <x14:negativeFillColor rgb="FFFF0000"/>
              <x14:axisColor rgb="FF000000"/>
            </x14:dataBar>
          </x14:cfRule>
          <xm:sqref>G44</xm:sqref>
        </x14:conditionalFormatting>
        <x14:conditionalFormatting xmlns:xm="http://schemas.microsoft.com/office/excel/2006/main">
          <x14:cfRule type="dataBar" id="{4730567C-7EBF-4E9A-8A6A-021DBC06C1E6}">
            <x14:dataBar minLength="0" maxLength="100" gradient="0">
              <x14:cfvo type="num">
                <xm:f>0</xm:f>
              </x14:cfvo>
              <x14:cfvo type="num">
                <xm:f>1</xm:f>
              </x14:cfvo>
              <x14:negativeFillColor rgb="FFFF0000"/>
              <x14:axisColor rgb="FF000000"/>
            </x14:dataBar>
          </x14:cfRule>
          <xm:sqref>G43</xm:sqref>
        </x14:conditionalFormatting>
        <x14:conditionalFormatting xmlns:xm="http://schemas.microsoft.com/office/excel/2006/main">
          <x14:cfRule type="dataBar" id="{F742B175-D120-461E-8BE6-C905C42EA363}">
            <x14:dataBar minLength="0" maxLength="100" gradient="0">
              <x14:cfvo type="num">
                <xm:f>0</xm:f>
              </x14:cfvo>
              <x14:cfvo type="num">
                <xm:f>1</xm:f>
              </x14:cfvo>
              <x14:negativeFillColor rgb="FFFF0000"/>
              <x14:axisColor rgb="FF000000"/>
            </x14:dataBar>
          </x14:cfRule>
          <xm:sqref>G42</xm:sqref>
        </x14:conditionalFormatting>
        <x14:conditionalFormatting xmlns:xm="http://schemas.microsoft.com/office/excel/2006/main">
          <x14:cfRule type="dataBar" id="{4E4DADF5-C2E8-4D29-904F-157E5316C05E}">
            <x14:dataBar minLength="0" maxLength="100" gradient="0">
              <x14:cfvo type="num">
                <xm:f>0</xm:f>
              </x14:cfvo>
              <x14:cfvo type="num">
                <xm:f>1</xm:f>
              </x14:cfvo>
              <x14:negativeFillColor rgb="FFFF0000"/>
              <x14:axisColor rgb="FF000000"/>
            </x14:dataBar>
          </x14:cfRule>
          <xm:sqref>G41</xm:sqref>
        </x14:conditionalFormatting>
        <x14:conditionalFormatting xmlns:xm="http://schemas.microsoft.com/office/excel/2006/main">
          <x14:cfRule type="dataBar" id="{BED2ACD4-31AC-4ADA-8D33-B7B71815E152}">
            <x14:dataBar minLength="0" maxLength="100" gradient="0">
              <x14:cfvo type="num">
                <xm:f>0</xm:f>
              </x14:cfvo>
              <x14:cfvo type="num">
                <xm:f>1</xm:f>
              </x14:cfvo>
              <x14:negativeFillColor rgb="FFFF0000"/>
              <x14:axisColor rgb="FF000000"/>
            </x14:dataBar>
          </x14:cfRule>
          <xm:sqref>G40</xm:sqref>
        </x14:conditionalFormatting>
        <x14:conditionalFormatting xmlns:xm="http://schemas.microsoft.com/office/excel/2006/main">
          <x14:cfRule type="dataBar" id="{3017EB19-FBBF-486B-9953-E65DCC868E28}">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784239CD-F087-464F-A973-17AE58C0D258}">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6883B6F8-B48D-4D9C-8DD6-9DE6D3319A71}">
            <x14:dataBar minLength="0" maxLength="100" gradient="0">
              <x14:cfvo type="num">
                <xm:f>0</xm:f>
              </x14:cfvo>
              <x14:cfvo type="num">
                <xm:f>1</xm:f>
              </x14:cfvo>
              <x14:negativeFillColor rgb="FFFF0000"/>
              <x14:axisColor rgb="FF000000"/>
            </x14:dataBar>
          </x14:cfRule>
          <xm:sqref>G37</xm:sqref>
        </x14:conditionalFormatting>
        <x14:conditionalFormatting xmlns:xm="http://schemas.microsoft.com/office/excel/2006/main">
          <x14:cfRule type="dataBar" id="{5E197F97-0171-4052-BC3A-F6B120C286A2}">
            <x14:dataBar minLength="0" maxLength="100" gradient="0">
              <x14:cfvo type="num">
                <xm:f>0</xm:f>
              </x14:cfvo>
              <x14:cfvo type="num">
                <xm:f>1</xm:f>
              </x14:cfvo>
              <x14:negativeFillColor rgb="FFFF0000"/>
              <x14:axisColor rgb="FF000000"/>
            </x14:dataBar>
          </x14:cfRule>
          <xm:sqref>G36</xm:sqref>
        </x14:conditionalFormatting>
        <x14:conditionalFormatting xmlns:xm="http://schemas.microsoft.com/office/excel/2006/main">
          <x14:cfRule type="dataBar" id="{FDCFE557-27CE-4CE4-9080-3D87F03DCE60}">
            <x14:dataBar minLength="0" maxLength="100" gradient="0">
              <x14:cfvo type="num">
                <xm:f>0</xm:f>
              </x14:cfvo>
              <x14:cfvo type="num">
                <xm:f>1</xm:f>
              </x14:cfvo>
              <x14:negativeFillColor rgb="FFFF0000"/>
              <x14:axisColor rgb="FF000000"/>
            </x14:dataBar>
          </x14:cfRule>
          <xm:sqref>G35</xm:sqref>
        </x14:conditionalFormatting>
        <x14:conditionalFormatting xmlns:xm="http://schemas.microsoft.com/office/excel/2006/main">
          <x14:cfRule type="iconSet" priority="12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 I47:BL48</xm:sqref>
        </x14:conditionalFormatting>
        <x14:conditionalFormatting xmlns:xm="http://schemas.microsoft.com/office/excel/2006/main">
          <x14:cfRule type="iconSet" priority="1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I49:BL49</xm:sqref>
        </x14:conditionalFormatting>
        <x14:conditionalFormatting xmlns:xm="http://schemas.microsoft.com/office/excel/2006/main">
          <x14:cfRule type="iconSet" priority="114" id="{0A6B5CB6-3E55-4D35-8348-779400294C75}">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98" id="{33357638-4D5C-4909-93C5-00380FC79761}">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90" id="{E1635E62-534E-4C51-86DA-15B2F40AAB92}">
            <x14:iconSet iconSet="3Stars" showValue="0" custom="1">
              <x14:cfvo type="percent">
                <xm:f>0</xm:f>
              </x14:cfvo>
              <x14:cfvo type="num">
                <xm:f>1</xm:f>
              </x14:cfvo>
              <x14:cfvo type="num">
                <xm:f>2</xm:f>
              </x14:cfvo>
              <x14:cfIcon iconSet="NoIcons" iconId="0"/>
              <x14:cfIcon iconSet="3Flags" iconId="1"/>
              <x14:cfIcon iconSet="3Signs" iconId="0"/>
            </x14:iconSet>
          </x14:cfRule>
          <xm:sqref>I46:BL46</xm:sqref>
        </x14:conditionalFormatting>
        <x14:conditionalFormatting xmlns:xm="http://schemas.microsoft.com/office/excel/2006/main">
          <x14:cfRule type="iconSet" priority="82" id="{70BAD77C-014A-4E4E-B760-E2E8CDE66737}">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74" id="{5B2618B6-760A-403F-AAF4-25341FE7E8B0}">
            <x14:iconSet iconSet="3Stars" showValue="0" custom="1">
              <x14:cfvo type="percent">
                <xm:f>0</xm:f>
              </x14:cfvo>
              <x14:cfvo type="num">
                <xm:f>1</xm:f>
              </x14:cfvo>
              <x14:cfvo type="num">
                <xm:f>2</xm:f>
              </x14:cfvo>
              <x14:cfIcon iconSet="NoIcons" iconId="0"/>
              <x14:cfIcon iconSet="3Flags" iconId="1"/>
              <x14:cfIcon iconSet="3Signs" iconId="0"/>
            </x14:iconSet>
          </x14:cfRule>
          <xm:sqref>I44:BL44</xm:sqref>
        </x14:conditionalFormatting>
        <x14:conditionalFormatting xmlns:xm="http://schemas.microsoft.com/office/excel/2006/main">
          <x14:cfRule type="iconSet" priority="66" id="{6616A74D-915A-4A72-848A-D1E8ACDA931B}">
            <x14:iconSet iconSet="3Stars" showValue="0" custom="1">
              <x14:cfvo type="percent">
                <xm:f>0</xm:f>
              </x14:cfvo>
              <x14:cfvo type="num">
                <xm:f>1</xm:f>
              </x14:cfvo>
              <x14:cfvo type="num">
                <xm:f>2</xm:f>
              </x14:cfvo>
              <x14:cfIcon iconSet="NoIcons" iconId="0"/>
              <x14:cfIcon iconSet="3Flags" iconId="1"/>
              <x14:cfIcon iconSet="3Signs" iconId="0"/>
            </x14:iconSet>
          </x14:cfRule>
          <xm:sqref>I43:BL43</xm:sqref>
        </x14:conditionalFormatting>
        <x14:conditionalFormatting xmlns:xm="http://schemas.microsoft.com/office/excel/2006/main">
          <x14:cfRule type="iconSet" priority="58" id="{5AFF8659-6A38-4B49-8152-9DBDEBB7D8A1}">
            <x14:iconSet iconSet="3Stars" showValue="0" custom="1">
              <x14:cfvo type="percent">
                <xm:f>0</xm:f>
              </x14:cfvo>
              <x14:cfvo type="num">
                <xm:f>1</xm:f>
              </x14:cfvo>
              <x14:cfvo type="num">
                <xm:f>2</xm:f>
              </x14:cfvo>
              <x14:cfIcon iconSet="NoIcons" iconId="0"/>
              <x14:cfIcon iconSet="3Flags" iconId="1"/>
              <x14:cfIcon iconSet="3Signs" iconId="0"/>
            </x14:iconSet>
          </x14:cfRule>
          <xm:sqref>I42:BL42</xm:sqref>
        </x14:conditionalFormatting>
        <x14:conditionalFormatting xmlns:xm="http://schemas.microsoft.com/office/excel/2006/main">
          <x14:cfRule type="iconSet" priority="50" id="{CFCFD8BD-14AA-4BFB-9B50-1F4B1A5F3C39}">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iconSet" priority="42" id="{7384CC71-BFDD-42E0-88B2-B4196E62E073}">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iconSet" priority="34" id="{A3DDB146-5B28-4FC2-8B4C-052552E56BA7}">
            <x14:iconSet iconSet="3Stars" showValue="0" custom="1">
              <x14:cfvo type="percent">
                <xm:f>0</xm:f>
              </x14:cfvo>
              <x14:cfvo type="num">
                <xm:f>1</xm:f>
              </x14:cfvo>
              <x14:cfvo type="num">
                <xm:f>2</xm:f>
              </x14:cfvo>
              <x14:cfIcon iconSet="NoIcons" iconId="0"/>
              <x14:cfIcon iconSet="3Flags" iconId="1"/>
              <x14:cfIcon iconSet="3Signs" iconId="0"/>
            </x14:iconSet>
          </x14:cfRule>
          <xm:sqref>I39:BL39</xm:sqref>
        </x14:conditionalFormatting>
        <x14:conditionalFormatting xmlns:xm="http://schemas.microsoft.com/office/excel/2006/main">
          <x14:cfRule type="iconSet" priority="26" id="{5ED50E92-7990-45FE-8039-55C2C3E95253}">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iconSet" priority="18" id="{C5AA567A-9DF9-4E3C-A12E-C19607AEB52B}">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iconSet" priority="10" id="{77E0E1E5-D3C1-42C2-910E-578EE01B26FC}">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iconSet" priority="2" id="{D9E715C4-9A35-4BC5-B144-D745462057AE}">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25</v>
      </c>
    </row>
    <row r="3" spans="1:1" ht="26.25" customHeight="1" x14ac:dyDescent="0.2">
      <c r="A3" s="11" t="s">
        <v>1</v>
      </c>
    </row>
    <row r="4" spans="1:1" s="10" customFormat="1" ht="204.95" customHeight="1" x14ac:dyDescent="0.25">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2019-05-17T16:39:19Z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