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860\Documents\GitHub\Projetos\Projeto Automação Contra Cheque\"/>
    </mc:Choice>
  </mc:AlternateContent>
  <xr:revisionPtr revIDLastSave="0" documentId="8_{E7FF5BB6-0D1F-4923-B1D5-95AAF7B8DEE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RELAÇÃO_FUNCIONARIOS" sheetId="1" r:id="rId1"/>
    <sheet name="PLANEJAMENTO FERIAS 23_24" sheetId="2" state="hidden" r:id="rId2"/>
    <sheet name="FERIAS AGRS PARCEIROS" sheetId="3" state="hidden" r:id="rId3"/>
  </sheets>
  <definedNames>
    <definedName name="_FilterDatabase_0" localSheetId="0">RELAÇÃO_FUNCIONARIOS!$A$1:$T$174</definedName>
    <definedName name="_xlnm._FilterDatabase" localSheetId="2" hidden="1">'FERIAS AGRS PARCEIROS'!$A$1:$N$29</definedName>
    <definedName name="_xlnm._FilterDatabase" localSheetId="1" hidden="1">'PLANEJAMENTO FERIAS 23_24'!$B$3:$O$34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8" i="3" l="1"/>
  <c r="J10" i="3"/>
  <c r="J9" i="3"/>
  <c r="J8" i="3"/>
  <c r="O34" i="2"/>
  <c r="L34" i="2"/>
  <c r="O33" i="2"/>
  <c r="O30" i="2"/>
  <c r="L30" i="2"/>
  <c r="L29" i="2"/>
  <c r="L27" i="2"/>
  <c r="L25" i="2"/>
  <c r="L23" i="2"/>
  <c r="O8" i="2"/>
  <c r="L8" i="2"/>
</calcChain>
</file>

<file path=xl/sharedStrings.xml><?xml version="1.0" encoding="utf-8"?>
<sst xmlns="http://schemas.openxmlformats.org/spreadsheetml/2006/main" count="300" uniqueCount="128">
  <si>
    <t>NOME</t>
  </si>
  <si>
    <t>PEDRO DOS SANTOS ROCHA MARCELINO</t>
  </si>
  <si>
    <t>PERÍODO AGENDADO</t>
  </si>
  <si>
    <t>PLANEJAMENTO FÉRIAS 2021/2022</t>
  </si>
  <si>
    <t>1º período</t>
  </si>
  <si>
    <t>2º período</t>
  </si>
  <si>
    <t>3º período</t>
  </si>
  <si>
    <t>EMPRESA</t>
  </si>
  <si>
    <t>LOCAL</t>
  </si>
  <si>
    <t>SETOR</t>
  </si>
  <si>
    <t>RESPONSÁVEL</t>
  </si>
  <si>
    <t>ADMISSÃO</t>
  </si>
  <si>
    <t>CONCEDER ATÉ</t>
  </si>
  <si>
    <t>DIAS</t>
  </si>
  <si>
    <t>Dias</t>
  </si>
  <si>
    <t>INICIO</t>
  </si>
  <si>
    <t>FIM</t>
  </si>
  <si>
    <t>ALEXANDRE DOS SANTOS DE CAMPOS</t>
  </si>
  <si>
    <t>VCS CERTIFICAÇÃO</t>
  </si>
  <si>
    <t>Araruama RJ</t>
  </si>
  <si>
    <t>AGR</t>
  </si>
  <si>
    <t>Monique</t>
  </si>
  <si>
    <t>ALINE MARQUES NASCIMENTO</t>
  </si>
  <si>
    <t>VCS GESTÃO</t>
  </si>
  <si>
    <t>Andradas JF</t>
  </si>
  <si>
    <t>FINANCEIRO</t>
  </si>
  <si>
    <t>Willian</t>
  </si>
  <si>
    <t>ANA CLARA CELESTE DE FREITAS</t>
  </si>
  <si>
    <t xml:space="preserve">BENFICA SERVIÇOS </t>
  </si>
  <si>
    <t>COMERCIAL</t>
  </si>
  <si>
    <t>Rodrigo</t>
  </si>
  <si>
    <t>ANA PAULA ANDRADE PENAQUI</t>
  </si>
  <si>
    <t>CONSULTA</t>
  </si>
  <si>
    <t>Faby Tavares</t>
  </si>
  <si>
    <t>ANDRE PENHA DE OLIVEIRA</t>
  </si>
  <si>
    <t>BIANCA CRISTINE GUIMARAES ALVES</t>
  </si>
  <si>
    <t>MKT</t>
  </si>
  <si>
    <t>Fabi Katayose</t>
  </si>
  <si>
    <t>BRUNA DE FÁTIMA DA SILVA</t>
  </si>
  <si>
    <t>VCS GESTAO</t>
  </si>
  <si>
    <t>BRUNA DE OLIVEIRA REIS</t>
  </si>
  <si>
    <t>CLARA TEIXEIRA EVANGELISTA</t>
  </si>
  <si>
    <t>MARIA CLARA</t>
  </si>
  <si>
    <t>DANIELA SILVA LANDIM</t>
  </si>
  <si>
    <t>ELLIEZER ANDRÉ LACERDA DE JESUS CORREA</t>
  </si>
  <si>
    <t>Halfeld JF</t>
  </si>
  <si>
    <t>FABIANNY TAVARES DE OLIVEIRA</t>
  </si>
  <si>
    <t>FREDERICO BICHARA TAGLIATI</t>
  </si>
  <si>
    <t>TI</t>
  </si>
  <si>
    <t>Carlos</t>
  </si>
  <si>
    <t>GABRIELA APARECIDA CAMPOS</t>
  </si>
  <si>
    <t>BENFICA SERVIÇOS</t>
  </si>
  <si>
    <t>RECEPÇÃO</t>
  </si>
  <si>
    <t>ISABELLA DA COSTA MEDEIROS</t>
  </si>
  <si>
    <t>RH</t>
  </si>
  <si>
    <t>Valesca</t>
  </si>
  <si>
    <t>JEFFERSON MAURO DO NASCIMENTO ALVES</t>
  </si>
  <si>
    <t>RJ</t>
  </si>
  <si>
    <t>JORDANIA APARECIDA DOS PASSOS</t>
  </si>
  <si>
    <t>Benfica</t>
  </si>
  <si>
    <t>KARINA DE OLIVEIRA ALVES DA COSTA</t>
  </si>
  <si>
    <t>LAURA FRANÇA MENEZES SILVA</t>
  </si>
  <si>
    <t>LUCAS CAMPOS NAVES</t>
  </si>
  <si>
    <t>LUÍS ANDRÉ HONORATO DA SILVA</t>
  </si>
  <si>
    <t>MARCONDS FERRAZ REZENDE</t>
  </si>
  <si>
    <t>MONIQUE LOURENÇO DA SILVA FLORENTINO</t>
  </si>
  <si>
    <t>Sinercon</t>
  </si>
  <si>
    <t>NIVIO RODRIGUES DA SILVA JUNIOR</t>
  </si>
  <si>
    <t>RENOVAÇÃO</t>
  </si>
  <si>
    <t>POLIANA PEREIRA FLORIANO</t>
  </si>
  <si>
    <t>RAFAELLA MORAIS CUNHA</t>
  </si>
  <si>
    <t>RAY VIEIRA BRUM</t>
  </si>
  <si>
    <t>RODRIGO FAGUNDES DE SALES</t>
  </si>
  <si>
    <t>VALESCA MANCINI DIAS</t>
  </si>
  <si>
    <t>CIDADE</t>
  </si>
  <si>
    <t>CARGO ATUAL</t>
  </si>
  <si>
    <t>Obs:</t>
  </si>
  <si>
    <t>CRISTIANE DE OLIVEIRA RIBEIRO</t>
  </si>
  <si>
    <t>ALEM PARAIBA</t>
  </si>
  <si>
    <t>AGR PARCEIROS</t>
  </si>
  <si>
    <t>DANIELE MONTEIRO DA SILVA</t>
  </si>
  <si>
    <t>CAMPOS DOS GOYTACAZES</t>
  </si>
  <si>
    <t>Pra cálculo do IR soma-se todas as verbas rescisórias que teve na rescisão e faz os abatimentos</t>
  </si>
  <si>
    <t>DEBORAH MARIANA CHAVES PEREIRA</t>
  </si>
  <si>
    <t xml:space="preserve">VCS GESTÃO </t>
  </si>
  <si>
    <t>SAQUAREMA</t>
  </si>
  <si>
    <t>EDILAINE APARECIDA LAZARO PRUDENTE</t>
  </si>
  <si>
    <t>MATIAS BARBOSA</t>
  </si>
  <si>
    <t>EDIVALDO CLEMENTE</t>
  </si>
  <si>
    <t>BICAS</t>
  </si>
  <si>
    <t>ELIANE REGINA DA SILVA MATOS</t>
  </si>
  <si>
    <t>PRAIA GRANDE</t>
  </si>
  <si>
    <t>ELUZIMAR GARCIA</t>
  </si>
  <si>
    <t>MAR DE ESPANHA</t>
  </si>
  <si>
    <t>FABIANO RODRIGUES CARVALHO</t>
  </si>
  <si>
    <t>SÃO GONÇALO</t>
  </si>
  <si>
    <t>GERFFERSON DE CASTRO PACHECO GOMES</t>
  </si>
  <si>
    <t>SÃO FIDELIS</t>
  </si>
  <si>
    <t>JANAINA DE OLIVEIRA FERRO GOMES ROCHA</t>
  </si>
  <si>
    <t>CEREJEIRAS</t>
  </si>
  <si>
    <t>JULIA CHRISTINA TEIXEIRA PORTO</t>
  </si>
  <si>
    <t>LEANDRO MACHADO</t>
  </si>
  <si>
    <t>RIO DE JANEIRO</t>
  </si>
  <si>
    <t>LETICIA REZENDE DOS SANTOS FELIPE</t>
  </si>
  <si>
    <t>PETROPOLIS</t>
  </si>
  <si>
    <t>LUCIANO AMARAL FONTES</t>
  </si>
  <si>
    <t>ARANTINA</t>
  </si>
  <si>
    <t>LUCIENE MARIANE OLIVEIRA SILVA MACEDO</t>
  </si>
  <si>
    <t>JUIZ DE FORA</t>
  </si>
  <si>
    <t>LUIZ ALBERTO DE JESUS</t>
  </si>
  <si>
    <t>NITEROI</t>
  </si>
  <si>
    <t>MARCELO TAVARES</t>
  </si>
  <si>
    <t>JARDINÓPOLIS</t>
  </si>
  <si>
    <t>MARCILEIA APARECIDA DE OLIVEIRA MONTES</t>
  </si>
  <si>
    <t>DORES DE CAMPOS</t>
  </si>
  <si>
    <t>MARIANA PEREIRA DA SILVA PESSANHA</t>
  </si>
  <si>
    <t>MARIO ÂNGELO MOTHÉ PINTO</t>
  </si>
  <si>
    <t>CACHOEIRAS DE MACACU</t>
  </si>
  <si>
    <t>MONICA MARCELOS SIQUEIRA AFONSO</t>
  </si>
  <si>
    <t>MONIQUE DOS SANTOS MARTINS</t>
  </si>
  <si>
    <t>LUIS EDUARDO MAGALHÃES</t>
  </si>
  <si>
    <t>RAISSA AGUIAR DE JESUS</t>
  </si>
  <si>
    <t>BOM JARDIM</t>
  </si>
  <si>
    <t>ROBSON COELHO RIBEIRO</t>
  </si>
  <si>
    <t>BARBACENA</t>
  </si>
  <si>
    <t>RODRIGO VILLACA GORGULHO</t>
  </si>
  <si>
    <t>ROGERIO PAULO MIGUEL</t>
  </si>
  <si>
    <t>DIVINO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</si>
</sst>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5"/>
  <sheetViews>
    <sheetView showGridLines="0" tabSelected="1" zoomScale="85" zoomScaleNormal="85" workbookViewId="0">
      <selection activeCell="A2" sqref="A2"/>
    </sheetView>
  </sheetViews>
  <sheetFormatPr defaultColWidth="10.42578125" defaultRowHeight="15" x14ac:dyDescent="0.25"/>
  <cols>
    <col min="1" max="1" width="46.28515625" customWidth="1"/>
    <col min="2" max="2" width="47" customWidth="1"/>
    <col min="3" max="3" width="17.140625" customWidth="1"/>
    <col min="4" max="4" width="25.42578125" customWidth="1"/>
    <col min="5" max="5" width="27.28515625" customWidth="1"/>
    <col min="6" max="6" width="14.42578125" customWidth="1"/>
    <col min="7" max="7" width="18" customWidth="1"/>
    <col min="8" max="8" width="15" customWidth="1"/>
    <col min="9" max="9" width="34.140625" customWidth="1"/>
    <col min="10" max="10" width="7.85546875" customWidth="1"/>
    <col min="11" max="11" width="17" customWidth="1"/>
    <col min="12" max="12" width="36.7109375" customWidth="1"/>
    <col min="13" max="14" width="8.28515625" customWidth="1"/>
    <col min="15" max="15" width="9.42578125" customWidth="1"/>
    <col min="16" max="17" width="8.28515625" customWidth="1"/>
    <col min="18" max="18" width="9.42578125" customWidth="1"/>
    <col min="19" max="19" width="11.140625" customWidth="1"/>
    <col min="20" max="20" width="33.85546875" customWidth="1"/>
  </cols>
  <sheetData>
    <row r="1" spans="1:1" x14ac:dyDescent="0.25">
      <c r="A1" t="s">
        <v>0</v>
      </c>
    </row>
    <row r="2" spans="1:1" ht="39.75" customHeight="1" x14ac:dyDescent="0.25"/>
    <row r="3" spans="1:1" ht="39.75" customHeight="1" x14ac:dyDescent="0.25"/>
    <row r="4" spans="1:1" ht="39.75" customHeight="1" x14ac:dyDescent="0.25"/>
    <row r="5" spans="1:1" ht="39.75" customHeight="1" x14ac:dyDescent="0.25"/>
    <row r="6" spans="1:1" ht="39.75" customHeight="1" x14ac:dyDescent="0.25"/>
    <row r="7" spans="1:1" ht="39.75" customHeight="1" x14ac:dyDescent="0.25"/>
    <row r="8" spans="1:1" ht="39.75" customHeight="1" x14ac:dyDescent="0.25"/>
    <row r="9" spans="1:1" ht="39.75" customHeight="1" x14ac:dyDescent="0.25"/>
    <row r="10" spans="1:1" ht="39.75" customHeight="1" x14ac:dyDescent="0.25"/>
    <row r="11" spans="1:1" ht="39.75" customHeight="1" x14ac:dyDescent="0.25"/>
    <row r="12" spans="1:1" ht="39.75" customHeight="1" x14ac:dyDescent="0.25"/>
    <row r="13" spans="1:1" ht="39.75" customHeight="1" x14ac:dyDescent="0.25"/>
    <row r="14" spans="1:1" ht="39.75" customHeight="1" x14ac:dyDescent="0.25"/>
    <row r="15" spans="1:1" ht="39.75" customHeight="1" x14ac:dyDescent="0.25"/>
    <row r="16" spans="1:1" ht="39.75" customHeight="1" x14ac:dyDescent="0.25"/>
    <row r="17" ht="39.75" customHeight="1" x14ac:dyDescent="0.25"/>
    <row r="18" ht="39.75" customHeight="1" x14ac:dyDescent="0.25"/>
    <row r="19" ht="39.75" customHeight="1" x14ac:dyDescent="0.25"/>
    <row r="20" ht="39.75" customHeight="1" x14ac:dyDescent="0.25"/>
    <row r="21" ht="39.75" customHeight="1" x14ac:dyDescent="0.25"/>
    <row r="22" ht="39.75" customHeight="1" x14ac:dyDescent="0.25"/>
    <row r="23" ht="39.75" customHeight="1" x14ac:dyDescent="0.25"/>
    <row r="24" ht="39.75" customHeight="1" x14ac:dyDescent="0.25"/>
    <row r="25" ht="39.75" customHeight="1" x14ac:dyDescent="0.25"/>
    <row r="26" ht="39.75" customHeight="1" x14ac:dyDescent="0.25"/>
    <row r="27" ht="39.75" customHeight="1" x14ac:dyDescent="0.25"/>
    <row r="28" ht="39.75" customHeight="1" x14ac:dyDescent="0.25"/>
    <row r="29" ht="39.75" customHeight="1" x14ac:dyDescent="0.25"/>
    <row r="30" ht="39.75" customHeight="1" x14ac:dyDescent="0.25"/>
    <row r="31" ht="39.75" customHeight="1" x14ac:dyDescent="0.25"/>
    <row r="32" ht="39.75" customHeight="1" x14ac:dyDescent="0.25"/>
    <row r="33" ht="39.75" customHeight="1" x14ac:dyDescent="0.25"/>
    <row r="34" ht="39.75" customHeight="1" x14ac:dyDescent="0.25"/>
    <row r="35" ht="39.75" customHeight="1" x14ac:dyDescent="0.25"/>
    <row r="36" ht="39.75" customHeight="1" x14ac:dyDescent="0.25"/>
    <row r="37" ht="39.75" customHeight="1" x14ac:dyDescent="0.25"/>
    <row r="38" ht="39.75" customHeight="1" x14ac:dyDescent="0.25"/>
    <row r="39" ht="39.75" customHeight="1" x14ac:dyDescent="0.25"/>
    <row r="40" ht="39.75" customHeight="1" x14ac:dyDescent="0.25"/>
    <row r="41" ht="39.75" customHeight="1" x14ac:dyDescent="0.25"/>
    <row r="42" ht="39.75" customHeight="1" x14ac:dyDescent="0.25"/>
    <row r="43" ht="39.75" customHeight="1" x14ac:dyDescent="0.25"/>
    <row r="44" ht="39.75" customHeight="1" x14ac:dyDescent="0.25"/>
    <row r="45" ht="39.75" customHeight="1" x14ac:dyDescent="0.25"/>
    <row r="46" ht="39.75" customHeight="1" x14ac:dyDescent="0.25"/>
    <row r="47" ht="39.75" customHeight="1" x14ac:dyDescent="0.25"/>
    <row r="48" ht="39.75" customHeight="1" x14ac:dyDescent="0.25"/>
    <row r="49" ht="39.75" customHeight="1" x14ac:dyDescent="0.25"/>
    <row r="50" ht="39.75" customHeight="1" x14ac:dyDescent="0.25"/>
    <row r="51" ht="39.75" customHeight="1" x14ac:dyDescent="0.25"/>
    <row r="52" ht="39.75" customHeight="1" x14ac:dyDescent="0.25"/>
    <row r="53" ht="39.75" customHeight="1" x14ac:dyDescent="0.25"/>
    <row r="54" ht="39.75" customHeight="1" x14ac:dyDescent="0.25"/>
    <row r="55" ht="39.75" customHeight="1" x14ac:dyDescent="0.25"/>
    <row r="56" ht="39.75" customHeight="1" x14ac:dyDescent="0.25"/>
    <row r="57" ht="39.75" customHeight="1" x14ac:dyDescent="0.25"/>
    <row r="58" ht="39.75" customHeight="1" x14ac:dyDescent="0.25"/>
    <row r="59" ht="39.75" customHeight="1" x14ac:dyDescent="0.25"/>
    <row r="60" ht="39.75" customHeight="1" x14ac:dyDescent="0.25"/>
    <row r="61" ht="39.75" customHeight="1" x14ac:dyDescent="0.25"/>
    <row r="62" ht="39.75" customHeight="1" x14ac:dyDescent="0.25"/>
    <row r="63" ht="39.75" customHeight="1" x14ac:dyDescent="0.25"/>
    <row r="64" ht="39.75" customHeight="1" x14ac:dyDescent="0.25"/>
    <row r="65" ht="39.75" customHeight="1" x14ac:dyDescent="0.25"/>
    <row r="66" ht="39.75" customHeight="1" x14ac:dyDescent="0.25"/>
    <row r="67" ht="39.75" customHeight="1" x14ac:dyDescent="0.25"/>
    <row r="68" ht="39.75" customHeight="1" x14ac:dyDescent="0.25"/>
    <row r="69" ht="39.75" customHeight="1" x14ac:dyDescent="0.25"/>
    <row r="70" ht="39.75" customHeight="1" x14ac:dyDescent="0.25"/>
    <row r="71" ht="39.75" customHeight="1" x14ac:dyDescent="0.25"/>
    <row r="72" ht="39.75" customHeight="1" x14ac:dyDescent="0.25"/>
    <row r="73" ht="39.75" customHeight="1" x14ac:dyDescent="0.25"/>
    <row r="74" ht="39.75" customHeight="1" x14ac:dyDescent="0.25"/>
    <row r="75" ht="39.75" customHeight="1" x14ac:dyDescent="0.25"/>
    <row r="76" ht="39.75" customHeight="1" x14ac:dyDescent="0.25"/>
    <row r="77" ht="39.75" customHeight="1" x14ac:dyDescent="0.25"/>
    <row r="78" ht="39.75" customHeight="1" x14ac:dyDescent="0.25"/>
    <row r="79" ht="39.75" customHeight="1" x14ac:dyDescent="0.25"/>
    <row r="80" ht="39.75" customHeight="1" x14ac:dyDescent="0.25"/>
    <row r="81" ht="39.75" customHeight="1" x14ac:dyDescent="0.25"/>
    <row r="82" ht="39.75" customHeight="1" x14ac:dyDescent="0.25"/>
    <row r="83" ht="39.75" customHeight="1" x14ac:dyDescent="0.25"/>
    <row r="84" ht="39.75" customHeight="1" x14ac:dyDescent="0.25"/>
    <row r="85" ht="39.75" customHeight="1" x14ac:dyDescent="0.25"/>
    <row r="86" ht="39.75" customHeight="1" x14ac:dyDescent="0.25"/>
    <row r="87" ht="39.75" customHeight="1" x14ac:dyDescent="0.25"/>
    <row r="88" ht="39.75" customHeight="1" x14ac:dyDescent="0.25"/>
    <row r="89" ht="39.75" customHeight="1" x14ac:dyDescent="0.25"/>
    <row r="90" ht="39.75" customHeight="1" x14ac:dyDescent="0.25"/>
    <row r="91" ht="39.75" customHeight="1" x14ac:dyDescent="0.25"/>
    <row r="92" ht="39.75" customHeight="1" x14ac:dyDescent="0.25"/>
    <row r="93" ht="39.75" customHeight="1" x14ac:dyDescent="0.25"/>
    <row r="94" ht="39.75" customHeight="1" x14ac:dyDescent="0.25"/>
    <row r="95" ht="39.75" customHeight="1" x14ac:dyDescent="0.25"/>
    <row r="96" ht="39.75" customHeight="1" x14ac:dyDescent="0.25"/>
    <row r="97" ht="39.75" customHeight="1" x14ac:dyDescent="0.25"/>
    <row r="98" ht="39.75" customHeight="1" x14ac:dyDescent="0.25"/>
    <row r="99" ht="39.75" customHeight="1" x14ac:dyDescent="0.25"/>
    <row r="100" ht="39.75" customHeight="1" x14ac:dyDescent="0.25"/>
    <row r="101" ht="39.75" customHeight="1" x14ac:dyDescent="0.25"/>
    <row r="102" ht="39.75" customHeight="1" x14ac:dyDescent="0.25"/>
    <row r="103" ht="39.75" customHeight="1" x14ac:dyDescent="0.25"/>
    <row r="104" ht="39.75" customHeight="1" x14ac:dyDescent="0.25"/>
    <row r="105" ht="39.75" customHeight="1" x14ac:dyDescent="0.25"/>
    <row r="106" ht="39.75" customHeight="1" x14ac:dyDescent="0.25"/>
    <row r="107" ht="39.75" customHeight="1" x14ac:dyDescent="0.25"/>
    <row r="108" ht="39.75" customHeight="1" x14ac:dyDescent="0.25"/>
    <row r="109" ht="39.75" customHeight="1" x14ac:dyDescent="0.25"/>
    <row r="110" ht="39.75" customHeight="1" x14ac:dyDescent="0.25"/>
    <row r="111" ht="39.75" customHeight="1" x14ac:dyDescent="0.25"/>
    <row r="112" ht="39.75" customHeight="1" x14ac:dyDescent="0.25"/>
    <row r="113" ht="39.75" customHeight="1" x14ac:dyDescent="0.25"/>
    <row r="114" ht="39.75" customHeight="1" x14ac:dyDescent="0.25"/>
    <row r="115" ht="39.75" customHeight="1" x14ac:dyDescent="0.25"/>
    <row r="116" ht="39.75" customHeight="1" x14ac:dyDescent="0.25"/>
    <row r="117" ht="39.75" customHeight="1" x14ac:dyDescent="0.25"/>
    <row r="118" ht="39.75" customHeight="1" x14ac:dyDescent="0.25"/>
    <row r="119" ht="39.75" customHeight="1" x14ac:dyDescent="0.25"/>
    <row r="120" ht="39.75" customHeight="1" x14ac:dyDescent="0.25"/>
    <row r="121" ht="39.75" customHeight="1" x14ac:dyDescent="0.25"/>
    <row r="122" ht="39.75" customHeight="1" x14ac:dyDescent="0.25"/>
    <row r="123" ht="39.75" customHeight="1" x14ac:dyDescent="0.25"/>
    <row r="124" ht="39.75" customHeight="1" x14ac:dyDescent="0.25"/>
    <row r="125" ht="39.75" customHeight="1" x14ac:dyDescent="0.25"/>
    <row r="126" ht="39.75" customHeight="1" x14ac:dyDescent="0.25"/>
    <row r="127" ht="39.75" customHeight="1" x14ac:dyDescent="0.25"/>
    <row r="128" ht="39.75" customHeight="1" x14ac:dyDescent="0.25"/>
    <row r="129" ht="39.75" customHeight="1" x14ac:dyDescent="0.25"/>
    <row r="130" ht="39.75" customHeight="1" x14ac:dyDescent="0.25"/>
    <row r="131" ht="39.75" customHeight="1" x14ac:dyDescent="0.25"/>
    <row r="132" ht="39.75" customHeight="1" x14ac:dyDescent="0.25"/>
    <row r="133" ht="39.75" customHeight="1" x14ac:dyDescent="0.25"/>
    <row r="134" ht="39.75" customHeight="1" x14ac:dyDescent="0.25"/>
    <row r="135" ht="39.75" customHeight="1" x14ac:dyDescent="0.25"/>
    <row r="136" ht="39.75" customHeight="1" x14ac:dyDescent="0.25"/>
    <row r="137" ht="39.75" customHeight="1" x14ac:dyDescent="0.25"/>
    <row r="138" ht="39.75" customHeight="1" x14ac:dyDescent="0.25"/>
    <row r="139" ht="39.75" customHeight="1" x14ac:dyDescent="0.25"/>
    <row r="140" ht="39.75" customHeight="1" x14ac:dyDescent="0.25"/>
    <row r="141" ht="39.75" customHeight="1" x14ac:dyDescent="0.25"/>
    <row r="142" ht="39.75" customHeight="1" x14ac:dyDescent="0.25"/>
    <row r="143" ht="39.75" customHeight="1" x14ac:dyDescent="0.25"/>
    <row r="144" ht="39.75" customHeight="1" x14ac:dyDescent="0.25"/>
    <row r="145" ht="39.75" customHeight="1" x14ac:dyDescent="0.25"/>
    <row r="146" ht="39.75" customHeight="1" x14ac:dyDescent="0.25"/>
    <row r="147" ht="39.75" customHeight="1" x14ac:dyDescent="0.25"/>
    <row r="148" ht="39.75" customHeight="1" x14ac:dyDescent="0.25"/>
    <row r="149" ht="39.75" customHeight="1" x14ac:dyDescent="0.25"/>
    <row r="150" ht="39.75" customHeight="1" x14ac:dyDescent="0.25"/>
    <row r="151" ht="39.75" customHeight="1" x14ac:dyDescent="0.25"/>
    <row r="152" ht="39.75" customHeight="1" x14ac:dyDescent="0.25"/>
    <row r="153" ht="39.75" customHeight="1" x14ac:dyDescent="0.25"/>
    <row r="154" ht="39.75" customHeight="1" x14ac:dyDescent="0.25"/>
    <row r="155" ht="39.75" customHeight="1" x14ac:dyDescent="0.25"/>
    <row r="156" ht="39.75" customHeight="1" x14ac:dyDescent="0.25"/>
    <row r="157" ht="39.75" customHeight="1" x14ac:dyDescent="0.25"/>
    <row r="158" ht="39.75" customHeight="1" x14ac:dyDescent="0.25"/>
    <row r="159" ht="39.75" customHeight="1" x14ac:dyDescent="0.25"/>
    <row r="160" ht="39.75" customHeight="1" x14ac:dyDescent="0.25"/>
    <row r="161" ht="39.75" customHeight="1" x14ac:dyDescent="0.25"/>
    <row r="162" ht="39.75" customHeight="1" x14ac:dyDescent="0.25"/>
    <row r="163" ht="39.75" customHeight="1" x14ac:dyDescent="0.25"/>
    <row r="164" ht="39.75" customHeight="1" x14ac:dyDescent="0.25"/>
    <row r="165" ht="39.75" customHeight="1" x14ac:dyDescent="0.25"/>
    <row r="166" ht="39.75" customHeight="1" x14ac:dyDescent="0.25"/>
    <row r="167" ht="39.75" customHeight="1" x14ac:dyDescent="0.25"/>
    <row r="168" ht="39.75" customHeight="1" x14ac:dyDescent="0.25"/>
    <row r="169" ht="39.75" customHeight="1" x14ac:dyDescent="0.25"/>
    <row r="170" ht="39.75" customHeight="1" x14ac:dyDescent="0.25"/>
    <row r="171" ht="39.75" customHeight="1" x14ac:dyDescent="0.25"/>
    <row r="172" ht="39.75" customHeight="1" x14ac:dyDescent="0.25"/>
    <row r="173" ht="39.75" customHeight="1" x14ac:dyDescent="0.25"/>
    <row r="174" ht="39.75" customHeight="1" x14ac:dyDescent="0.25"/>
    <row r="175" ht="39.75" customHeight="1" x14ac:dyDescent="0.25"/>
  </sheetData>
  <conditionalFormatting sqref="T7:T12 T137:T169 B171:B174 I173:I174 T171:T174 T2:T5 T39:T60 T130:T135 S38 S61 S136 I2:I3 I169 I5 I14:I18 I22:I25 I36:I37 I54:I57 I131:I133 I9:I10 I34 I40:I43 I45:I47 I49:I50 I62:I63 I71:I73 I93 I95 I100:I107 I109:I110 I115:I118 I121 I138:I140 I145:I146 I149:I151 I153:I156 I171 H38 H61 H136 I88:I91 I162:I166 T14:T37 B39:B60 I78:I86 I124:I126 I68:I69 T62:T127 I30 B137:B169 B2:B37 B62:B135 A136:B136 A38:B38 A61:B61">
    <cfRule type="cellIs" priority="2" operator="equal">
      <formula>"VCS CERTIFICACAO E SERVICOS LTDA"</formula>
    </cfRule>
  </conditionalFormatting>
  <conditionalFormatting sqref="D39 C171:C175 D34:D36 C2:C9 C130:C169 C11:C127">
    <cfRule type="cellIs" priority="3" operator="equal">
      <formula>"DESLIGADO"</formula>
    </cfRule>
  </conditionalFormatting>
  <conditionalFormatting sqref="S32:S34 R100:R103 R36:S37 R130:S133 R115:S118 R124:S127 R39:S43 R45:S47 R107 S100:S107 R109:S111 R121:S121 R137:S140 R30:S30 R145:S147 R2:S5 R49:S60 R62:S73 R75:S75 S129 R77:R79 R14:S26 R81:R88 R92:R95 R149:S174 R32:R33 S77:S95 R7:S12">
    <cfRule type="cellIs" priority="4" operator="between">
      <formula>"25/10"</formula>
      <formula>"01/11"</formula>
    </cfRule>
  </conditionalFormatting>
  <conditionalFormatting sqref="O4:P4">
    <cfRule type="cellIs" priority="5" operator="between">
      <formula>TODAY()</formula>
      <formula>TODAY()+15</formula>
    </cfRule>
  </conditionalFormatting>
  <conditionalFormatting sqref="O2:P3 O7:P8 O27:P27 O152:P152 O170:P174 O156:P156 O162:P162 O29 P28">
    <cfRule type="cellIs" priority="6" operator="between">
      <formula>TODAY()</formula>
      <formula>TODAY()+15</formula>
    </cfRule>
  </conditionalFormatting>
  <conditionalFormatting sqref="O11:P11">
    <cfRule type="cellIs" priority="7" operator="between">
      <formula>TODAY()</formula>
      <formula>TODAY()+15</formula>
    </cfRule>
  </conditionalFormatting>
  <conditionalFormatting sqref="P10 P14:P16">
    <cfRule type="cellIs" priority="8" operator="between">
      <formula>TODAY()</formula>
      <formula>TODAY()+15</formula>
    </cfRule>
  </conditionalFormatting>
  <conditionalFormatting sqref="O17:P19 O6:P6 O37:P37 P29 O59:P59 O92:P92 O99:P99 O104:P104 O113:P114 O66:O70 P66 P68:P70">
    <cfRule type="cellIs" priority="9" operator="between">
      <formula>TODAY()</formula>
      <formula>TODAY()+15</formula>
    </cfRule>
  </conditionalFormatting>
  <conditionalFormatting sqref="O30:P30">
    <cfRule type="cellIs" priority="10" operator="between">
      <formula>TODAY()</formula>
      <formula>TODAY()+15</formula>
    </cfRule>
  </conditionalFormatting>
  <conditionalFormatting sqref="O35:P35">
    <cfRule type="cellIs" priority="11" operator="between">
      <formula>TODAY()</formula>
      <formula>TODAY()+15</formula>
    </cfRule>
  </conditionalFormatting>
  <conditionalFormatting sqref="O36:P36">
    <cfRule type="cellIs" priority="12" operator="between">
      <formula>TODAY()</formula>
      <formula>TODAY()+15</formula>
    </cfRule>
  </conditionalFormatting>
  <conditionalFormatting sqref="O9:P9">
    <cfRule type="cellIs" priority="13" operator="between">
      <formula>TODAY()</formula>
      <formula>TODAY()+15</formula>
    </cfRule>
  </conditionalFormatting>
  <conditionalFormatting sqref="O5:P5">
    <cfRule type="cellIs" priority="14" operator="between">
      <formula>TODAY()</formula>
      <formula>TODAY()+15</formula>
    </cfRule>
  </conditionalFormatting>
  <conditionalFormatting sqref="O41:P41">
    <cfRule type="cellIs" priority="15" operator="between">
      <formula>TODAY()</formula>
      <formula>TODAY()+15</formula>
    </cfRule>
  </conditionalFormatting>
  <conditionalFormatting sqref="O42:P42">
    <cfRule type="cellIs" priority="16" operator="between">
      <formula>TODAY()</formula>
      <formula>TODAY()+15</formula>
    </cfRule>
  </conditionalFormatting>
  <conditionalFormatting sqref="O43:P43">
    <cfRule type="cellIs" priority="17" operator="between">
      <formula>TODAY()</formula>
      <formula>TODAY()+15</formula>
    </cfRule>
  </conditionalFormatting>
  <conditionalFormatting sqref="O44:P44">
    <cfRule type="cellIs" priority="18" operator="between">
      <formula>TODAY()</formula>
      <formula>TODAY()+15</formula>
    </cfRule>
  </conditionalFormatting>
  <conditionalFormatting sqref="O45:P49 P40">
    <cfRule type="cellIs" priority="19" operator="between">
      <formula>TODAY()</formula>
      <formula>TODAY()+15</formula>
    </cfRule>
  </conditionalFormatting>
  <conditionalFormatting sqref="O32:P33 O39:P39 P64:Q64">
    <cfRule type="cellIs" priority="20" operator="between">
      <formula>TODAY()</formula>
      <formula>TODAY()+15</formula>
    </cfRule>
  </conditionalFormatting>
  <conditionalFormatting sqref="O40">
    <cfRule type="cellIs" priority="21" operator="between">
      <formula>TODAY()</formula>
      <formula>TODAY()+15</formula>
    </cfRule>
  </conditionalFormatting>
  <conditionalFormatting sqref="T128:T129 B170 T170 I128:I129">
    <cfRule type="cellIs" priority="22" operator="equal">
      <formula>"VCS CERTIFICACAO E SERVICOS LTDA"</formula>
    </cfRule>
  </conditionalFormatting>
  <conditionalFormatting sqref="O142:P144">
    <cfRule type="cellIs" priority="23" operator="between">
      <formula>TODAY()</formula>
      <formula>TODAY()+15</formula>
    </cfRule>
  </conditionalFormatting>
  <conditionalFormatting sqref="O147:P147">
    <cfRule type="cellIs" priority="24" operator="between">
      <formula>TODAY()</formula>
      <formula>TODAY()+15</formula>
    </cfRule>
  </conditionalFormatting>
  <conditionalFormatting sqref="O146:P146">
    <cfRule type="cellIs" priority="25" operator="between">
      <formula>TODAY()</formula>
      <formula>TODAY()+15</formula>
    </cfRule>
  </conditionalFormatting>
  <conditionalFormatting sqref="O145:P145">
    <cfRule type="cellIs" priority="26" operator="between">
      <formula>TODAY()</formula>
      <formula>TODAY()+15</formula>
    </cfRule>
  </conditionalFormatting>
  <conditionalFormatting sqref="O151:P151">
    <cfRule type="cellIs" priority="27" operator="between">
      <formula>TODAY()</formula>
      <formula>TODAY()+15</formula>
    </cfRule>
  </conditionalFormatting>
  <conditionalFormatting sqref="O149:P149">
    <cfRule type="cellIs" priority="28" operator="between">
      <formula>TODAY()</formula>
      <formula>TODAY()+15</formula>
    </cfRule>
  </conditionalFormatting>
  <conditionalFormatting sqref="O148:P148">
    <cfRule type="cellIs" priority="29" operator="between">
      <formula>TODAY()</formula>
      <formula>TODAY()+15</formula>
    </cfRule>
  </conditionalFormatting>
  <conditionalFormatting sqref="O137:P137">
    <cfRule type="cellIs" priority="30" operator="between">
      <formula>TODAY()</formula>
      <formula>TODAY()+15</formula>
    </cfRule>
  </conditionalFormatting>
  <conditionalFormatting sqref="O138:P140">
    <cfRule type="cellIs" priority="31" operator="between">
      <formula>TODAY()</formula>
      <formula>TODAY()+15</formula>
    </cfRule>
  </conditionalFormatting>
  <conditionalFormatting sqref="O154:P155 O159:P159">
    <cfRule type="cellIs" priority="32" operator="between">
      <formula>TODAY()</formula>
      <formula>TODAY()+15</formula>
    </cfRule>
  </conditionalFormatting>
  <conditionalFormatting sqref="O153:P153">
    <cfRule type="cellIs" priority="33" operator="between">
      <formula>TODAY()</formula>
      <formula>TODAY()+15</formula>
    </cfRule>
  </conditionalFormatting>
  <conditionalFormatting sqref="O134:P134">
    <cfRule type="cellIs" priority="34" operator="between">
      <formula>TODAY()</formula>
      <formula>TODAY()+15</formula>
    </cfRule>
  </conditionalFormatting>
  <conditionalFormatting sqref="O132:P133">
    <cfRule type="cellIs" priority="35" operator="between">
      <formula>TODAY()</formula>
      <formula>TODAY()+15</formula>
    </cfRule>
  </conditionalFormatting>
  <conditionalFormatting sqref="O130:P131 O115:P115">
    <cfRule type="cellIs" priority="36" operator="between">
      <formula>TODAY()</formula>
      <formula>TODAY()+15</formula>
    </cfRule>
  </conditionalFormatting>
  <conditionalFormatting sqref="O157:P157 P160:P161 P158">
    <cfRule type="cellIs" priority="37" operator="between">
      <formula>TODAY()</formula>
      <formula>TODAY()+15</formula>
    </cfRule>
  </conditionalFormatting>
  <conditionalFormatting sqref="R128:S128">
    <cfRule type="cellIs" priority="38" operator="between">
      <formula>"25/10"</formula>
      <formula>"01/11"</formula>
    </cfRule>
  </conditionalFormatting>
  <conditionalFormatting sqref="O165:P167 P168:P169">
    <cfRule type="cellIs" priority="39" operator="between">
      <formula>TODAY()</formula>
      <formula>TODAY()+15</formula>
    </cfRule>
  </conditionalFormatting>
  <conditionalFormatting sqref="C128:C129 C170">
    <cfRule type="cellIs" priority="40" operator="equal">
      <formula>"DESLIGADO"</formula>
    </cfRule>
  </conditionalFormatting>
  <conditionalFormatting sqref="P54 O54:O57">
    <cfRule type="cellIs" priority="41" operator="between">
      <formula>TODAY()</formula>
      <formula>TODAY()+15</formula>
    </cfRule>
  </conditionalFormatting>
  <conditionalFormatting sqref="P55:P57">
    <cfRule type="cellIs" priority="42" operator="between">
      <formula>TODAY()</formula>
      <formula>TODAY()+15</formula>
    </cfRule>
  </conditionalFormatting>
  <conditionalFormatting sqref="O62:P63 P67">
    <cfRule type="cellIs" priority="43" operator="between">
      <formula>TODAY()</formula>
      <formula>TODAY()+15</formula>
    </cfRule>
  </conditionalFormatting>
  <conditionalFormatting sqref="P110">
    <cfRule type="cellIs" priority="44" operator="between">
      <formula>TODAY()</formula>
      <formula>TODAY()+15</formula>
    </cfRule>
  </conditionalFormatting>
  <conditionalFormatting sqref="O112:P112">
    <cfRule type="cellIs" priority="45" operator="between">
      <formula>TODAY()</formula>
      <formula>TODAY()+15</formula>
    </cfRule>
  </conditionalFormatting>
  <conditionalFormatting sqref="O111:P111">
    <cfRule type="cellIs" priority="46" operator="between">
      <formula>TODAY()</formula>
      <formula>TODAY()+15</formula>
    </cfRule>
  </conditionalFormatting>
  <conditionalFormatting sqref="O117:P118">
    <cfRule type="cellIs" priority="47" operator="between">
      <formula>TODAY()</formula>
      <formula>TODAY()+15</formula>
    </cfRule>
  </conditionalFormatting>
  <conditionalFormatting sqref="O122:P123">
    <cfRule type="cellIs" priority="48" operator="between">
      <formula>TODAY()</formula>
      <formula>TODAY()+15</formula>
    </cfRule>
  </conditionalFormatting>
  <conditionalFormatting sqref="O120:P120">
    <cfRule type="cellIs" priority="49" operator="between">
      <formula>TODAY()</formula>
      <formula>TODAY()+15</formula>
    </cfRule>
  </conditionalFormatting>
  <conditionalFormatting sqref="O126:P127">
    <cfRule type="cellIs" priority="50" operator="between">
      <formula>TODAY()</formula>
      <formula>TODAY()+15</formula>
    </cfRule>
  </conditionalFormatting>
  <conditionalFormatting sqref="O124:P125">
    <cfRule type="cellIs" priority="51" operator="between">
      <formula>TODAY()</formula>
      <formula>TODAY()+15</formula>
    </cfRule>
  </conditionalFormatting>
  <conditionalFormatting sqref="O119:P119 O14:O16 O80:O81 O83:O85 P81:P86 P71:P79 O65:P65 O71:O78">
    <cfRule type="cellIs" priority="52" operator="between">
      <formula>TODAY()</formula>
      <formula>TODAY()+15</formula>
    </cfRule>
  </conditionalFormatting>
  <conditionalFormatting sqref="P100:P103 O109:O110 O64 O94:P98 O100 O103 O109:P109 O107:P107">
    <cfRule type="cellIs" priority="53" operator="between">
      <formula>TODAY()</formula>
      <formula>TODAY()+15</formula>
    </cfRule>
  </conditionalFormatting>
  <conditionalFormatting sqref="O93:P93">
    <cfRule type="cellIs" priority="54" operator="between">
      <formula>TODAY()</formula>
      <formula>TODAY()+15</formula>
    </cfRule>
  </conditionalFormatting>
  <conditionalFormatting sqref="R38">
    <cfRule type="cellIs" priority="55" operator="between">
      <formula>"25/10"</formula>
      <formula>"01/11"</formula>
    </cfRule>
  </conditionalFormatting>
  <conditionalFormatting sqref="R61">
    <cfRule type="cellIs" priority="56" operator="between">
      <formula>"25/10"</formula>
      <formula>"01/11"</formula>
    </cfRule>
  </conditionalFormatting>
  <conditionalFormatting sqref="R135:R136">
    <cfRule type="cellIs" priority="57" operator="between">
      <formula>"25/10"</formula>
      <formula>"01/11"</formula>
    </cfRule>
  </conditionalFormatting>
  <conditionalFormatting sqref="P38 P105:P106 O121:P121 O163:P164 O116:P116 P50 P80 O128:P129">
    <cfRule type="cellIs" priority="58" operator="between">
      <formula>TODAY()</formula>
      <formula>TODAY()+15</formula>
    </cfRule>
  </conditionalFormatting>
  <conditionalFormatting sqref="I19">
    <cfRule type="cellIs" priority="59" operator="equal">
      <formula>"VCS CERTIFICACAO E SERVICOS LTDA"</formula>
    </cfRule>
  </conditionalFormatting>
  <conditionalFormatting sqref="O10">
    <cfRule type="cellIs" priority="60" operator="between">
      <formula>TODAY()</formula>
      <formula>TODAY()+15</formula>
    </cfRule>
  </conditionalFormatting>
  <conditionalFormatting sqref="O20:O21">
    <cfRule type="cellIs" priority="61" operator="between">
      <formula>TODAY()</formula>
      <formula>TODAY()+15</formula>
    </cfRule>
  </conditionalFormatting>
  <conditionalFormatting sqref="O61">
    <cfRule type="cellIs" priority="62" operator="between">
      <formula>TODAY()</formula>
      <formula>TODAY()+15</formula>
    </cfRule>
  </conditionalFormatting>
  <conditionalFormatting sqref="P135">
    <cfRule type="cellIs" priority="63" operator="between">
      <formula>TODAY()</formula>
      <formula>TODAY()+15</formula>
    </cfRule>
  </conditionalFormatting>
  <conditionalFormatting sqref="P150">
    <cfRule type="cellIs" priority="64" operator="between">
      <formula>TODAY()</formula>
      <formula>TODAY()+15</formula>
    </cfRule>
  </conditionalFormatting>
  <conditionalFormatting sqref="P136">
    <cfRule type="cellIs" priority="65" operator="between">
      <formula>TODAY()</formula>
      <formula>TODAY()+15</formula>
    </cfRule>
  </conditionalFormatting>
  <conditionalFormatting sqref="O136">
    <cfRule type="cellIs" priority="66" operator="between">
      <formula>TODAY()</formula>
      <formula>TODAY()+15</formula>
    </cfRule>
  </conditionalFormatting>
  <conditionalFormatting sqref="O150">
    <cfRule type="cellIs" priority="67" operator="between">
      <formula>TODAY()</formula>
      <formula>TODAY()+15</formula>
    </cfRule>
  </conditionalFormatting>
  <pageMargins left="0.74791666666666701" right="0.74791666666666701" top="0.98402777777777795" bottom="0.9840277777777779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xr:uid="{00000000-0002-0000-0000-000000000000}">
          <x14:formula1>
            <xm:f>#REF!</xm:f>
          </x14:formula1>
          <x14:formula2>
            <xm:f>0</xm:f>
          </x14:formula2>
          <xm:sqref>B2:B3 B5:B6 B8:B12 B14:B19 B21:B25 B27:B30 B33:B50 B53:B57 B61:B63 B66:B76 B78:B86 B88:B118 B120:B132 B135:B136 B138:B146 B149:B151 B153:B156 B159 B162:B169 B171 B173:B174</xm:sqref>
        </x14:dataValidation>
        <x14:dataValidation type="list" operator="equal" allowBlank="1" xr:uid="{00000000-0002-0000-0000-000001000000}">
          <x14:formula1>
            <xm:f>#REF!</xm:f>
          </x14:formula1>
          <x14:formula2>
            <xm:f>0</xm:f>
          </x14:formula2>
          <xm:sqref>C2:C3 C5:C6 C8:C12 C14:C19 C22:C25 C28:C30 C33:C43 C45:C50 C53:C57 C59 C61:C63 C66:C75 C80:C81 C83:C86 C88:C118 C120:C121 C123:C133 C135:C136 C139:C146 C149:C151 C153:C156 C158:C169 C171 C173:C175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4"/>
  <sheetViews>
    <sheetView showGridLines="0" topLeftCell="A20" zoomScale="85" zoomScaleNormal="85" workbookViewId="0">
      <selection activeCell="N34" sqref="N34"/>
    </sheetView>
  </sheetViews>
  <sheetFormatPr defaultColWidth="8.28515625" defaultRowHeight="15" x14ac:dyDescent="0.25"/>
  <cols>
    <col min="1" max="1" width="2.42578125" customWidth="1"/>
    <col min="2" max="2" width="44" customWidth="1"/>
    <col min="3" max="3" width="19.85546875" customWidth="1"/>
    <col min="4" max="4" width="17.5703125" customWidth="1"/>
    <col min="5" max="5" width="13.5703125" customWidth="1"/>
    <col min="6" max="6" width="16.7109375" customWidth="1"/>
    <col min="7" max="7" width="14.5703125" customWidth="1"/>
    <col min="8" max="8" width="18.28515625" customWidth="1"/>
    <col min="9" max="9" width="11.140625" customWidth="1"/>
    <col min="10" max="10" width="9.85546875" customWidth="1"/>
    <col min="11" max="11" width="10.42578125" customWidth="1"/>
    <col min="12" max="12" width="9.28515625" customWidth="1"/>
    <col min="13" max="13" width="9.85546875" customWidth="1"/>
    <col min="14" max="15" width="11.7109375" customWidth="1"/>
    <col min="16" max="17" width="8.42578125"/>
    <col min="18" max="18" width="10.7109375" customWidth="1"/>
    <col min="19" max="64" width="8.42578125"/>
    <col min="1024" max="1024" width="8.85546875" customWidth="1"/>
  </cols>
  <sheetData>
    <row r="1" spans="1:18" ht="18" customHeight="1" x14ac:dyDescent="0.25">
      <c r="J1" s="1" t="s">
        <v>2</v>
      </c>
      <c r="K1" s="1"/>
      <c r="L1" s="1"/>
      <c r="M1" s="1"/>
      <c r="N1" s="1"/>
      <c r="O1" s="1"/>
    </row>
    <row r="2" spans="1:18" ht="31.5" customHeight="1" x14ac:dyDescent="0.25">
      <c r="B2" s="1" t="s">
        <v>3</v>
      </c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 t="s">
        <v>5</v>
      </c>
      <c r="N2" s="1"/>
      <c r="O2" s="1"/>
      <c r="P2" s="1" t="s">
        <v>6</v>
      </c>
      <c r="Q2" s="1"/>
      <c r="R2" s="1"/>
    </row>
    <row r="3" spans="1:18" ht="15" customHeight="1" x14ac:dyDescent="0.25">
      <c r="B3" t="s">
        <v>0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14</v>
      </c>
      <c r="N3" t="s">
        <v>15</v>
      </c>
      <c r="O3" t="s">
        <v>16</v>
      </c>
      <c r="P3" t="s">
        <v>14</v>
      </c>
      <c r="Q3" t="s">
        <v>15</v>
      </c>
      <c r="R3" t="s">
        <v>16</v>
      </c>
    </row>
    <row r="4" spans="1:18" ht="26.25" customHeight="1" x14ac:dyDescent="0.25">
      <c r="A4">
        <v>1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42461</v>
      </c>
      <c r="H4">
        <v>45353</v>
      </c>
      <c r="I4">
        <v>30</v>
      </c>
    </row>
    <row r="5" spans="1:18" ht="26.25" customHeight="1" x14ac:dyDescent="0.25">
      <c r="A5">
        <v>2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44410</v>
      </c>
      <c r="H5">
        <v>45476</v>
      </c>
      <c r="I5">
        <v>30</v>
      </c>
      <c r="J5">
        <v>15</v>
      </c>
      <c r="K5">
        <v>44979</v>
      </c>
      <c r="L5">
        <v>44994</v>
      </c>
    </row>
    <row r="6" spans="1:18" ht="26.25" customHeight="1" x14ac:dyDescent="0.25">
      <c r="A6">
        <v>3</v>
      </c>
      <c r="B6" t="s">
        <v>27</v>
      </c>
      <c r="C6" t="s">
        <v>28</v>
      </c>
      <c r="D6" t="s">
        <v>24</v>
      </c>
      <c r="E6" t="s">
        <v>29</v>
      </c>
      <c r="F6" t="s">
        <v>30</v>
      </c>
      <c r="G6">
        <v>44837</v>
      </c>
      <c r="H6">
        <v>45538</v>
      </c>
      <c r="I6">
        <v>30</v>
      </c>
    </row>
    <row r="7" spans="1:18" ht="26.25" customHeight="1" x14ac:dyDescent="0.25">
      <c r="A7">
        <v>4</v>
      </c>
      <c r="B7" t="s">
        <v>31</v>
      </c>
      <c r="C7" t="s">
        <v>28</v>
      </c>
      <c r="D7" t="s">
        <v>24</v>
      </c>
      <c r="E7" t="s">
        <v>32</v>
      </c>
      <c r="F7" t="s">
        <v>33</v>
      </c>
      <c r="G7">
        <v>44837</v>
      </c>
      <c r="H7">
        <v>45538</v>
      </c>
      <c r="I7">
        <v>30</v>
      </c>
    </row>
    <row r="8" spans="1:18" ht="26.25" customHeight="1" x14ac:dyDescent="0.25">
      <c r="A8">
        <v>5</v>
      </c>
      <c r="B8" t="s">
        <v>34</v>
      </c>
      <c r="C8" t="s">
        <v>18</v>
      </c>
      <c r="D8" t="s">
        <v>19</v>
      </c>
      <c r="E8" t="s">
        <v>20</v>
      </c>
      <c r="F8" t="s">
        <v>21</v>
      </c>
      <c r="G8">
        <v>44123</v>
      </c>
      <c r="H8">
        <v>45188</v>
      </c>
      <c r="I8">
        <v>30</v>
      </c>
      <c r="J8">
        <v>10</v>
      </c>
      <c r="K8">
        <v>44872</v>
      </c>
      <c r="L8">
        <f>K8+9</f>
        <v>44881</v>
      </c>
      <c r="M8">
        <v>6</v>
      </c>
      <c r="N8">
        <v>44930</v>
      </c>
      <c r="O8">
        <f>N8+5</f>
        <v>44935</v>
      </c>
      <c r="P8">
        <v>14</v>
      </c>
    </row>
    <row r="9" spans="1:18" ht="26.25" customHeight="1" x14ac:dyDescent="0.25">
      <c r="B9" t="s">
        <v>35</v>
      </c>
      <c r="C9" t="s">
        <v>18</v>
      </c>
      <c r="D9" t="s">
        <v>24</v>
      </c>
      <c r="E9" t="s">
        <v>36</v>
      </c>
      <c r="F9" t="s">
        <v>37</v>
      </c>
      <c r="G9">
        <v>44963</v>
      </c>
      <c r="H9">
        <v>45663</v>
      </c>
      <c r="I9">
        <v>30</v>
      </c>
    </row>
    <row r="10" spans="1:18" ht="26.25" customHeight="1" x14ac:dyDescent="0.25">
      <c r="A10">
        <v>6</v>
      </c>
      <c r="B10" t="s">
        <v>38</v>
      </c>
      <c r="C10" t="s">
        <v>18</v>
      </c>
      <c r="D10" t="s">
        <v>24</v>
      </c>
      <c r="E10" t="s">
        <v>20</v>
      </c>
      <c r="F10" t="s">
        <v>21</v>
      </c>
      <c r="G10">
        <v>44735</v>
      </c>
      <c r="H10">
        <v>45436</v>
      </c>
      <c r="I10">
        <v>15</v>
      </c>
    </row>
    <row r="11" spans="1:18" ht="26.25" customHeight="1" x14ac:dyDescent="0.25">
      <c r="A11">
        <v>7</v>
      </c>
      <c r="B11" t="s">
        <v>38</v>
      </c>
      <c r="C11" t="s">
        <v>39</v>
      </c>
      <c r="D11" t="s">
        <v>24</v>
      </c>
      <c r="E11" t="s">
        <v>20</v>
      </c>
      <c r="F11" t="s">
        <v>21</v>
      </c>
      <c r="G11">
        <v>44866</v>
      </c>
      <c r="H11">
        <v>45567</v>
      </c>
      <c r="I11">
        <v>30</v>
      </c>
    </row>
    <row r="12" spans="1:18" ht="26.25" customHeight="1" x14ac:dyDescent="0.25">
      <c r="A12">
        <v>8</v>
      </c>
      <c r="B12" t="s">
        <v>40</v>
      </c>
      <c r="C12" t="s">
        <v>28</v>
      </c>
      <c r="D12" t="s">
        <v>24</v>
      </c>
      <c r="E12" t="s">
        <v>29</v>
      </c>
      <c r="F12" t="s">
        <v>30</v>
      </c>
      <c r="G12">
        <v>44837</v>
      </c>
      <c r="H12">
        <v>45538</v>
      </c>
      <c r="I12">
        <v>30</v>
      </c>
    </row>
    <row r="13" spans="1:18" ht="26.25" customHeight="1" x14ac:dyDescent="0.25">
      <c r="B13" t="s">
        <v>41</v>
      </c>
      <c r="C13" t="s">
        <v>42</v>
      </c>
      <c r="D13" t="s">
        <v>24</v>
      </c>
      <c r="E13" t="s">
        <v>32</v>
      </c>
      <c r="F13" t="s">
        <v>33</v>
      </c>
      <c r="G13">
        <v>44991</v>
      </c>
      <c r="H13">
        <v>45694</v>
      </c>
      <c r="I13">
        <v>30</v>
      </c>
    </row>
    <row r="14" spans="1:18" ht="26.25" customHeight="1" x14ac:dyDescent="0.25">
      <c r="A14">
        <v>9</v>
      </c>
      <c r="B14" t="s">
        <v>43</v>
      </c>
      <c r="C14" t="s">
        <v>28</v>
      </c>
      <c r="D14" t="s">
        <v>24</v>
      </c>
      <c r="E14" t="s">
        <v>29</v>
      </c>
      <c r="F14" t="s">
        <v>30</v>
      </c>
      <c r="G14">
        <v>44907</v>
      </c>
      <c r="H14">
        <v>45608</v>
      </c>
      <c r="I14">
        <v>30</v>
      </c>
    </row>
    <row r="15" spans="1:18" ht="26.25" customHeight="1" x14ac:dyDescent="0.25">
      <c r="A15">
        <v>10</v>
      </c>
      <c r="B15" t="s">
        <v>44</v>
      </c>
      <c r="C15" t="s">
        <v>18</v>
      </c>
      <c r="D15" t="s">
        <v>45</v>
      </c>
      <c r="E15" t="s">
        <v>20</v>
      </c>
      <c r="F15" t="s">
        <v>21</v>
      </c>
      <c r="G15">
        <v>44501</v>
      </c>
      <c r="H15">
        <v>45201</v>
      </c>
      <c r="I15">
        <v>30</v>
      </c>
      <c r="J15">
        <v>20</v>
      </c>
      <c r="K15">
        <v>44942</v>
      </c>
      <c r="L15">
        <v>44962</v>
      </c>
      <c r="M15">
        <v>10</v>
      </c>
    </row>
    <row r="16" spans="1:18" ht="26.25" customHeight="1" x14ac:dyDescent="0.25">
      <c r="A16">
        <v>11</v>
      </c>
      <c r="B16" t="s">
        <v>46</v>
      </c>
      <c r="C16" t="s">
        <v>18</v>
      </c>
      <c r="D16" t="s">
        <v>24</v>
      </c>
      <c r="E16" t="s">
        <v>32</v>
      </c>
      <c r="F16" t="s">
        <v>33</v>
      </c>
      <c r="G16">
        <v>41306</v>
      </c>
      <c r="H16">
        <v>45293</v>
      </c>
      <c r="I16">
        <v>30</v>
      </c>
    </row>
    <row r="17" spans="1:15" ht="26.25" customHeight="1" x14ac:dyDescent="0.25">
      <c r="A17">
        <v>12</v>
      </c>
      <c r="B17" t="s">
        <v>47</v>
      </c>
      <c r="C17" t="s">
        <v>28</v>
      </c>
      <c r="D17" t="s">
        <v>24</v>
      </c>
      <c r="E17" t="s">
        <v>48</v>
      </c>
      <c r="F17" t="s">
        <v>49</v>
      </c>
      <c r="G17">
        <v>44839</v>
      </c>
      <c r="H17">
        <v>45540</v>
      </c>
      <c r="I17">
        <v>30</v>
      </c>
    </row>
    <row r="18" spans="1:15" ht="26.25" customHeight="1" x14ac:dyDescent="0.25">
      <c r="A18">
        <v>13</v>
      </c>
      <c r="B18" t="s">
        <v>50</v>
      </c>
      <c r="C18" t="s">
        <v>51</v>
      </c>
      <c r="D18" t="s">
        <v>24</v>
      </c>
      <c r="E18" t="s">
        <v>52</v>
      </c>
      <c r="F18" t="s">
        <v>21</v>
      </c>
      <c r="G18">
        <v>44901</v>
      </c>
      <c r="H18">
        <v>45602</v>
      </c>
      <c r="I18">
        <v>30</v>
      </c>
    </row>
    <row r="19" spans="1:15" ht="26.25" customHeight="1" x14ac:dyDescent="0.25">
      <c r="A19">
        <v>14</v>
      </c>
      <c r="B19" t="s">
        <v>53</v>
      </c>
      <c r="C19" t="s">
        <v>28</v>
      </c>
      <c r="D19" t="s">
        <v>24</v>
      </c>
      <c r="E19" t="s">
        <v>54</v>
      </c>
      <c r="F19" t="s">
        <v>55</v>
      </c>
      <c r="G19">
        <v>44795</v>
      </c>
      <c r="H19">
        <v>45495</v>
      </c>
      <c r="I19">
        <v>30</v>
      </c>
      <c r="J19">
        <v>15</v>
      </c>
      <c r="K19">
        <v>45092</v>
      </c>
      <c r="M19">
        <v>15</v>
      </c>
      <c r="N19">
        <v>45270</v>
      </c>
    </row>
    <row r="20" spans="1:15" ht="26.25" customHeight="1" x14ac:dyDescent="0.25">
      <c r="A20">
        <v>15</v>
      </c>
      <c r="B20" t="s">
        <v>56</v>
      </c>
      <c r="C20" t="s">
        <v>18</v>
      </c>
      <c r="D20" t="s">
        <v>57</v>
      </c>
      <c r="E20" t="s">
        <v>20</v>
      </c>
      <c r="F20" t="s">
        <v>21</v>
      </c>
      <c r="G20">
        <v>43431</v>
      </c>
      <c r="H20">
        <v>44862</v>
      </c>
      <c r="I20">
        <v>30</v>
      </c>
    </row>
    <row r="21" spans="1:15" ht="26.25" customHeight="1" x14ac:dyDescent="0.25">
      <c r="A21">
        <v>16</v>
      </c>
      <c r="B21" t="s">
        <v>58</v>
      </c>
      <c r="C21" t="s">
        <v>18</v>
      </c>
      <c r="D21" t="s">
        <v>59</v>
      </c>
      <c r="E21" t="s">
        <v>20</v>
      </c>
      <c r="F21" t="s">
        <v>21</v>
      </c>
      <c r="G21">
        <v>44896</v>
      </c>
      <c r="H21">
        <v>45597</v>
      </c>
      <c r="I21">
        <v>30</v>
      </c>
    </row>
    <row r="22" spans="1:15" ht="26.25" customHeight="1" x14ac:dyDescent="0.25">
      <c r="A22">
        <v>17</v>
      </c>
      <c r="B22" t="s">
        <v>60</v>
      </c>
      <c r="C22" t="s">
        <v>28</v>
      </c>
      <c r="D22" t="s">
        <v>24</v>
      </c>
      <c r="E22" t="s">
        <v>29</v>
      </c>
      <c r="F22" t="s">
        <v>30</v>
      </c>
      <c r="G22">
        <v>44683</v>
      </c>
      <c r="H22">
        <v>45384</v>
      </c>
      <c r="I22">
        <v>30</v>
      </c>
    </row>
    <row r="23" spans="1:15" ht="26.25" customHeight="1" x14ac:dyDescent="0.25">
      <c r="A23">
        <v>18</v>
      </c>
      <c r="B23" t="s">
        <v>61</v>
      </c>
      <c r="C23" t="s">
        <v>28</v>
      </c>
      <c r="D23" t="s">
        <v>24</v>
      </c>
      <c r="E23" t="s">
        <v>29</v>
      </c>
      <c r="F23" t="s">
        <v>33</v>
      </c>
      <c r="G23">
        <v>44760</v>
      </c>
      <c r="H23">
        <v>45461</v>
      </c>
      <c r="I23">
        <v>30</v>
      </c>
      <c r="J23">
        <v>5</v>
      </c>
      <c r="K23">
        <v>44942</v>
      </c>
      <c r="L23">
        <f>K23+4</f>
        <v>44946</v>
      </c>
      <c r="M23">
        <v>25</v>
      </c>
    </row>
    <row r="24" spans="1:15" ht="26.25" customHeight="1" x14ac:dyDescent="0.25">
      <c r="B24" t="s">
        <v>62</v>
      </c>
      <c r="C24" t="s">
        <v>18</v>
      </c>
      <c r="D24" t="s">
        <v>24</v>
      </c>
      <c r="E24" t="s">
        <v>48</v>
      </c>
      <c r="F24" t="s">
        <v>49</v>
      </c>
      <c r="G24">
        <v>44963</v>
      </c>
      <c r="H24">
        <v>45663</v>
      </c>
      <c r="I24">
        <v>30</v>
      </c>
    </row>
    <row r="25" spans="1:15" ht="26.25" customHeight="1" x14ac:dyDescent="0.25">
      <c r="A25">
        <v>19</v>
      </c>
      <c r="B25" t="s">
        <v>63</v>
      </c>
      <c r="C25" t="s">
        <v>28</v>
      </c>
      <c r="D25" t="s">
        <v>24</v>
      </c>
      <c r="E25" t="s">
        <v>36</v>
      </c>
      <c r="F25" t="s">
        <v>37</v>
      </c>
      <c r="G25">
        <v>44665</v>
      </c>
      <c r="H25">
        <v>45365</v>
      </c>
      <c r="I25">
        <v>30</v>
      </c>
      <c r="J25">
        <v>13</v>
      </c>
      <c r="K25">
        <v>44881</v>
      </c>
      <c r="L25">
        <f>K25+12</f>
        <v>44893</v>
      </c>
      <c r="M25">
        <v>16</v>
      </c>
    </row>
    <row r="26" spans="1:15" ht="26.25" customHeight="1" x14ac:dyDescent="0.25">
      <c r="B26" t="s">
        <v>64</v>
      </c>
      <c r="C26" t="s">
        <v>51</v>
      </c>
      <c r="D26" t="s">
        <v>24</v>
      </c>
      <c r="E26" t="s">
        <v>25</v>
      </c>
      <c r="F26" t="s">
        <v>26</v>
      </c>
      <c r="G26">
        <v>44980</v>
      </c>
      <c r="H26">
        <v>45680</v>
      </c>
      <c r="I26">
        <v>30</v>
      </c>
    </row>
    <row r="27" spans="1:15" ht="26.25" customHeight="1" x14ac:dyDescent="0.25">
      <c r="A27">
        <v>21</v>
      </c>
      <c r="B27" t="s">
        <v>65</v>
      </c>
      <c r="C27" t="s">
        <v>18</v>
      </c>
      <c r="D27" t="s">
        <v>66</v>
      </c>
      <c r="E27" t="s">
        <v>20</v>
      </c>
      <c r="F27" t="s">
        <v>21</v>
      </c>
      <c r="G27">
        <v>42741</v>
      </c>
      <c r="H27">
        <v>45267</v>
      </c>
      <c r="I27">
        <v>30</v>
      </c>
      <c r="J27">
        <v>20</v>
      </c>
      <c r="K27">
        <v>44998</v>
      </c>
      <c r="L27">
        <f>K27+19</f>
        <v>45017</v>
      </c>
      <c r="M27">
        <v>10</v>
      </c>
    </row>
    <row r="28" spans="1:15" ht="26.25" customHeight="1" x14ac:dyDescent="0.25">
      <c r="A28">
        <v>22</v>
      </c>
      <c r="B28" t="s">
        <v>67</v>
      </c>
      <c r="C28" t="s">
        <v>42</v>
      </c>
      <c r="D28" t="s">
        <v>45</v>
      </c>
      <c r="E28" t="s">
        <v>68</v>
      </c>
      <c r="F28" t="s">
        <v>37</v>
      </c>
      <c r="G28">
        <v>44732</v>
      </c>
      <c r="H28">
        <v>45433</v>
      </c>
      <c r="I28">
        <v>30</v>
      </c>
    </row>
    <row r="29" spans="1:15" ht="26.25" customHeight="1" x14ac:dyDescent="0.25">
      <c r="A29">
        <v>23</v>
      </c>
      <c r="B29" t="s">
        <v>1</v>
      </c>
      <c r="C29" t="s">
        <v>28</v>
      </c>
      <c r="D29" t="s">
        <v>24</v>
      </c>
      <c r="E29" t="s">
        <v>48</v>
      </c>
      <c r="F29" t="s">
        <v>49</v>
      </c>
      <c r="G29">
        <v>44662</v>
      </c>
      <c r="H29">
        <v>45362</v>
      </c>
      <c r="I29">
        <v>30</v>
      </c>
      <c r="J29">
        <v>15</v>
      </c>
      <c r="K29">
        <v>44949</v>
      </c>
      <c r="L29">
        <f>K29+14</f>
        <v>44963</v>
      </c>
      <c r="M29">
        <v>15</v>
      </c>
    </row>
    <row r="30" spans="1:15" ht="26.25" customHeight="1" x14ac:dyDescent="0.25">
      <c r="A30">
        <v>24</v>
      </c>
      <c r="B30" t="s">
        <v>69</v>
      </c>
      <c r="C30" t="s">
        <v>23</v>
      </c>
      <c r="D30" t="s">
        <v>24</v>
      </c>
      <c r="E30" t="s">
        <v>29</v>
      </c>
      <c r="F30" t="s">
        <v>30</v>
      </c>
      <c r="G30">
        <v>44410</v>
      </c>
      <c r="H30">
        <v>45110</v>
      </c>
      <c r="I30">
        <v>30</v>
      </c>
      <c r="J30">
        <v>15</v>
      </c>
      <c r="K30">
        <v>44914</v>
      </c>
      <c r="L30">
        <f>K30+14</f>
        <v>44928</v>
      </c>
      <c r="M30">
        <v>15</v>
      </c>
      <c r="N30">
        <v>45110</v>
      </c>
      <c r="O30">
        <f>N30+14</f>
        <v>45124</v>
      </c>
    </row>
    <row r="31" spans="1:15" ht="26.25" customHeight="1" x14ac:dyDescent="0.25">
      <c r="A31">
        <v>25</v>
      </c>
      <c r="B31" t="s">
        <v>70</v>
      </c>
      <c r="C31" t="s">
        <v>28</v>
      </c>
      <c r="D31" t="s">
        <v>24</v>
      </c>
      <c r="E31" t="s">
        <v>32</v>
      </c>
      <c r="F31" t="s">
        <v>33</v>
      </c>
      <c r="G31">
        <v>44837</v>
      </c>
      <c r="H31">
        <v>45538</v>
      </c>
      <c r="I31">
        <v>30</v>
      </c>
    </row>
    <row r="32" spans="1:15" ht="26.25" customHeight="1" x14ac:dyDescent="0.25">
      <c r="B32" t="s">
        <v>71</v>
      </c>
      <c r="C32" t="s">
        <v>18</v>
      </c>
      <c r="D32" t="s">
        <v>66</v>
      </c>
      <c r="E32" t="s">
        <v>20</v>
      </c>
      <c r="F32" t="s">
        <v>21</v>
      </c>
      <c r="G32">
        <v>44942</v>
      </c>
      <c r="H32">
        <v>45642</v>
      </c>
      <c r="I32">
        <v>30</v>
      </c>
    </row>
    <row r="33" spans="1:15" ht="26.25" customHeight="1" x14ac:dyDescent="0.25">
      <c r="A33">
        <v>26</v>
      </c>
      <c r="B33" t="s">
        <v>72</v>
      </c>
      <c r="C33" t="s">
        <v>23</v>
      </c>
      <c r="D33" t="s">
        <v>24</v>
      </c>
      <c r="E33" t="s">
        <v>29</v>
      </c>
      <c r="F33" t="s">
        <v>30</v>
      </c>
      <c r="G33">
        <v>43623</v>
      </c>
      <c r="H33">
        <v>45054</v>
      </c>
      <c r="I33">
        <v>30</v>
      </c>
      <c r="J33">
        <v>20</v>
      </c>
      <c r="K33">
        <v>44914</v>
      </c>
      <c r="L33">
        <v>44933</v>
      </c>
      <c r="M33">
        <v>10</v>
      </c>
      <c r="N33">
        <v>44991</v>
      </c>
      <c r="O33">
        <f>N33+10</f>
        <v>45001</v>
      </c>
    </row>
    <row r="34" spans="1:15" ht="26.25" customHeight="1" x14ac:dyDescent="0.25">
      <c r="A34">
        <v>27</v>
      </c>
      <c r="B34" t="s">
        <v>73</v>
      </c>
      <c r="C34" t="s">
        <v>23</v>
      </c>
      <c r="D34" t="s">
        <v>24</v>
      </c>
      <c r="E34" t="s">
        <v>54</v>
      </c>
      <c r="F34" t="s">
        <v>55</v>
      </c>
      <c r="G34">
        <v>44509</v>
      </c>
      <c r="H34">
        <v>45209</v>
      </c>
      <c r="I34">
        <v>30</v>
      </c>
      <c r="J34">
        <v>12</v>
      </c>
      <c r="K34">
        <v>44921</v>
      </c>
      <c r="L34">
        <f>K34+11</f>
        <v>44932</v>
      </c>
      <c r="M34">
        <v>18</v>
      </c>
      <c r="N34">
        <v>45126</v>
      </c>
      <c r="O34">
        <f>N34+17</f>
        <v>45143</v>
      </c>
    </row>
  </sheetData>
  <autoFilter ref="B3:O34" xr:uid="{00000000-0009-0000-0000-000001000000}"/>
  <mergeCells count="5">
    <mergeCell ref="J1:O1"/>
    <mergeCell ref="B2:I2"/>
    <mergeCell ref="J2:L2"/>
    <mergeCell ref="M2:O2"/>
    <mergeCell ref="P2:R2"/>
  </mergeCells>
  <conditionalFormatting sqref="C4:C27 C29:C34">
    <cfRule type="cellIs" priority="2" operator="equal">
      <formula>"VCS CERTIFICACAO E SERVICOS LTDA"</formula>
    </cfRule>
  </conditionalFormatting>
  <conditionalFormatting sqref="D21">
    <cfRule type="cellIs" priority="3" operator="equal">
      <formula>"VCS CERTIFICACAO E SERVICOS LTDA"</formula>
    </cfRule>
  </conditionalFormatting>
  <conditionalFormatting sqref="E21">
    <cfRule type="cellIs" priority="4" operator="equal">
      <formula>"DESLIGADO"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xr:uid="{00000000-0002-0000-0100-000000000000}">
          <x14:formula1>
            <xm:f>#REF!</xm:f>
          </x14:formula1>
          <x14:formula2>
            <xm:f>0</xm:f>
          </x14:formula2>
          <xm:sqref>C4:C22 D21 C23:C27 C29:C34</xm:sqref>
        </x14:dataValidation>
        <x14:dataValidation type="list" operator="equal" allowBlank="1" xr:uid="{00000000-0002-0000-0100-000001000000}">
          <x14:formula1>
            <xm:f>#REF!</xm:f>
          </x14:formula1>
          <x14:formula2>
            <xm:f>0</xm:f>
          </x14:formula2>
          <xm:sqref>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showGridLines="0" topLeftCell="B1" zoomScale="85" zoomScaleNormal="85" workbookViewId="0">
      <selection activeCell="M18" sqref="M18"/>
    </sheetView>
  </sheetViews>
  <sheetFormatPr defaultColWidth="8.85546875" defaultRowHeight="15" x14ac:dyDescent="0.25"/>
  <cols>
    <col min="1" max="1" width="46" customWidth="1"/>
    <col min="2" max="2" width="27.42578125" customWidth="1"/>
    <col min="3" max="3" width="28.28515625" customWidth="1"/>
    <col min="4" max="4" width="19.28515625" customWidth="1"/>
    <col min="5" max="5" width="18.28515625" customWidth="1"/>
    <col min="6" max="6" width="16.5703125" customWidth="1"/>
    <col min="7" max="7" width="8.42578125" customWidth="1"/>
    <col min="8" max="13" width="10.42578125" customWidth="1"/>
    <col min="14" max="14" width="23.140625" customWidth="1"/>
    <col min="15" max="15" width="14.85546875" customWidth="1"/>
  </cols>
  <sheetData>
    <row r="1" spans="1:18" ht="17.25" customHeight="1" x14ac:dyDescent="0.25">
      <c r="A1" s="1" t="s">
        <v>0</v>
      </c>
      <c r="B1" s="1" t="s">
        <v>7</v>
      </c>
      <c r="C1" s="1" t="s">
        <v>74</v>
      </c>
      <c r="D1" s="1" t="s">
        <v>75</v>
      </c>
      <c r="E1" s="1" t="s">
        <v>11</v>
      </c>
      <c r="H1" s="1" t="s">
        <v>2</v>
      </c>
      <c r="I1" s="1"/>
      <c r="J1" s="1"/>
      <c r="K1" s="1"/>
      <c r="L1" s="1"/>
      <c r="M1" s="1"/>
    </row>
    <row r="2" spans="1:18" ht="15" customHeight="1" x14ac:dyDescent="0.25">
      <c r="A2" s="1"/>
      <c r="B2" s="1"/>
      <c r="C2" s="1"/>
      <c r="D2" s="1"/>
      <c r="E2" s="1"/>
      <c r="H2" s="1" t="s">
        <v>4</v>
      </c>
      <c r="I2" s="1"/>
      <c r="J2" s="1"/>
      <c r="K2" s="1" t="s">
        <v>5</v>
      </c>
      <c r="L2" s="1"/>
      <c r="M2" s="1"/>
      <c r="N2" t="s">
        <v>76</v>
      </c>
    </row>
    <row r="3" spans="1:18" ht="19.5" customHeight="1" x14ac:dyDescent="0.25">
      <c r="A3" s="1"/>
      <c r="B3" s="1"/>
      <c r="C3" s="1"/>
      <c r="D3" s="1"/>
      <c r="E3" s="1"/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14</v>
      </c>
      <c r="L3" t="s">
        <v>15</v>
      </c>
      <c r="M3" t="s">
        <v>16</v>
      </c>
    </row>
    <row r="4" spans="1:18" ht="35.25" customHeight="1" x14ac:dyDescent="0.25">
      <c r="A4" t="s">
        <v>77</v>
      </c>
      <c r="B4" t="s">
        <v>18</v>
      </c>
      <c r="C4" t="s">
        <v>78</v>
      </c>
      <c r="D4" t="s">
        <v>79</v>
      </c>
      <c r="E4">
        <v>43006</v>
      </c>
      <c r="F4">
        <v>45533</v>
      </c>
      <c r="G4">
        <v>30</v>
      </c>
    </row>
    <row r="5" spans="1:18" ht="35.25" customHeight="1" x14ac:dyDescent="0.25">
      <c r="A5" t="s">
        <v>80</v>
      </c>
      <c r="B5" t="s">
        <v>18</v>
      </c>
      <c r="C5" t="s">
        <v>81</v>
      </c>
      <c r="D5" t="s">
        <v>79</v>
      </c>
      <c r="E5">
        <v>43416</v>
      </c>
      <c r="F5">
        <v>45493</v>
      </c>
      <c r="G5">
        <v>30</v>
      </c>
      <c r="R5" t="s">
        <v>82</v>
      </c>
    </row>
    <row r="6" spans="1:18" ht="35.25" customHeight="1" x14ac:dyDescent="0.25">
      <c r="A6" t="s">
        <v>83</v>
      </c>
      <c r="B6" t="s">
        <v>84</v>
      </c>
      <c r="C6" t="s">
        <v>85</v>
      </c>
      <c r="D6" t="s">
        <v>79</v>
      </c>
      <c r="E6">
        <v>44214</v>
      </c>
      <c r="F6">
        <v>45279</v>
      </c>
      <c r="G6">
        <v>30</v>
      </c>
    </row>
    <row r="7" spans="1:18" ht="35.25" customHeight="1" x14ac:dyDescent="0.25">
      <c r="A7" t="s">
        <v>86</v>
      </c>
      <c r="B7" t="s">
        <v>18</v>
      </c>
      <c r="C7" t="s">
        <v>87</v>
      </c>
      <c r="D7" t="s">
        <v>79</v>
      </c>
      <c r="E7">
        <v>44348</v>
      </c>
      <c r="F7">
        <v>45414</v>
      </c>
      <c r="G7">
        <v>30</v>
      </c>
      <c r="H7">
        <v>30</v>
      </c>
      <c r="I7">
        <v>44991</v>
      </c>
      <c r="J7">
        <v>45020</v>
      </c>
    </row>
    <row r="8" spans="1:18" ht="35.25" customHeight="1" x14ac:dyDescent="0.25">
      <c r="A8" t="s">
        <v>88</v>
      </c>
      <c r="B8" t="s">
        <v>18</v>
      </c>
      <c r="C8" t="s">
        <v>89</v>
      </c>
      <c r="D8" t="s">
        <v>79</v>
      </c>
      <c r="E8">
        <v>43298</v>
      </c>
      <c r="F8">
        <v>45094</v>
      </c>
      <c r="G8">
        <v>30</v>
      </c>
      <c r="H8">
        <v>19</v>
      </c>
      <c r="I8">
        <v>44916</v>
      </c>
      <c r="J8">
        <f>I8+18</f>
        <v>44934</v>
      </c>
      <c r="K8">
        <v>11</v>
      </c>
    </row>
    <row r="9" spans="1:18" ht="35.25" customHeight="1" x14ac:dyDescent="0.25">
      <c r="A9" t="s">
        <v>90</v>
      </c>
      <c r="B9" t="s">
        <v>18</v>
      </c>
      <c r="C9" t="s">
        <v>91</v>
      </c>
      <c r="D9" t="s">
        <v>79</v>
      </c>
      <c r="E9">
        <v>43796</v>
      </c>
      <c r="F9">
        <v>45227</v>
      </c>
      <c r="G9">
        <v>30</v>
      </c>
      <c r="H9">
        <v>15</v>
      </c>
      <c r="I9">
        <v>44914</v>
      </c>
      <c r="J9">
        <f>I9+14</f>
        <v>44928</v>
      </c>
      <c r="K9">
        <v>15</v>
      </c>
    </row>
    <row r="10" spans="1:18" ht="35.25" customHeight="1" x14ac:dyDescent="0.25">
      <c r="A10" t="s">
        <v>92</v>
      </c>
      <c r="B10" t="s">
        <v>18</v>
      </c>
      <c r="C10" t="s">
        <v>93</v>
      </c>
      <c r="D10" t="s">
        <v>79</v>
      </c>
      <c r="E10">
        <v>44201</v>
      </c>
      <c r="F10">
        <v>45266</v>
      </c>
      <c r="G10">
        <v>30</v>
      </c>
      <c r="H10">
        <v>20</v>
      </c>
      <c r="I10">
        <v>44963</v>
      </c>
      <c r="J10">
        <f>I10+19</f>
        <v>44982</v>
      </c>
      <c r="K10">
        <v>10</v>
      </c>
    </row>
    <row r="11" spans="1:18" ht="35.25" customHeight="1" x14ac:dyDescent="0.25">
      <c r="A11" t="s">
        <v>94</v>
      </c>
      <c r="B11" t="s">
        <v>18</v>
      </c>
      <c r="C11" t="s">
        <v>95</v>
      </c>
      <c r="D11" t="s">
        <v>79</v>
      </c>
      <c r="E11">
        <v>43132</v>
      </c>
      <c r="F11">
        <v>45293</v>
      </c>
      <c r="G11">
        <v>30</v>
      </c>
    </row>
    <row r="12" spans="1:18" ht="35.25" customHeight="1" x14ac:dyDescent="0.25">
      <c r="A12" t="s">
        <v>96</v>
      </c>
      <c r="B12" t="s">
        <v>18</v>
      </c>
      <c r="C12" t="s">
        <v>97</v>
      </c>
      <c r="D12" t="s">
        <v>79</v>
      </c>
      <c r="E12">
        <v>43215</v>
      </c>
      <c r="F12">
        <v>45377</v>
      </c>
      <c r="G12">
        <v>30</v>
      </c>
    </row>
    <row r="13" spans="1:18" ht="35.25" customHeight="1" x14ac:dyDescent="0.25">
      <c r="A13" t="s">
        <v>98</v>
      </c>
      <c r="B13" t="s">
        <v>18</v>
      </c>
      <c r="C13" t="s">
        <v>99</v>
      </c>
      <c r="D13" t="s">
        <v>79</v>
      </c>
      <c r="E13">
        <v>43775</v>
      </c>
      <c r="F13">
        <v>45206</v>
      </c>
      <c r="G13">
        <v>30</v>
      </c>
    </row>
    <row r="14" spans="1:18" ht="35.25" customHeight="1" x14ac:dyDescent="0.25">
      <c r="A14" t="s">
        <v>100</v>
      </c>
      <c r="B14" t="s">
        <v>18</v>
      </c>
      <c r="C14" t="s">
        <v>87</v>
      </c>
      <c r="D14" t="s">
        <v>79</v>
      </c>
      <c r="E14">
        <v>44866</v>
      </c>
      <c r="F14">
        <v>45567</v>
      </c>
      <c r="G14">
        <v>30</v>
      </c>
    </row>
    <row r="15" spans="1:18" ht="35.25" customHeight="1" x14ac:dyDescent="0.25">
      <c r="A15" t="s">
        <v>101</v>
      </c>
      <c r="B15" t="s">
        <v>18</v>
      </c>
      <c r="C15" t="s">
        <v>102</v>
      </c>
      <c r="D15" t="s">
        <v>79</v>
      </c>
      <c r="E15">
        <v>43180</v>
      </c>
      <c r="F15">
        <v>45342</v>
      </c>
      <c r="G15">
        <v>30</v>
      </c>
    </row>
    <row r="16" spans="1:18" ht="35.25" customHeight="1" x14ac:dyDescent="0.25">
      <c r="A16" t="s">
        <v>103</v>
      </c>
      <c r="B16" t="s">
        <v>18</v>
      </c>
      <c r="C16" t="s">
        <v>104</v>
      </c>
      <c r="D16" t="s">
        <v>79</v>
      </c>
      <c r="E16">
        <v>44610</v>
      </c>
      <c r="F16">
        <v>45310</v>
      </c>
      <c r="G16">
        <v>30</v>
      </c>
    </row>
    <row r="17" spans="1:13" ht="35.25" customHeight="1" x14ac:dyDescent="0.25">
      <c r="A17" t="s">
        <v>105</v>
      </c>
      <c r="B17" t="s">
        <v>28</v>
      </c>
      <c r="C17" t="s">
        <v>106</v>
      </c>
      <c r="D17" t="s">
        <v>79</v>
      </c>
      <c r="E17">
        <v>43810</v>
      </c>
      <c r="F17">
        <v>45240</v>
      </c>
      <c r="G17">
        <v>30</v>
      </c>
    </row>
    <row r="18" spans="1:13" ht="35.25" customHeight="1" x14ac:dyDescent="0.25">
      <c r="A18" t="s">
        <v>107</v>
      </c>
      <c r="B18" t="s">
        <v>84</v>
      </c>
      <c r="C18" t="s">
        <v>108</v>
      </c>
      <c r="D18" t="s">
        <v>79</v>
      </c>
      <c r="E18">
        <v>44327</v>
      </c>
      <c r="F18">
        <v>45027</v>
      </c>
      <c r="G18">
        <v>30</v>
      </c>
      <c r="H18">
        <v>15</v>
      </c>
      <c r="I18">
        <v>44916</v>
      </c>
      <c r="J18">
        <f>I18+14</f>
        <v>44930</v>
      </c>
      <c r="K18">
        <v>15</v>
      </c>
      <c r="L18">
        <v>45026</v>
      </c>
      <c r="M18">
        <v>45040</v>
      </c>
    </row>
    <row r="19" spans="1:13" ht="35.25" customHeight="1" x14ac:dyDescent="0.25">
      <c r="A19" t="s">
        <v>109</v>
      </c>
      <c r="B19" t="s">
        <v>28</v>
      </c>
      <c r="C19" t="s">
        <v>110</v>
      </c>
      <c r="D19" t="s">
        <v>79</v>
      </c>
      <c r="E19">
        <v>43641</v>
      </c>
      <c r="F19">
        <v>45436</v>
      </c>
      <c r="G19">
        <v>30</v>
      </c>
    </row>
    <row r="20" spans="1:13" ht="35.25" customHeight="1" x14ac:dyDescent="0.25">
      <c r="A20" t="s">
        <v>111</v>
      </c>
      <c r="B20" t="s">
        <v>28</v>
      </c>
      <c r="C20" t="s">
        <v>112</v>
      </c>
      <c r="D20" t="s">
        <v>79</v>
      </c>
      <c r="E20">
        <v>43760</v>
      </c>
      <c r="F20">
        <v>45555</v>
      </c>
      <c r="G20">
        <v>30</v>
      </c>
    </row>
    <row r="21" spans="1:13" ht="35.25" customHeight="1" x14ac:dyDescent="0.25">
      <c r="A21" t="s">
        <v>113</v>
      </c>
      <c r="B21" t="s">
        <v>18</v>
      </c>
      <c r="C21" t="s">
        <v>114</v>
      </c>
      <c r="D21" t="s">
        <v>79</v>
      </c>
      <c r="E21">
        <v>43614</v>
      </c>
      <c r="F21">
        <v>45411</v>
      </c>
      <c r="G21">
        <v>30</v>
      </c>
    </row>
    <row r="22" spans="1:13" ht="35.25" customHeight="1" x14ac:dyDescent="0.25">
      <c r="A22" t="s">
        <v>115</v>
      </c>
      <c r="B22" t="s">
        <v>18</v>
      </c>
      <c r="C22" t="s">
        <v>81</v>
      </c>
      <c r="D22" t="s">
        <v>79</v>
      </c>
      <c r="E22">
        <v>43047</v>
      </c>
      <c r="F22">
        <v>45208</v>
      </c>
      <c r="G22">
        <v>30</v>
      </c>
    </row>
    <row r="23" spans="1:13" ht="35.25" customHeight="1" x14ac:dyDescent="0.25">
      <c r="A23" t="s">
        <v>116</v>
      </c>
      <c r="B23" t="s">
        <v>18</v>
      </c>
      <c r="C23" t="s">
        <v>117</v>
      </c>
      <c r="D23" t="s">
        <v>79</v>
      </c>
      <c r="E23">
        <v>44545</v>
      </c>
      <c r="F23">
        <v>45611</v>
      </c>
      <c r="G23">
        <v>30</v>
      </c>
    </row>
    <row r="24" spans="1:13" ht="35.25" customHeight="1" x14ac:dyDescent="0.25">
      <c r="A24" t="s">
        <v>118</v>
      </c>
      <c r="B24" t="s">
        <v>18</v>
      </c>
      <c r="C24" t="s">
        <v>104</v>
      </c>
      <c r="D24" t="s">
        <v>79</v>
      </c>
      <c r="E24">
        <v>43641</v>
      </c>
      <c r="F24">
        <v>45438</v>
      </c>
      <c r="G24">
        <v>30</v>
      </c>
    </row>
    <row r="25" spans="1:13" ht="35.25" customHeight="1" x14ac:dyDescent="0.25">
      <c r="A25" t="s">
        <v>119</v>
      </c>
      <c r="B25" t="s">
        <v>18</v>
      </c>
      <c r="C25" t="s">
        <v>120</v>
      </c>
      <c r="D25" t="s">
        <v>79</v>
      </c>
      <c r="E25">
        <v>44896</v>
      </c>
      <c r="F25">
        <v>45597</v>
      </c>
    </row>
    <row r="26" spans="1:13" ht="35.25" customHeight="1" x14ac:dyDescent="0.25">
      <c r="A26" t="s">
        <v>121</v>
      </c>
      <c r="B26" t="s">
        <v>84</v>
      </c>
      <c r="C26" t="s">
        <v>122</v>
      </c>
      <c r="D26" t="s">
        <v>79</v>
      </c>
      <c r="E26">
        <v>44166</v>
      </c>
      <c r="F26">
        <v>45231</v>
      </c>
      <c r="G26">
        <v>30</v>
      </c>
    </row>
    <row r="27" spans="1:13" ht="35.25" customHeight="1" x14ac:dyDescent="0.25">
      <c r="A27" t="s">
        <v>123</v>
      </c>
      <c r="B27" t="s">
        <v>18</v>
      </c>
      <c r="C27" t="s">
        <v>124</v>
      </c>
      <c r="D27" t="s">
        <v>79</v>
      </c>
      <c r="E27">
        <v>43208</v>
      </c>
      <c r="F27">
        <v>45370</v>
      </c>
      <c r="G27">
        <v>30</v>
      </c>
    </row>
    <row r="28" spans="1:13" ht="35.25" customHeight="1" x14ac:dyDescent="0.25">
      <c r="A28" t="s">
        <v>125</v>
      </c>
      <c r="B28" t="s">
        <v>18</v>
      </c>
      <c r="C28" t="s">
        <v>102</v>
      </c>
      <c r="D28" t="s">
        <v>79</v>
      </c>
      <c r="E28">
        <v>43243</v>
      </c>
      <c r="F28">
        <v>45405</v>
      </c>
      <c r="G28">
        <v>30</v>
      </c>
    </row>
    <row r="29" spans="1:13" ht="35.25" customHeight="1" x14ac:dyDescent="0.25">
      <c r="A29" t="s">
        <v>126</v>
      </c>
      <c r="B29" t="s">
        <v>18</v>
      </c>
      <c r="C29" t="s">
        <v>127</v>
      </c>
      <c r="D29" t="s">
        <v>79</v>
      </c>
      <c r="E29">
        <v>43844</v>
      </c>
      <c r="F29">
        <v>45275</v>
      </c>
      <c r="G29">
        <v>30</v>
      </c>
    </row>
  </sheetData>
  <autoFilter ref="A1:N29" xr:uid="{00000000-0009-0000-0000-000002000000}"/>
  <mergeCells count="8">
    <mergeCell ref="H1:M1"/>
    <mergeCell ref="H2:J2"/>
    <mergeCell ref="K2:M2"/>
    <mergeCell ref="A1:A3"/>
    <mergeCell ref="B1:B3"/>
    <mergeCell ref="C1:C3"/>
    <mergeCell ref="D1:D3"/>
    <mergeCell ref="E1:E3"/>
  </mergeCells>
  <conditionalFormatting sqref="B4:B28">
    <cfRule type="cellIs" priority="2" operator="equal">
      <formula>"VCS CERTIFICACAO E SERVICOS LTDA"</formula>
    </cfRule>
  </conditionalFormatting>
  <conditionalFormatting sqref="C5:C6">
    <cfRule type="cellIs" priority="3" operator="equal">
      <formula>"DESLIGADO"</formula>
    </cfRule>
  </conditionalFormatting>
  <pageMargins left="0" right="0" top="0" bottom="0" header="0.511811023622047" footer="0.511811023622047"/>
  <pageSetup paperSize="9" pageOrder="overThenDown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200-000000000000}">
          <x14:formula1>
            <xm:f>#REF!</xm:f>
          </x14:formula1>
          <x14:formula2>
            <xm:f>0</xm:f>
          </x14:formula2>
          <xm:sqref>B4:B29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RELAÇÃO_FUNCIONARIOS</vt:lpstr>
      <vt:lpstr>PLANEJAMENTO FERIAS 23_24</vt:lpstr>
      <vt:lpstr>FERIAS AGRS PARCEIROS</vt:lpstr>
      <vt:lpstr>RELAÇÃO_FUNCIONARIOS!_FilterDatabase_0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Valesca Mancini Dias</dc:creator>
  <dc:description/>
  <cp:lastModifiedBy>oversouls11@gmail.com</cp:lastModifiedBy>
  <cp:revision>1560</cp:revision>
  <dcterms:created xsi:type="dcterms:W3CDTF">2022-02-23T18:41:37Z</dcterms:created>
  <dcterms:modified xsi:type="dcterms:W3CDTF">2024-02-10T01:33:58Z</dcterms:modified>
  <dc:language>pt-BR</dc:language>
</cp:coreProperties>
</file>