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Zeeshan/Desktop/PREDICT 401/"/>
    </mc:Choice>
  </mc:AlternateContent>
  <bookViews>
    <workbookView xWindow="0" yWindow="5180" windowWidth="25600" windowHeight="1452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2" l="1"/>
  <c r="B19" i="2"/>
  <c r="B15" i="2"/>
  <c r="B14" i="2"/>
  <c r="J9" i="2"/>
  <c r="J8" i="2"/>
  <c r="H8" i="2"/>
  <c r="H2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3" i="2"/>
  <c r="E3" i="2"/>
  <c r="F3" i="2"/>
  <c r="B9" i="2"/>
  <c r="C9" i="2"/>
  <c r="D9" i="2"/>
  <c r="E9" i="2"/>
  <c r="F9" i="2"/>
  <c r="A9" i="2"/>
  <c r="C4" i="2"/>
  <c r="C5" i="2"/>
  <c r="C6" i="2"/>
  <c r="C7" i="2"/>
  <c r="C8" i="2"/>
  <c r="C3" i="2"/>
  <c r="P22" i="1"/>
  <c r="P19" i="1"/>
  <c r="P18" i="1"/>
  <c r="N17" i="1"/>
  <c r="N16" i="1"/>
  <c r="N13" i="1"/>
  <c r="N14" i="1"/>
  <c r="N15" i="1"/>
  <c r="N12" i="1"/>
  <c r="N9" i="1"/>
  <c r="O9" i="1"/>
  <c r="N5" i="1"/>
  <c r="N6" i="1"/>
  <c r="N7" i="1"/>
  <c r="N4" i="1"/>
  <c r="M9" i="1"/>
  <c r="H7" i="1"/>
  <c r="H5" i="1"/>
  <c r="H6" i="1"/>
  <c r="C9" i="1"/>
  <c r="C8" i="1"/>
</calcChain>
</file>

<file path=xl/sharedStrings.xml><?xml version="1.0" encoding="utf-8"?>
<sst xmlns="http://schemas.openxmlformats.org/spreadsheetml/2006/main" count="16" uniqueCount="16">
  <si>
    <t>Data</t>
  </si>
  <si>
    <t>Num 24</t>
  </si>
  <si>
    <t>Num 32</t>
  </si>
  <si>
    <t>f</t>
  </si>
  <si>
    <t>M</t>
  </si>
  <si>
    <t>f*M</t>
  </si>
  <si>
    <t>M-u</t>
  </si>
  <si>
    <t>(M-u)^2</t>
  </si>
  <si>
    <t>f*(M-u)^2</t>
  </si>
  <si>
    <t>Num 35</t>
  </si>
  <si>
    <t>N/2</t>
  </si>
  <si>
    <t>cfp</t>
  </si>
  <si>
    <t>fmed</t>
  </si>
  <si>
    <t>answer</t>
  </si>
  <si>
    <t>w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</si>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</sst>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20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F1:F21" totalsRowShown="0">
  <autoFilter ref="F1:F21"/>
  <sortState ref="F2:F21">
    <sortCondition ref="F1:F21"/>
  </sortState>
  <tableColumns count="1">
    <tableColumn id="1" name="Dat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P23" sqref="P23"/>
    </sheetView>
  </sheetViews>
  <sheetFormatPr baseColWidth="10" defaultRowHeight="16" x14ac:dyDescent="0.2"/>
  <sheetData>
    <row r="1" spans="1:15" x14ac:dyDescent="0.2">
      <c r="F1" t="s">
        <v>0</v>
      </c>
    </row>
    <row r="2" spans="1:15" x14ac:dyDescent="0.2">
      <c r="A2">
        <v>5</v>
      </c>
      <c r="F2">
        <v>19</v>
      </c>
    </row>
    <row r="3" spans="1:15" x14ac:dyDescent="0.2">
      <c r="A3">
        <v>4</v>
      </c>
      <c r="F3">
        <v>20</v>
      </c>
      <c r="M3" t="s">
        <v>1</v>
      </c>
    </row>
    <row r="4" spans="1:15" x14ac:dyDescent="0.2">
      <c r="A4">
        <v>6</v>
      </c>
      <c r="F4">
        <v>27</v>
      </c>
      <c r="M4">
        <v>2</v>
      </c>
      <c r="N4">
        <f>ABS(M4-$M$9)</f>
        <v>3.75</v>
      </c>
    </row>
    <row r="5" spans="1:15" x14ac:dyDescent="0.2">
      <c r="A5">
        <v>6</v>
      </c>
      <c r="F5">
        <v>28</v>
      </c>
      <c r="H5">
        <f>AVERAGE(Table1[])</f>
        <v>45.4</v>
      </c>
      <c r="M5">
        <v>3</v>
      </c>
      <c r="N5">
        <f t="shared" ref="N5:N8" si="0">ABS(M5-$M$9)</f>
        <v>2.75</v>
      </c>
    </row>
    <row r="6" spans="1:15" x14ac:dyDescent="0.2">
      <c r="A6">
        <v>4</v>
      </c>
      <c r="F6">
        <v>31</v>
      </c>
      <c r="H6">
        <f>MEDIAN(Table1[Data])</f>
        <v>45.5</v>
      </c>
      <c r="M6">
        <v>6</v>
      </c>
      <c r="N6">
        <f t="shared" si="0"/>
        <v>0.25</v>
      </c>
    </row>
    <row r="7" spans="1:15" x14ac:dyDescent="0.2">
      <c r="A7">
        <v>5</v>
      </c>
      <c r="F7">
        <v>34</v>
      </c>
      <c r="H7" s="1">
        <f>STDEV(Table1[Data])</f>
        <v>17.169127740465477</v>
      </c>
      <c r="M7">
        <v>12</v>
      </c>
      <c r="N7">
        <f t="shared" si="0"/>
        <v>6.25</v>
      </c>
    </row>
    <row r="8" spans="1:15" x14ac:dyDescent="0.2">
      <c r="A8">
        <v>3</v>
      </c>
      <c r="C8">
        <f>AVERAGE(A2:A14)</f>
        <v>4.5384615384615383</v>
      </c>
      <c r="F8">
        <v>37</v>
      </c>
    </row>
    <row r="9" spans="1:15" x14ac:dyDescent="0.2">
      <c r="A9">
        <v>2</v>
      </c>
      <c r="C9">
        <f>MEDIAN(A2:A14)</f>
        <v>5</v>
      </c>
      <c r="F9">
        <v>43</v>
      </c>
      <c r="M9">
        <f>AVERAGE(M4:M7)</f>
        <v>5.75</v>
      </c>
      <c r="N9">
        <f>SUM(N4:N8)</f>
        <v>13</v>
      </c>
      <c r="O9">
        <f>N9/4</f>
        <v>3.25</v>
      </c>
    </row>
    <row r="10" spans="1:15" x14ac:dyDescent="0.2">
      <c r="A10">
        <v>6</v>
      </c>
      <c r="F10">
        <v>43</v>
      </c>
    </row>
    <row r="11" spans="1:15" x14ac:dyDescent="0.2">
      <c r="A11">
        <v>4</v>
      </c>
      <c r="F11">
        <v>44</v>
      </c>
    </row>
    <row r="12" spans="1:15" x14ac:dyDescent="0.2">
      <c r="A12">
        <v>6</v>
      </c>
      <c r="F12">
        <v>47</v>
      </c>
      <c r="N12">
        <f>(M4-$M$9)^2</f>
        <v>14.0625</v>
      </c>
    </row>
    <row r="13" spans="1:15" x14ac:dyDescent="0.2">
      <c r="A13">
        <v>3</v>
      </c>
      <c r="F13">
        <v>48</v>
      </c>
      <c r="N13">
        <f t="shared" ref="N13:N15" si="1">(M5-$M$9)^2</f>
        <v>7.5625</v>
      </c>
    </row>
    <row r="14" spans="1:15" x14ac:dyDescent="0.2">
      <c r="A14">
        <v>5</v>
      </c>
      <c r="F14">
        <v>49</v>
      </c>
      <c r="N14">
        <f t="shared" si="1"/>
        <v>6.25E-2</v>
      </c>
    </row>
    <row r="15" spans="1:15" x14ac:dyDescent="0.2">
      <c r="F15">
        <v>50</v>
      </c>
      <c r="N15">
        <f t="shared" si="1"/>
        <v>39.0625</v>
      </c>
    </row>
    <row r="16" spans="1:15" x14ac:dyDescent="0.2">
      <c r="F16">
        <v>52</v>
      </c>
      <c r="N16">
        <f>SUM(N12:N15)</f>
        <v>60.75</v>
      </c>
    </row>
    <row r="17" spans="6:16" x14ac:dyDescent="0.2">
      <c r="F17">
        <v>58</v>
      </c>
      <c r="N17">
        <f>N16/3</f>
        <v>20.25</v>
      </c>
    </row>
    <row r="18" spans="6:16" x14ac:dyDescent="0.2">
      <c r="F18">
        <v>61</v>
      </c>
      <c r="P18">
        <f>N16/4</f>
        <v>15.1875</v>
      </c>
    </row>
    <row r="19" spans="6:16" x14ac:dyDescent="0.2">
      <c r="F19">
        <v>61</v>
      </c>
      <c r="P19">
        <f>SQRT(P18)</f>
        <v>3.897114317029974</v>
      </c>
    </row>
    <row r="20" spans="6:16" x14ac:dyDescent="0.2">
      <c r="F20">
        <v>65</v>
      </c>
    </row>
    <row r="21" spans="6:16" x14ac:dyDescent="0.2">
      <c r="F21">
        <v>91</v>
      </c>
    </row>
    <row r="22" spans="6:16" x14ac:dyDescent="0.2">
      <c r="P22">
        <f>SQRT(225)</f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B20" sqref="B20"/>
    </sheetView>
  </sheetViews>
  <sheetFormatPr baseColWidth="10" defaultRowHeight="16" x14ac:dyDescent="0.2"/>
  <sheetData>
    <row r="1" spans="1:10" x14ac:dyDescent="0.2">
      <c r="A1" t="s">
        <v>2</v>
      </c>
    </row>
    <row r="2" spans="1:10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H2">
        <f>C9/A9</f>
        <v>7.7241379310344831</v>
      </c>
    </row>
    <row r="3" spans="1:10" x14ac:dyDescent="0.2">
      <c r="A3">
        <v>5</v>
      </c>
      <c r="B3">
        <v>3</v>
      </c>
      <c r="C3">
        <f>A3*B3</f>
        <v>15</v>
      </c>
      <c r="D3">
        <f>B3-$H$2</f>
        <v>-4.7241379310344831</v>
      </c>
      <c r="E3">
        <f>D3^2</f>
        <v>22.317479191438768</v>
      </c>
      <c r="F3">
        <f>E3*A3</f>
        <v>111.58739595719383</v>
      </c>
    </row>
    <row r="4" spans="1:10" x14ac:dyDescent="0.2">
      <c r="A4">
        <v>12</v>
      </c>
      <c r="B4">
        <v>5</v>
      </c>
      <c r="C4">
        <f t="shared" ref="C4:C8" si="0">A4*B4</f>
        <v>60</v>
      </c>
      <c r="D4">
        <f t="shared" ref="D4:D8" si="1">B4-$H$2</f>
        <v>-2.7241379310344831</v>
      </c>
      <c r="E4">
        <f t="shared" ref="E4:E8" si="2">D4^2</f>
        <v>7.4209274673008343</v>
      </c>
      <c r="F4">
        <f t="shared" ref="F4:F8" si="3">E4*A4</f>
        <v>89.051129607610008</v>
      </c>
    </row>
    <row r="5" spans="1:10" x14ac:dyDescent="0.2">
      <c r="A5">
        <v>14</v>
      </c>
      <c r="B5">
        <v>7</v>
      </c>
      <c r="C5">
        <f t="shared" si="0"/>
        <v>98</v>
      </c>
      <c r="D5">
        <f t="shared" si="1"/>
        <v>-0.7241379310344831</v>
      </c>
      <c r="E5">
        <f t="shared" si="2"/>
        <v>0.52437574316290181</v>
      </c>
      <c r="F5">
        <f t="shared" si="3"/>
        <v>7.3412604042806251</v>
      </c>
    </row>
    <row r="6" spans="1:10" x14ac:dyDescent="0.2">
      <c r="A6">
        <v>15</v>
      </c>
      <c r="B6">
        <v>9</v>
      </c>
      <c r="C6">
        <f t="shared" si="0"/>
        <v>135</v>
      </c>
      <c r="D6">
        <f t="shared" si="1"/>
        <v>1.2758620689655169</v>
      </c>
      <c r="E6">
        <f t="shared" si="2"/>
        <v>1.6278240190249693</v>
      </c>
      <c r="F6">
        <f t="shared" si="3"/>
        <v>24.417360285374539</v>
      </c>
    </row>
    <row r="7" spans="1:10" x14ac:dyDescent="0.2">
      <c r="A7">
        <v>8</v>
      </c>
      <c r="B7">
        <v>11</v>
      </c>
      <c r="C7">
        <f t="shared" si="0"/>
        <v>88</v>
      </c>
      <c r="D7">
        <f t="shared" si="1"/>
        <v>3.2758620689655169</v>
      </c>
      <c r="E7">
        <f t="shared" si="2"/>
        <v>10.731272294887036</v>
      </c>
      <c r="F7">
        <f t="shared" si="3"/>
        <v>85.85017835909629</v>
      </c>
    </row>
    <row r="8" spans="1:10" x14ac:dyDescent="0.2">
      <c r="A8">
        <v>4</v>
      </c>
      <c r="B8">
        <v>13</v>
      </c>
      <c r="C8">
        <f t="shared" si="0"/>
        <v>52</v>
      </c>
      <c r="D8">
        <f t="shared" si="1"/>
        <v>5.2758620689655169</v>
      </c>
      <c r="E8">
        <f t="shared" si="2"/>
        <v>27.834720570749106</v>
      </c>
      <c r="F8">
        <f t="shared" si="3"/>
        <v>111.33888228299642</v>
      </c>
      <c r="H8">
        <f>F9/(A9-1)</f>
        <v>7.5366001209921363</v>
      </c>
      <c r="J8">
        <f>F9/A9</f>
        <v>7.40665873959572</v>
      </c>
    </row>
    <row r="9" spans="1:10" x14ac:dyDescent="0.2">
      <c r="A9" s="2">
        <f>SUM(A3:A8)</f>
        <v>58</v>
      </c>
      <c r="B9" s="2">
        <f t="shared" ref="B9:F9" si="4">SUM(B3:B8)</f>
        <v>48</v>
      </c>
      <c r="C9" s="2">
        <f t="shared" si="4"/>
        <v>448</v>
      </c>
      <c r="D9" s="2">
        <f t="shared" si="4"/>
        <v>1.6551724137931023</v>
      </c>
      <c r="E9" s="2">
        <f t="shared" si="4"/>
        <v>70.456599286563616</v>
      </c>
      <c r="F9" s="2">
        <f t="shared" si="4"/>
        <v>429.58620689655174</v>
      </c>
      <c r="J9">
        <f>SQRT(J8)</f>
        <v>2.7215177272242266</v>
      </c>
    </row>
    <row r="13" spans="1:10" x14ac:dyDescent="0.2">
      <c r="A13" t="s">
        <v>9</v>
      </c>
    </row>
    <row r="14" spans="1:10" x14ac:dyDescent="0.2">
      <c r="A14" t="s">
        <v>10</v>
      </c>
      <c r="B14">
        <f>A9/2</f>
        <v>29</v>
      </c>
    </row>
    <row r="15" spans="1:10" x14ac:dyDescent="0.2">
      <c r="A15" t="s">
        <v>11</v>
      </c>
      <c r="B15">
        <f>5+12</f>
        <v>17</v>
      </c>
    </row>
    <row r="16" spans="1:10" x14ac:dyDescent="0.2">
      <c r="A16" t="s">
        <v>12</v>
      </c>
      <c r="B16">
        <v>14</v>
      </c>
    </row>
    <row r="17" spans="1:2" x14ac:dyDescent="0.2">
      <c r="A17" t="s">
        <v>14</v>
      </c>
      <c r="B17">
        <v>2</v>
      </c>
    </row>
    <row r="18" spans="1:2" x14ac:dyDescent="0.2">
      <c r="A18" t="s">
        <v>15</v>
      </c>
      <c r="B18">
        <v>6</v>
      </c>
    </row>
    <row r="19" spans="1:2" x14ac:dyDescent="0.2">
      <c r="A19" t="s">
        <v>13</v>
      </c>
      <c r="B19">
        <f>((B14-B15)/B16)*B17</f>
        <v>1.7142857142857142</v>
      </c>
    </row>
    <row r="20" spans="1:2" x14ac:dyDescent="0.2">
      <c r="B20">
        <f>B18+B19</f>
        <v>7.7142857142857144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2017-04-08T15:49:31Z</dcterms:created>
  <dcterms:modified xsi:type="dcterms:W3CDTF">2017-04-08T20:18:48Z</dcterms:modified>
</cp:coreProperties>
</file>