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xr:revisionPtr revIDLastSave="0" documentId="13_ncr:1_{D78CDA5F-5E2C-0A4E-971F-B1467D845226}" xr6:coauthVersionLast="36" xr6:coauthVersionMax="36" xr10:uidLastSave="{00000000-0000-0000-0000-000000000000}"/>
  <bookViews>
    <workbookView xWindow="25620" yWindow="-5140" windowWidth="38400" windowHeight="21140" tabRatio="500" xr2:uid="{00000000-000D-0000-FFFF-FFFF00000000}"/>
  </bookViews>
  <sheets>
    <sheet name="Employé 1" sheetId="1" r:id="rId1"/>
  </sheets>
  <definedNames>
    <definedName name="_xlnm.Print_Area" localSheetId="0">'Employé 1'!$B$2:$H$40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F32" i="1"/>
  <c r="G32" i="1" s="1"/>
  <c r="H32" i="1" s="1"/>
  <c r="F31" i="1"/>
  <c r="G31" i="1" s="1"/>
  <c r="H31" i="1" s="1"/>
  <c r="F30" i="1"/>
  <c r="F29" i="1"/>
  <c r="F28" i="1"/>
  <c r="G28" i="1" s="1"/>
  <c r="H28" i="1" s="1"/>
  <c r="F27" i="1"/>
  <c r="G27" i="1" s="1"/>
  <c r="H27" i="1" s="1"/>
  <c r="F26" i="1"/>
  <c r="F33" i="1" s="1"/>
  <c r="G26" i="1" l="1"/>
  <c r="H26" i="1" s="1"/>
  <c r="G30" i="1"/>
  <c r="H30" i="1" s="1"/>
  <c r="G29" i="1"/>
  <c r="H29" i="1" s="1"/>
  <c r="F16" i="1"/>
  <c r="G16" i="1" s="1"/>
  <c r="F17" i="1"/>
  <c r="F18" i="1"/>
  <c r="G18" i="1" s="1"/>
  <c r="F19" i="1"/>
  <c r="G19" i="1" s="1"/>
  <c r="F20" i="1"/>
  <c r="F21" i="1"/>
  <c r="G21" i="1" s="1"/>
  <c r="F15" i="1"/>
  <c r="G15" i="1" s="1"/>
  <c r="H33" i="1" l="1"/>
  <c r="G33" i="1"/>
  <c r="H21" i="1"/>
  <c r="G20" i="1"/>
  <c r="H20" i="1" s="1"/>
  <c r="H19" i="1"/>
  <c r="H18" i="1"/>
  <c r="G17" i="1"/>
  <c r="H17" i="1" s="1"/>
  <c r="H16" i="1"/>
  <c r="H15" i="1"/>
  <c r="F22" i="1"/>
  <c r="B15" i="1"/>
  <c r="G22" i="1" l="1"/>
  <c r="B26" i="1"/>
  <c r="B32" i="1" l="1"/>
  <c r="B31" i="1"/>
  <c r="B30" i="1"/>
  <c r="B29" i="1"/>
  <c r="B28" i="1"/>
  <c r="B27" i="1"/>
  <c r="B17" i="1" l="1"/>
  <c r="B21" i="1"/>
  <c r="B20" i="1"/>
  <c r="B19" i="1"/>
  <c r="B18" i="1"/>
  <c r="B16" i="1"/>
  <c r="E22" i="1"/>
  <c r="H22" i="1" l="1"/>
  <c r="G35" i="1" l="1"/>
  <c r="F35" i="1"/>
  <c r="H35" i="1" l="1"/>
</calcChain>
</file>

<file path=xl/sharedStrings.xml><?xml version="1.0" encoding="utf-8"?>
<sst xmlns="http://schemas.openxmlformats.org/spreadsheetml/2006/main" count="32" uniqueCount="24">
  <si>
    <t>TOTAL</t>
  </si>
  <si>
    <t>Période de paie débutant le</t>
  </si>
  <si>
    <t>Nom de l'employé</t>
  </si>
  <si>
    <t>Numéro de l'employé</t>
  </si>
  <si>
    <t xml:space="preserve">Nombre d'heures par jour avant temps supplémentaire          </t>
  </si>
  <si>
    <t xml:space="preserve">Nombre d'heures par semaine avant temps supplémentaire    </t>
  </si>
  <si>
    <t>Semaine 1</t>
  </si>
  <si>
    <t>Semaine 2</t>
  </si>
  <si>
    <t>Date (JJ/MM/AAAA)</t>
  </si>
  <si>
    <t>Début de la plage horaire</t>
  </si>
  <si>
    <t>Fin de la plage horaire</t>
  </si>
  <si>
    <t>Temps de pause non payé</t>
  </si>
  <si>
    <t>Temps régulier</t>
  </si>
  <si>
    <t>Temps supplémentaire</t>
  </si>
  <si>
    <t>Heures totales</t>
  </si>
  <si>
    <t>Total semaine 1</t>
  </si>
  <si>
    <t>Total semaine 2</t>
  </si>
  <si>
    <t>Envoyer mes feuilles de temps à la paie</t>
  </si>
  <si>
    <t>Information pour remplir la feuille de temps</t>
  </si>
  <si>
    <r>
      <t xml:space="preserve">Utilisez le </t>
    </r>
    <r>
      <rPr>
        <b/>
        <sz val="12"/>
        <color rgb="FF0F6973"/>
        <rFont val="Arial"/>
        <family val="2"/>
      </rPr>
      <t>deux-points</t>
    </r>
    <r>
      <rPr>
        <sz val="12"/>
        <color rgb="FF0F6973"/>
        <rFont val="Arial"/>
        <family val="2"/>
      </rPr>
      <t xml:space="preserve">  :  pour séparer les heures des minutes</t>
    </r>
  </si>
  <si>
    <r>
      <t xml:space="preserve">Remplissez seulement les cellules </t>
    </r>
    <r>
      <rPr>
        <b/>
        <sz val="12"/>
        <color rgb="FF0F6973"/>
        <rFont val="Arial"/>
        <family val="2"/>
      </rPr>
      <t>grisées</t>
    </r>
    <r>
      <rPr>
        <sz val="12"/>
        <color rgb="FF0F6973"/>
        <rFont val="Arial"/>
        <family val="2"/>
      </rPr>
      <t>; les autres cellules se rempliront automatiquement en fonction de l'information que vous entrez</t>
    </r>
  </si>
  <si>
    <t>Pour copier la feuille de temps pour un autre employé</t>
  </si>
  <si>
    <r>
      <t xml:space="preserve">1) Faites un clic droit sur l'onglet </t>
    </r>
    <r>
      <rPr>
        <b/>
        <sz val="12"/>
        <color rgb="FF0F6973"/>
        <rFont val="Arial"/>
        <family val="2"/>
      </rPr>
      <t>Employé 1</t>
    </r>
    <r>
      <rPr>
        <sz val="12"/>
        <color rgb="FF0F6973"/>
        <rFont val="Arial"/>
        <family val="2"/>
      </rPr>
      <t xml:space="preserve">, puis sélectionnez </t>
    </r>
    <r>
      <rPr>
        <b/>
        <sz val="12"/>
        <color rgb="FF0F6973"/>
        <rFont val="Arial"/>
        <family val="2"/>
      </rPr>
      <t xml:space="preserve">Déplacer ou copier… </t>
    </r>
  </si>
  <si>
    <r>
      <t xml:space="preserve">2) Cochez la case </t>
    </r>
    <r>
      <rPr>
        <b/>
        <sz val="12"/>
        <color rgb="FF0F6973"/>
        <rFont val="Arial"/>
        <family val="2"/>
      </rPr>
      <t>Créer une copie</t>
    </r>
    <r>
      <rPr>
        <sz val="12"/>
        <color rgb="FF0F6973"/>
        <rFont val="Arial"/>
        <family val="2"/>
      </rPr>
      <t xml:space="preserve">, puis cliquez sur </t>
    </r>
    <r>
      <rPr>
        <b/>
        <sz val="12"/>
        <color rgb="FF0F6973"/>
        <rFont val="Arial"/>
        <family val="2"/>
      </rPr>
      <t>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</si>
</sst>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[$-C0C]d\ mmm\ yyyy;@"/>
    <numFmt numFmtId="166" formatCode="[hh]:mm"/>
    <numFmt numFmtId="167" formatCode="hh:mm;@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serrat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rgb="FF0F6973"/>
      <name val="Arial"/>
      <family val="2"/>
    </font>
    <font>
      <sz val="12"/>
      <color rgb="FF0F6973"/>
      <name val="Arial"/>
      <family val="2"/>
    </font>
    <font>
      <b/>
      <sz val="12"/>
      <color rgb="FF0F6973"/>
      <name val="Arial"/>
      <family val="2"/>
    </font>
    <font>
      <b/>
      <sz val="15"/>
      <color rgb="FF0F6973"/>
      <name val="Arial"/>
      <family val="2"/>
    </font>
    <font>
      <b/>
      <sz val="11.5"/>
      <color rgb="FF0F6973"/>
      <name val="Arial"/>
      <family val="2"/>
    </font>
    <font>
      <sz val="11.5"/>
      <color rgb="FF0F6973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973"/>
        <bgColor indexed="64"/>
      </patternFill>
    </fill>
    <fill>
      <patternFill patternType="solid">
        <fgColor rgb="FFF3F5F2"/>
        <bgColor indexed="64"/>
      </patternFill>
    </fill>
  </fills>
  <borders count="10">
    <border>
      <left/>
      <right/>
      <top/>
      <bottom/>
      <diagonal/>
    </border>
    <border>
      <left style="thin">
        <color rgb="FF91C3BE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/>
      <bottom/>
      <diagonal/>
    </border>
    <border>
      <left style="thin">
        <color rgb="FF91C3BE"/>
      </left>
      <right style="thin">
        <color rgb="FF91C3BE"/>
      </right>
      <top style="thin">
        <color rgb="FF91C3BE"/>
      </top>
      <bottom/>
      <diagonal/>
    </border>
    <border>
      <left/>
      <right/>
      <top/>
      <bottom style="thin">
        <color rgb="FF91C3BE"/>
      </bottom>
      <diagonal/>
    </border>
    <border>
      <left/>
      <right style="thin">
        <color rgb="FF91C3BE"/>
      </right>
      <top/>
      <bottom style="thin">
        <color rgb="FF91C3BE"/>
      </bottom>
      <diagonal/>
    </border>
    <border>
      <left/>
      <right/>
      <top style="thin">
        <color rgb="FF91C3BE"/>
      </top>
      <bottom style="thin">
        <color rgb="FF91C3BE"/>
      </bottom>
      <diagonal/>
    </border>
    <border>
      <left style="thin">
        <color rgb="FF91C3BE"/>
      </left>
      <right style="thin">
        <color rgb="FF91C3BE"/>
      </right>
      <top/>
      <bottom/>
      <diagonal/>
    </border>
    <border>
      <left style="thin">
        <color rgb="FF91C3BE"/>
      </left>
      <right/>
      <top style="thin">
        <color rgb="FF91C3BE"/>
      </top>
      <bottom style="thin">
        <color rgb="FF91C3BE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6" fillId="2" borderId="0" xfId="47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top"/>
    </xf>
    <xf numFmtId="0" fontId="8" fillId="2" borderId="0" xfId="0" applyFont="1" applyFill="1"/>
    <xf numFmtId="0" fontId="7" fillId="2" borderId="0" xfId="0" applyFont="1" applyFill="1" applyAlignment="1">
      <alignment horizontal="left" vertical="center"/>
    </xf>
    <xf numFmtId="0" fontId="5" fillId="2" borderId="3" xfId="0" applyFont="1" applyFill="1" applyBorder="1"/>
    <xf numFmtId="20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0" fontId="5" fillId="4" borderId="4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2" fillId="2" borderId="0" xfId="0" applyFont="1" applyFill="1"/>
    <xf numFmtId="46" fontId="12" fillId="2" borderId="5" xfId="0" applyNumberFormat="1" applyFont="1" applyFill="1" applyBorder="1" applyAlignment="1">
      <alignment horizontal="left" vertical="center" indent="1"/>
    </xf>
    <xf numFmtId="0" fontId="11" fillId="2" borderId="5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0" fontId="11" fillId="2" borderId="7" xfId="0" applyFont="1" applyFill="1" applyBorder="1" applyAlignment="1">
      <alignment horizontal="left" vertical="center" indent="1"/>
    </xf>
    <xf numFmtId="165" fontId="8" fillId="2" borderId="2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3" fillId="2" borderId="0" xfId="47" applyFont="1" applyFill="1" applyBorder="1" applyAlignment="1">
      <alignment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7" fontId="12" fillId="2" borderId="5" xfId="0" applyNumberFormat="1" applyFont="1" applyFill="1" applyBorder="1" applyAlignment="1">
      <alignment horizontal="left" vertical="center" indent="1"/>
    </xf>
    <xf numFmtId="0" fontId="14" fillId="3" borderId="0" xfId="47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right" vertical="center" indent="1"/>
    </xf>
    <xf numFmtId="0" fontId="9" fillId="2" borderId="2" xfId="0" applyFont="1" applyFill="1" applyBorder="1" applyAlignment="1">
      <alignment horizontal="right" vertical="center" indent="1"/>
    </xf>
    <xf numFmtId="165" fontId="12" fillId="2" borderId="5" xfId="0" applyNumberFormat="1" applyFont="1" applyFill="1" applyBorder="1" applyAlignment="1">
      <alignment horizontal="left" vertical="center" indent="2"/>
    </xf>
    <xf numFmtId="0" fontId="10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4" fontId="12" fillId="2" borderId="7" xfId="0" applyNumberFormat="1" applyFont="1" applyFill="1" applyBorder="1" applyAlignment="1">
      <alignment horizontal="center" vertical="center"/>
    </xf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Normal" xfId="0" builtinId="0"/>
  </cellStyles>
  <dxfs count="0"/>
  <tableStyles count="0" defaultTableStyle="TableStyleMedium9" defaultPivotStyle="PivotStyleMedium4"/>
  <colors>
    <mruColors>
      <color rgb="FFF3F5F2"/>
      <color rgb="FFFBFAF7"/>
      <color rgb="FFEBF0EB"/>
      <color rgb="FF91C3BE"/>
      <color rgb="FF0F6973"/>
      <color rgb="FF00D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994832</xdr:colOff>
      <xdr:row>0</xdr:row>
      <xdr:rowOff>193389</xdr:rowOff>
    </xdr:from>
    <xdr:to>
      <xdr:col>7</xdr:col>
      <xdr:colOff>1894899</xdr:colOff>
      <xdr:row>4</xdr:row>
      <xdr:rowOff>78311</xdr:rowOff>
    </xdr:to>
    <xdr:pic>
      <xdr:nvPicPr>
        <xdr:cNvPr id="4" name="Graphique 7">
          <a:extLst>
            <a:ext uri="{FF2B5EF4-FFF2-40B4-BE49-F238E27FC236}">
              <a16:creationId xmlns:a16="http://schemas.microsoft.com/office/drawing/2014/main" id="{A854152A-4ED4-1443-B5BE-47C83DB255A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47249" y="193389"/>
          <a:ext cx="2879151" cy="689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agendrix.com/fr/logiciel-gestion-horaire-travail" TargetMode="External"/><Relationship Id="rId1" Type="http://schemas.openxmlformats.org/officeDocument/2006/relationships/hyperlink" Target="https://www.agendrix.com/employee-schedu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I49"/>
  <sheetViews>
    <sheetView tabSelected="1" zoomScale="120" zoomScaleNormal="120" zoomScalePageLayoutView="107" workbookViewId="0">
      <selection activeCell="C8" sqref="C8:D8"/>
    </sheetView>
  </sheetViews>
  <sheetFormatPr baseColWidth="10" defaultRowHeight="16"/>
  <cols>
    <col min="1" max="1" width="2.33203125" style="1" customWidth="1"/>
    <col min="2" max="2" width="29" style="1" customWidth="1"/>
    <col min="3" max="4" width="23.83203125" style="1" customWidth="1"/>
    <col min="5" max="5" width="26.83203125" style="1" customWidth="1"/>
    <col min="6" max="6" width="25.83203125" style="1" customWidth="1"/>
    <col min="7" max="7" width="26" style="1" customWidth="1"/>
    <col min="8" max="8" width="25.83203125" style="1" customWidth="1"/>
    <col min="9" max="9" width="12.83203125" style="1" bestFit="1" customWidth="1"/>
    <col min="10" max="16384" width="10.83203125" style="1"/>
  </cols>
  <sheetData>
    <row r="5" spans="1:9" ht="7" customHeight="1"/>
    <row r="7" spans="1:9" hidden="1"/>
    <row r="8" spans="1:9" ht="25" customHeight="1">
      <c r="B8" s="25" t="s">
        <v>1</v>
      </c>
      <c r="C8" s="41">
        <v>43983</v>
      </c>
      <c r="D8" s="41"/>
      <c r="E8" s="21"/>
      <c r="F8" s="22" t="s">
        <v>4</v>
      </c>
      <c r="G8" s="22"/>
      <c r="H8" s="37">
        <v>0.33333333333333331</v>
      </c>
    </row>
    <row r="9" spans="1:9" ht="25" customHeight="1">
      <c r="A9" s="2"/>
      <c r="B9" s="26" t="s">
        <v>2</v>
      </c>
      <c r="C9" s="43"/>
      <c r="D9" s="43"/>
      <c r="E9" s="21"/>
      <c r="F9" s="22" t="s">
        <v>5</v>
      </c>
      <c r="G9" s="22"/>
      <c r="H9" s="24">
        <v>1.6666666666666667</v>
      </c>
    </row>
    <row r="10" spans="1:9" ht="25" customHeight="1">
      <c r="B10" s="27" t="s">
        <v>3</v>
      </c>
      <c r="C10" s="45"/>
      <c r="D10" s="45"/>
      <c r="E10" s="23"/>
      <c r="F10" s="23"/>
      <c r="G10" s="23"/>
      <c r="H10" s="23"/>
    </row>
    <row r="11" spans="1:9" ht="25" customHeight="1">
      <c r="B11" s="25" t="s">
        <v>3</v>
      </c>
      <c r="C11" s="44"/>
      <c r="D11" s="44"/>
      <c r="E11" s="23"/>
      <c r="F11" s="23"/>
      <c r="G11" s="23"/>
      <c r="H11" s="23"/>
    </row>
    <row r="12" spans="1:9">
      <c r="B12" s="12"/>
      <c r="C12" s="12"/>
      <c r="D12" s="12"/>
      <c r="E12" s="12"/>
      <c r="F12" s="12"/>
      <c r="G12" s="12"/>
      <c r="H12" s="12"/>
    </row>
    <row r="13" spans="1:9" ht="30" customHeight="1">
      <c r="B13" s="42" t="s">
        <v>6</v>
      </c>
      <c r="C13" s="42"/>
      <c r="D13" s="42"/>
      <c r="E13" s="42"/>
      <c r="F13" s="42"/>
      <c r="G13" s="42"/>
      <c r="H13" s="42"/>
      <c r="I13" s="2"/>
    </row>
    <row r="14" spans="1:9" s="3" customFormat="1" ht="23" customHeight="1">
      <c r="B14" s="31" t="s">
        <v>8</v>
      </c>
      <c r="C14" s="32" t="s">
        <v>9</v>
      </c>
      <c r="D14" s="31" t="s">
        <v>10</v>
      </c>
      <c r="E14" s="32" t="s">
        <v>11</v>
      </c>
      <c r="F14" s="32" t="s">
        <v>12</v>
      </c>
      <c r="G14" s="32" t="s">
        <v>13</v>
      </c>
      <c r="H14" s="33" t="s">
        <v>14</v>
      </c>
    </row>
    <row r="15" spans="1:9" ht="23" customHeight="1">
      <c r="A15" s="2"/>
      <c r="B15" s="28">
        <f>$C$8</f>
        <v>43983</v>
      </c>
      <c r="C15" s="17">
        <v>0.33333333333333331</v>
      </c>
      <c r="D15" s="17">
        <v>0.70833333333333337</v>
      </c>
      <c r="E15" s="17">
        <v>2.0833333333333332E-2</v>
      </c>
      <c r="F15" s="36">
        <f>IF(D15-C15=0,0,IF(D15-C15-E15&gt;0,IF(D15-C15-E15&lt;$H$8,D15-C15-E15,$H$8),IF(D15+1-C15-E15&lt;$H$8,D15+1-C15-E15,$H$8)))</f>
        <v>0.33333333333333331</v>
      </c>
      <c r="G15" s="36">
        <f>IF(D15-C15-E15&lt;0,D15-C15-E15-F15+1,D15-C15-E15-F15)</f>
        <v>2.0833333333333426E-2</v>
      </c>
      <c r="H15" s="35">
        <f>SUM(F15:G15)</f>
        <v>0.35416666666666674</v>
      </c>
    </row>
    <row r="16" spans="1:9" ht="23" customHeight="1">
      <c r="A16" s="2"/>
      <c r="B16" s="29">
        <f>$C$8+1</f>
        <v>43984</v>
      </c>
      <c r="C16" s="17">
        <v>0.375</v>
      </c>
      <c r="D16" s="17">
        <v>0.72916666666666663</v>
      </c>
      <c r="E16" s="17">
        <v>2.0833333333333332E-2</v>
      </c>
      <c r="F16" s="36">
        <f t="shared" ref="F16:F21" si="0">IF(D16-C16=0,0,IF(D16-C16-E16&gt;0,IF(D16-C16-E16&lt;$H$8,D16-C16-E16,$H$8),IF(D16+1-C16-E16&lt;$H$8,D16+1-C16-E16,$H$8)))</f>
        <v>0.33333333333333331</v>
      </c>
      <c r="G16" s="36">
        <f t="shared" ref="G16:G21" si="1">IF(D16-C16-E16&lt;0,D16-C16-E16-F16+1,D16-C16-E16-F16)</f>
        <v>0</v>
      </c>
      <c r="H16" s="35">
        <f t="shared" ref="H16:H21" si="2">SUM(F16:G16)</f>
        <v>0.33333333333333331</v>
      </c>
    </row>
    <row r="17" spans="1:9" ht="23" customHeight="1">
      <c r="A17" s="2"/>
      <c r="B17" s="30">
        <f>$C$8+2</f>
        <v>43985</v>
      </c>
      <c r="C17" s="17">
        <v>0</v>
      </c>
      <c r="D17" s="17">
        <v>0</v>
      </c>
      <c r="E17" s="17">
        <v>0</v>
      </c>
      <c r="F17" s="36">
        <f t="shared" si="0"/>
        <v>0</v>
      </c>
      <c r="G17" s="36">
        <f t="shared" si="1"/>
        <v>0</v>
      </c>
      <c r="H17" s="35">
        <f t="shared" si="2"/>
        <v>0</v>
      </c>
    </row>
    <row r="18" spans="1:9" ht="23" customHeight="1">
      <c r="A18" s="2"/>
      <c r="B18" s="28">
        <f>$C$8+3</f>
        <v>43986</v>
      </c>
      <c r="C18" s="17">
        <v>0</v>
      </c>
      <c r="D18" s="17">
        <v>0</v>
      </c>
      <c r="E18" s="17">
        <v>0</v>
      </c>
      <c r="F18" s="36">
        <f t="shared" si="0"/>
        <v>0</v>
      </c>
      <c r="G18" s="36">
        <f t="shared" si="1"/>
        <v>0</v>
      </c>
      <c r="H18" s="35">
        <f t="shared" si="2"/>
        <v>0</v>
      </c>
    </row>
    <row r="19" spans="1:9" ht="23" customHeight="1">
      <c r="A19" s="2"/>
      <c r="B19" s="29">
        <f>$C$8+4</f>
        <v>43987</v>
      </c>
      <c r="C19" s="17">
        <v>0</v>
      </c>
      <c r="D19" s="17">
        <v>0</v>
      </c>
      <c r="E19" s="17">
        <v>0</v>
      </c>
      <c r="F19" s="36">
        <f t="shared" si="0"/>
        <v>0</v>
      </c>
      <c r="G19" s="36">
        <f t="shared" si="1"/>
        <v>0</v>
      </c>
      <c r="H19" s="35">
        <f t="shared" si="2"/>
        <v>0</v>
      </c>
    </row>
    <row r="20" spans="1:9" ht="23" customHeight="1">
      <c r="A20" s="2"/>
      <c r="B20" s="28">
        <f>$C$8+5</f>
        <v>43988</v>
      </c>
      <c r="C20" s="17">
        <v>0</v>
      </c>
      <c r="D20" s="17">
        <v>0</v>
      </c>
      <c r="E20" s="17">
        <v>0</v>
      </c>
      <c r="F20" s="36">
        <f t="shared" si="0"/>
        <v>0</v>
      </c>
      <c r="G20" s="36">
        <f t="shared" si="1"/>
        <v>0</v>
      </c>
      <c r="H20" s="35">
        <f t="shared" si="2"/>
        <v>0</v>
      </c>
    </row>
    <row r="21" spans="1:9" ht="23" customHeight="1">
      <c r="A21" s="2"/>
      <c r="B21" s="29">
        <f>$C$8+6</f>
        <v>43989</v>
      </c>
      <c r="C21" s="17">
        <v>0</v>
      </c>
      <c r="D21" s="17">
        <v>0</v>
      </c>
      <c r="E21" s="17">
        <v>0</v>
      </c>
      <c r="F21" s="36">
        <f t="shared" si="0"/>
        <v>0</v>
      </c>
      <c r="G21" s="36">
        <f t="shared" si="1"/>
        <v>0</v>
      </c>
      <c r="H21" s="35">
        <f t="shared" si="2"/>
        <v>0</v>
      </c>
    </row>
    <row r="22" spans="1:9" ht="30" customHeight="1">
      <c r="A22" s="2"/>
      <c r="B22" s="39" t="s">
        <v>15</v>
      </c>
      <c r="C22" s="39"/>
      <c r="D22" s="40"/>
      <c r="E22" s="15">
        <f>SUM(E15:E21)</f>
        <v>4.1666666666666664E-2</v>
      </c>
      <c r="F22" s="16">
        <f>IF(SUM(F15:F21)&gt;$H$9,$H$9,SUM(F15:F21))</f>
        <v>0.66666666666666663</v>
      </c>
      <c r="G22" s="36">
        <f>(SUM(G15:G21))+(SUM(F15:F21)-F22)</f>
        <v>2.0833333333333426E-2</v>
      </c>
      <c r="H22" s="35">
        <f>SUM(H15:H21)</f>
        <v>0.6875</v>
      </c>
    </row>
    <row r="23" spans="1:9">
      <c r="B23" s="5"/>
      <c r="C23" s="5"/>
      <c r="D23" s="5"/>
      <c r="E23" s="5"/>
      <c r="F23" s="5"/>
      <c r="G23" s="5"/>
      <c r="H23" s="5"/>
    </row>
    <row r="24" spans="1:9" ht="30" customHeight="1">
      <c r="B24" s="42" t="s">
        <v>7</v>
      </c>
      <c r="C24" s="42"/>
      <c r="D24" s="42"/>
      <c r="E24" s="42"/>
      <c r="F24" s="42"/>
      <c r="G24" s="42"/>
      <c r="H24" s="42"/>
      <c r="I24" s="2"/>
    </row>
    <row r="25" spans="1:9" s="3" customFormat="1" ht="23" customHeight="1">
      <c r="B25" s="31" t="s">
        <v>8</v>
      </c>
      <c r="C25" s="32" t="s">
        <v>9</v>
      </c>
      <c r="D25" s="31" t="s">
        <v>10</v>
      </c>
      <c r="E25" s="32" t="s">
        <v>11</v>
      </c>
      <c r="F25" s="32" t="s">
        <v>12</v>
      </c>
      <c r="G25" s="32" t="s">
        <v>13</v>
      </c>
      <c r="H25" s="33" t="s">
        <v>14</v>
      </c>
    </row>
    <row r="26" spans="1:9" ht="23" customHeight="1">
      <c r="A26" s="2"/>
      <c r="B26" s="28">
        <f>$C$8+7</f>
        <v>43990</v>
      </c>
      <c r="C26" s="17">
        <v>0.33333333333333331</v>
      </c>
      <c r="D26" s="17">
        <v>0.70833333333333337</v>
      </c>
      <c r="E26" s="17">
        <v>2.0833333333333332E-2</v>
      </c>
      <c r="F26" s="36">
        <f>IF(D26-C26=0,0,IF(D26-C26-E26&gt;0,IF(D26-C26-E26&lt;$H$8,D26-C26-E26,$H$8),IF(D26+1-C26-E26&lt;$H$8,D26+1-C26-E26,$H$8)))</f>
        <v>0.33333333333333331</v>
      </c>
      <c r="G26" s="36">
        <f>IF(D26-C26-E26&lt;0,D26-C26-E26-F26+1,D26-C26-E26-F26)</f>
        <v>2.0833333333333426E-2</v>
      </c>
      <c r="H26" s="35">
        <f>SUM(F26:G26)</f>
        <v>0.35416666666666674</v>
      </c>
    </row>
    <row r="27" spans="1:9" ht="23" customHeight="1">
      <c r="A27" s="2"/>
      <c r="B27" s="30">
        <f>$C$8+8</f>
        <v>43991</v>
      </c>
      <c r="C27" s="17">
        <v>0.375</v>
      </c>
      <c r="D27" s="17">
        <v>0.72916666666666663</v>
      </c>
      <c r="E27" s="17">
        <v>2.0833333333333332E-2</v>
      </c>
      <c r="F27" s="36">
        <f t="shared" ref="F27:F32" si="3">IF(D27-C27=0,0,IF(D27-C27-E27&gt;0,IF(D27-C27-E27&lt;$H$8,D27-C27-E27,$H$8),IF(D27+1-C27-E27&lt;$H$8,D27+1-C27-E27,$H$8)))</f>
        <v>0.33333333333333331</v>
      </c>
      <c r="G27" s="36">
        <f t="shared" ref="G27:G32" si="4">IF(D27-C27-E27&lt;0,D27-C27-E27-F27+1,D27-C27-E27-F27)</f>
        <v>0</v>
      </c>
      <c r="H27" s="35">
        <f t="shared" ref="H27:H32" si="5">SUM(F27:G27)</f>
        <v>0.33333333333333331</v>
      </c>
    </row>
    <row r="28" spans="1:9" ht="23" customHeight="1">
      <c r="A28" s="2"/>
      <c r="B28" s="28">
        <f>$C$8+9</f>
        <v>43992</v>
      </c>
      <c r="C28" s="17">
        <v>0</v>
      </c>
      <c r="D28" s="17">
        <v>0</v>
      </c>
      <c r="E28" s="17">
        <v>0</v>
      </c>
      <c r="F28" s="36">
        <f t="shared" si="3"/>
        <v>0</v>
      </c>
      <c r="G28" s="36">
        <f t="shared" si="4"/>
        <v>0</v>
      </c>
      <c r="H28" s="35">
        <f t="shared" si="5"/>
        <v>0</v>
      </c>
    </row>
    <row r="29" spans="1:9" ht="23" customHeight="1">
      <c r="A29" s="2"/>
      <c r="B29" s="29">
        <f>$C$8+10</f>
        <v>43993</v>
      </c>
      <c r="C29" s="17">
        <v>0</v>
      </c>
      <c r="D29" s="17">
        <v>0</v>
      </c>
      <c r="E29" s="17">
        <v>0</v>
      </c>
      <c r="F29" s="36">
        <f t="shared" si="3"/>
        <v>0</v>
      </c>
      <c r="G29" s="36">
        <f t="shared" si="4"/>
        <v>0</v>
      </c>
      <c r="H29" s="35">
        <f t="shared" si="5"/>
        <v>0</v>
      </c>
    </row>
    <row r="30" spans="1:9" ht="23" customHeight="1">
      <c r="A30" s="2"/>
      <c r="B30" s="29">
        <f>$C$8+11</f>
        <v>43994</v>
      </c>
      <c r="C30" s="17">
        <v>0</v>
      </c>
      <c r="D30" s="17">
        <v>0</v>
      </c>
      <c r="E30" s="17">
        <v>0</v>
      </c>
      <c r="F30" s="36">
        <f t="shared" si="3"/>
        <v>0</v>
      </c>
      <c r="G30" s="36">
        <f t="shared" si="4"/>
        <v>0</v>
      </c>
      <c r="H30" s="35">
        <f t="shared" si="5"/>
        <v>0</v>
      </c>
    </row>
    <row r="31" spans="1:9" ht="23" customHeight="1">
      <c r="A31" s="2"/>
      <c r="B31" s="28">
        <f>$C$8+12</f>
        <v>43995</v>
      </c>
      <c r="C31" s="17">
        <v>0</v>
      </c>
      <c r="D31" s="17">
        <v>0</v>
      </c>
      <c r="E31" s="17">
        <v>0</v>
      </c>
      <c r="F31" s="36">
        <f t="shared" si="3"/>
        <v>0</v>
      </c>
      <c r="G31" s="36">
        <f t="shared" si="4"/>
        <v>0</v>
      </c>
      <c r="H31" s="35">
        <f t="shared" si="5"/>
        <v>0</v>
      </c>
    </row>
    <row r="32" spans="1:9" ht="23" customHeight="1">
      <c r="A32" s="2"/>
      <c r="B32" s="29">
        <f>$C$8+13</f>
        <v>43996</v>
      </c>
      <c r="C32" s="17">
        <v>0</v>
      </c>
      <c r="D32" s="17">
        <v>0</v>
      </c>
      <c r="E32" s="17">
        <v>0</v>
      </c>
      <c r="F32" s="36">
        <f t="shared" si="3"/>
        <v>0</v>
      </c>
      <c r="G32" s="36">
        <f t="shared" si="4"/>
        <v>0</v>
      </c>
      <c r="H32" s="35">
        <f t="shared" si="5"/>
        <v>0</v>
      </c>
    </row>
    <row r="33" spans="1:8" ht="30" customHeight="1">
      <c r="A33" s="2"/>
      <c r="B33" s="39" t="s">
        <v>16</v>
      </c>
      <c r="C33" s="39"/>
      <c r="D33" s="40"/>
      <c r="E33" s="15">
        <f>SUM(E26:E32)</f>
        <v>4.1666666666666664E-2</v>
      </c>
      <c r="F33" s="16">
        <f>IF(SUM(F26:F32)&gt;$H$9,$H$9,SUM(F26:F32))</f>
        <v>0.66666666666666663</v>
      </c>
      <c r="G33" s="36">
        <f>(SUM(G26:G32))+(SUM(F26:F32)-F33)</f>
        <v>2.0833333333333426E-2</v>
      </c>
      <c r="H33" s="35">
        <f>SUM(H26:H32)</f>
        <v>0.6875</v>
      </c>
    </row>
    <row r="34" spans="1:8">
      <c r="B34" s="5"/>
      <c r="C34" s="5"/>
      <c r="D34" s="5"/>
      <c r="E34" s="14"/>
      <c r="F34" s="5"/>
      <c r="G34" s="8"/>
      <c r="H34" s="8"/>
    </row>
    <row r="35" spans="1:8" ht="34" customHeight="1">
      <c r="B35" s="5"/>
      <c r="C35" s="5"/>
      <c r="D35" s="8"/>
      <c r="E35" s="18" t="s">
        <v>0</v>
      </c>
      <c r="F35" s="19">
        <f>F22+F33</f>
        <v>1.3333333333333333</v>
      </c>
      <c r="G35" s="19">
        <f>G22+G33</f>
        <v>4.1666666666666852E-2</v>
      </c>
      <c r="H35" s="20">
        <f>H22+H33</f>
        <v>1.375</v>
      </c>
    </row>
    <row r="36" spans="1:8">
      <c r="B36" s="5"/>
      <c r="C36" s="5"/>
      <c r="D36" s="5"/>
      <c r="E36" s="5"/>
      <c r="F36" s="5"/>
      <c r="G36" s="5"/>
      <c r="H36" s="5"/>
    </row>
    <row r="37" spans="1:8">
      <c r="B37" s="8"/>
      <c r="C37" s="8"/>
      <c r="D37" s="8"/>
      <c r="E37" s="8"/>
      <c r="F37" s="8"/>
      <c r="G37" s="5"/>
      <c r="H37" s="5"/>
    </row>
    <row r="38" spans="1:8" ht="22" customHeight="1">
      <c r="B38" s="9" t="s">
        <v>18</v>
      </c>
      <c r="C38" s="10"/>
      <c r="D38" s="10"/>
      <c r="E38" s="10"/>
      <c r="F38" s="6"/>
      <c r="G38" s="34"/>
      <c r="H38" s="34"/>
    </row>
    <row r="39" spans="1:8" ht="22" customHeight="1">
      <c r="B39" s="10" t="s">
        <v>20</v>
      </c>
      <c r="C39" s="10"/>
      <c r="D39" s="10"/>
      <c r="E39" s="10"/>
      <c r="F39" s="5"/>
      <c r="G39" s="34"/>
      <c r="H39" s="34"/>
    </row>
    <row r="40" spans="1:8" ht="18">
      <c r="B40" s="10" t="s">
        <v>19</v>
      </c>
      <c r="C40" s="10"/>
      <c r="D40" s="10"/>
      <c r="E40" s="10"/>
      <c r="F40" s="7"/>
      <c r="G40" s="34"/>
      <c r="H40" s="34"/>
    </row>
    <row r="41" spans="1:8" ht="18" customHeight="1">
      <c r="B41" s="11"/>
      <c r="C41" s="12"/>
      <c r="D41" s="12"/>
      <c r="E41" s="12"/>
      <c r="F41" s="7"/>
      <c r="G41" s="38" t="s">
        <v>17</v>
      </c>
      <c r="H41" s="38"/>
    </row>
    <row r="42" spans="1:8" s="4" customFormat="1" ht="23" customHeight="1">
      <c r="B42" s="13" t="s">
        <v>21</v>
      </c>
      <c r="C42" s="10"/>
      <c r="D42" s="10"/>
      <c r="E42" s="10"/>
      <c r="F42" s="7"/>
      <c r="G42" s="38"/>
      <c r="H42" s="38"/>
    </row>
    <row r="43" spans="1:8" s="4" customFormat="1" ht="23" customHeight="1">
      <c r="B43" s="10" t="s">
        <v>22</v>
      </c>
      <c r="C43" s="10"/>
      <c r="D43" s="10"/>
      <c r="E43" s="10"/>
      <c r="F43" s="5"/>
      <c r="G43" s="7"/>
      <c r="H43" s="7"/>
    </row>
    <row r="44" spans="1:8" s="4" customFormat="1" ht="23" customHeight="1">
      <c r="B44" s="10" t="s">
        <v>23</v>
      </c>
      <c r="C44" s="10"/>
      <c r="D44" s="10"/>
      <c r="E44" s="10"/>
      <c r="F44" s="7"/>
      <c r="G44" s="7"/>
      <c r="H44" s="7"/>
    </row>
    <row r="45" spans="1:8" ht="16" customHeight="1">
      <c r="B45" s="10"/>
      <c r="C45" s="10"/>
      <c r="D45" s="10"/>
      <c r="E45" s="10"/>
      <c r="F45" s="7"/>
      <c r="G45" s="5"/>
      <c r="H45" s="5"/>
    </row>
    <row r="46" spans="1:8" s="4" customFormat="1" ht="23" customHeight="1">
      <c r="B46" s="10"/>
      <c r="C46" s="10"/>
      <c r="D46" s="10"/>
      <c r="E46" s="10"/>
      <c r="F46" s="7"/>
      <c r="G46" s="7"/>
      <c r="H46" s="7"/>
    </row>
    <row r="47" spans="1:8" s="4" customFormat="1" ht="23" customHeight="1">
      <c r="B47" s="10"/>
      <c r="C47" s="10"/>
      <c r="D47" s="10"/>
      <c r="E47" s="10"/>
      <c r="F47" s="7"/>
      <c r="G47" s="7"/>
      <c r="H47" s="7"/>
    </row>
    <row r="48" spans="1:8" s="4" customFormat="1" ht="23" customHeight="1">
      <c r="B48" s="10"/>
      <c r="C48" s="10"/>
      <c r="D48" s="10"/>
      <c r="E48" s="10"/>
      <c r="F48" s="7"/>
      <c r="G48" s="7"/>
      <c r="H48" s="7"/>
    </row>
    <row r="49" spans="2:8">
      <c r="B49" s="5"/>
      <c r="C49" s="5"/>
      <c r="D49" s="5"/>
      <c r="E49" s="5"/>
      <c r="F49" s="5"/>
      <c r="G49" s="5"/>
      <c r="H49" s="5"/>
    </row>
  </sheetData>
  <mergeCells count="9">
    <mergeCell ref="G41:H42"/>
    <mergeCell ref="B22:D22"/>
    <mergeCell ref="C8:D8"/>
    <mergeCell ref="B33:D33"/>
    <mergeCell ref="B13:H13"/>
    <mergeCell ref="B24:H24"/>
    <mergeCell ref="C9:D9"/>
    <mergeCell ref="C11:D11"/>
    <mergeCell ref="C10:D10"/>
  </mergeCells>
  <phoneticPr fontId="3" type="noConversion"/>
  <dataValidations count="2">
    <dataValidation allowBlank="1" showInputMessage="1" showErrorMessage="1" promptTitle="Information" prompt="Utilisez le deux-points pour séparer les heures des minutes. Par exemple, entrez 08:00 pour huit heures." sqref="H8" xr:uid="{2618786B-4B04-AF4A-87F0-FBFA9AE84D52}"/>
    <dataValidation allowBlank="1" showInputMessage="1" showErrorMessage="1" promptTitle="Information" prompt="Utilisez le deux-points pour séparer les heures des minutes. Par exemple, entrez 40:00:00 pour quarante heures." sqref="H9" xr:uid="{D5E6C64D-0681-A247-803F-3D32E05828CC}"/>
  </dataValidations>
  <hyperlinks>
    <hyperlink ref="G41" r:id="rId1" display="Send the timesheet to my payroll system" xr:uid="{1CF1435E-F740-2D48-8406-3CCA9E063EFF}"/>
    <hyperlink ref="G41:H42" r:id="rId2" display="Envoyer mes feuilles de temps à la paie" xr:uid="{28CCEE20-15DC-4F48-AB57-D305D8229770}"/>
  </hyperlinks>
  <pageMargins left="0.75" right="0.75" top="1" bottom="1" header="0.5" footer="0.5"/>
  <pageSetup scale="60" orientation="landscape" horizontalDpi="4294967292" verticalDpi="4294967292"/>
  <ignoredErrors>
    <ignoredError sqref="F22 F33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Employé 1</vt:lpstr>
      <vt:lpstr>'Employé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Microsoft Office User</cp:lastModifiedBy>
  <cp:lastPrinted>2017-04-04T12:55:07Z</cp:lastPrinted>
  <dcterms:created xsi:type="dcterms:W3CDTF">2017-03-28T02:41:27Z</dcterms:created>
  <dcterms:modified xsi:type="dcterms:W3CDTF">2020-07-06T15:10:52Z</dcterms:modified>
</cp:coreProperties>
</file>