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zeeshan_ahmed\Downloads\"/>
    </mc:Choice>
  </mc:AlternateContent>
  <xr:revisionPtr revIDLastSave="0" documentId="13_ncr:1_{A9E021E7-B334-4C52-8E06-153E8224CC36}" xr6:coauthVersionLast="47" xr6:coauthVersionMax="47" xr10:uidLastSave="{00000000-0000-0000-0000-000000000000}"/>
  <bookViews>
    <workbookView xWindow="-120" yWindow="-120" windowWidth="20730" windowHeight="11160" firstSheet="2" activeTab="8" xr2:uid="{00000000-000D-0000-FFFF-FFFF00000000}"/>
  </bookViews>
  <sheets>
    <sheet name="for Combo" sheetId="3" r:id="rId1"/>
    <sheet name="waterfall" sheetId="4" r:id="rId2"/>
    <sheet name="donat" sheetId="5" r:id="rId3"/>
    <sheet name="Map Chart" sheetId="6" r:id="rId4"/>
    <sheet name="top5" sheetId="7" r:id="rId5"/>
    <sheet name="KPI" sheetId="8" r:id="rId6"/>
    <sheet name="Kpi year and year" sheetId="9" r:id="rId7"/>
    <sheet name="Data" sheetId="1" r:id="rId8"/>
    <sheet name="DashboardLayout" sheetId="10" r:id="rId9"/>
    <sheet name="layout" sheetId="2" r:id="rId10"/>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 Chart'!$C$3</definedName>
    <definedName name="_xlchart.v5.11" hidden="1">'Map Chart'!$C$4:$C$52</definedName>
    <definedName name="_xlchart.v5.12" hidden="1">'Map Chart'!$D$3</definedName>
    <definedName name="_xlchart.v5.13" hidden="1">'Map Chart'!$D$4:$D$52</definedName>
    <definedName name="_xlchart.v5.3" hidden="1">'Map Chart'!$C$3</definedName>
    <definedName name="_xlchart.v5.4" hidden="1">'Map Chart'!$C$4:$C$52</definedName>
    <definedName name="_xlchart.v5.5" hidden="1">'Map Chart'!$D$3</definedName>
    <definedName name="_xlchart.v5.6" hidden="1">'Map Chart'!$D$4:$D$52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5" i="6" l="1"/>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9"/>
  <c r="L8" i="9"/>
  <c r="K8" i="9"/>
  <c r="H8" i="9"/>
  <c r="J8" i="9"/>
  <c r="B17" i="8"/>
  <c r="D37" i="6"/>
  <c r="E17" i="8"/>
  <c r="D40" i="6"/>
  <c r="D44" i="6"/>
  <c r="D48" i="6"/>
  <c r="D19" i="6"/>
  <c r="N17" i="8"/>
  <c r="D12" i="6"/>
  <c r="D35" i="6"/>
  <c r="D14" i="6"/>
  <c r="D36" i="6"/>
  <c r="D41" i="6"/>
  <c r="D42" i="6"/>
  <c r="D39" i="6"/>
  <c r="D28" i="6"/>
  <c r="E5" i="4"/>
  <c r="D18" i="6"/>
  <c r="E6" i="4"/>
  <c r="D51" i="6"/>
  <c r="D5" i="6"/>
  <c r="D22" i="6"/>
  <c r="D4" i="6"/>
  <c r="K17" i="8"/>
  <c r="D24" i="6"/>
  <c r="D17" i="6"/>
  <c r="D15" i="6"/>
  <c r="D30" i="6"/>
  <c r="D20" i="6"/>
  <c r="D33" i="6"/>
  <c r="D34" i="6"/>
  <c r="D31" i="6"/>
  <c r="D6" i="6"/>
  <c r="E4" i="4"/>
  <c r="D21" i="6"/>
  <c r="D38" i="6"/>
  <c r="D13" i="6"/>
  <c r="D32" i="6"/>
  <c r="D9" i="6"/>
  <c r="D10" i="6"/>
  <c r="D7" i="6"/>
  <c r="E7" i="4"/>
  <c r="D11" i="6"/>
  <c r="D49" i="6"/>
  <c r="D50" i="6"/>
  <c r="D47" i="6"/>
  <c r="D16" i="6"/>
  <c r="D29" i="6"/>
  <c r="D52" i="6"/>
  <c r="D45" i="6"/>
  <c r="D27" i="6"/>
  <c r="D25" i="6"/>
  <c r="D26" i="6"/>
  <c r="D23" i="6"/>
  <c r="H17" i="8"/>
  <c r="D43" i="6"/>
  <c r="D8" i="6"/>
  <c r="D46" i="6"/>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<sst xmlns="http://schemas.openxmlformats.org/spreadsheetml/2006/main" count="130129" uniqueCount="10952">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</sst>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quot;k&quot;"/>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Segoe UI"/>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0" fontId="1" fillId="0" borderId="0" xfId="0" applyFont="1"/>
    <xf numFmtId="165" fontId="0" fillId="0" borderId="0" xfId="0" applyNumberFormat="1"/>
    <xf numFmtId="9" fontId="0" fillId="0" borderId="4"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6" fontId="0" fillId="0" borderId="0" xfId="0" applyNumberFormat="1"/>
    <xf numFmtId="0" fontId="0" fillId="0" borderId="11" xfId="0" applyBorder="1"/>
    <xf numFmtId="0" fontId="0" fillId="0" borderId="3" xfId="0" applyBorder="1" applyAlignment="1">
      <alignment horizontal="left"/>
    </xf>
    <xf numFmtId="164" fontId="0" fillId="0" borderId="0" xfId="0" applyNumberFormat="1"/>
    <xf numFmtId="164" fontId="6" fillId="0" borderId="0" xfId="0" applyNumberFormat="1" applyFont="1"/>
    <xf numFmtId="10" fontId="0" fillId="0" borderId="0" xfId="2" applyNumberFormat="1" applyFont="1"/>
    <xf numFmtId="0" fontId="0" fillId="0" borderId="1" xfId="0" applyNumberFormat="1" applyBorder="1"/>
    <xf numFmtId="0" fontId="0" fillId="0" borderId="8" xfId="0" applyNumberFormat="1" applyBorder="1"/>
    <xf numFmtId="0" fontId="0" fillId="0" borderId="4" xfId="0" applyNumberFormat="1" applyBorder="1"/>
    <xf numFmtId="0" fontId="0" fillId="0" borderId="6" xfId="0" applyNumberFormat="1" applyBorder="1"/>
    <xf numFmtId="0" fontId="0" fillId="0" borderId="5"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95">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65" formatCode="&quot;$&quot;0.00,&quot;k&quot;"/>
    </dxf>
    <dxf>
      <numFmt numFmtId="165" formatCode="&quot;$&quot;0.00,&quot;k&quot;"/>
    </dxf>
    <dxf>
      <numFmt numFmtId="13" formatCode="0%"/>
    </dxf>
    <dxf>
      <numFmt numFmtId="14" formatCode="0.00%"/>
    </dxf>
    <dxf>
      <numFmt numFmtId="14" formatCode="0.00%"/>
    </dxf>
    <dxf>
      <numFmt numFmtId="13" formatCode="0%"/>
    </dxf>
    <dxf>
      <numFmt numFmtId="165" formatCode="&quot;$&quot;0.00,&quot;k&quot;"/>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94"/>
      <tableStyleElement type="firstRowStripe" dxfId="93"/>
      <tableStyleElement type="secondRowStripe" dxfId="9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Analysis.xlsx]for 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'for Combo'!$C$3</c:f>
              <c:strCache>
                <c:ptCount val="1"/>
                <c:pt idx="0">
                  <c:v>Sum of Profit</c:v>
                </c:pt>
              </c:strCache>
            </c:strRef>
          </c:tx>
          <c:spPr>
            <a:solidFill>
              <a:schemeClr val="accent2"/>
            </a:solidFill>
            <a:ln>
              <a:noFill/>
            </a:ln>
            <a:effectLst/>
          </c:spPr>
          <c:cat>
            <c:strRef>
              <c:f>'for 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'for Combo'!$C$4:$C$16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C17-47CF-938C-2C62C71D6E42}"/>
            </c:ext>
          </c:extLst>
        </c:ser>
        <c:dLbls>
          <c:showLegendKey val="0"/>
          <c:showVal val="0"/>
          <c:showCatName val="0"/>
          <c:showSerName val="0"/>
          <c:showPercent val="0"/>
          <c:showBubbleSize val="0"/>
        </c:dLbls>
        <c:axId val="574251152"/>
        <c:axId val="574250672"/>
      </c:areaChart>
      <c:barChart>
        <c:barDir val="col"/>
        <c:grouping val="clustered"/>
        <c:varyColors val="0"/>
        <c:ser>
          <c:idx val="0"/>
          <c:order val="0"/>
          <c:tx>
            <c:strRef>
              <c:f>'for Combo'!$B$3</c:f>
              <c:strCache>
                <c:ptCount val="1"/>
                <c:pt idx="0">
                  <c:v>Sum of Sales</c:v>
                </c:pt>
              </c:strCache>
            </c:strRef>
          </c:tx>
          <c:spPr>
            <a:solidFill>
              <a:schemeClr val="accent1"/>
            </a:solidFill>
            <a:ln>
              <a:noFill/>
            </a:ln>
            <a:effectLst/>
          </c:spPr>
          <c:invertIfNegative val="0"/>
          <c:cat>
            <c:strRef>
              <c:f>'for 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'for Combo'!$B$4:$B$16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C17-47CF-938C-2C62C71D6E42}"/>
            </c:ext>
          </c:extLst>
        </c:ser>
        <c:dLbls>
          <c:showLegendKey val="0"/>
          <c:showVal val="0"/>
          <c:showCatName val="0"/>
          <c:showSerName val="0"/>
          <c:showPercent val="0"/>
          <c:showBubbleSize val="0"/>
        </c:dLbls>
        <c:gapWidth val="219"/>
        <c:overlap val="-27"/>
        <c:axId val="160637360"/>
        <c:axId val="160636400"/>
      </c:barChart>
      <c:catAx>
        <c:axId val="16063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6400"/>
        <c:crosses val="autoZero"/>
        <c:auto val="1"/>
        <c:lblAlgn val="ctr"/>
        <c:lblOffset val="100"/>
        <c:noMultiLvlLbl val="0"/>
      </c:catAx>
      <c:valAx>
        <c:axId val="1606364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7360"/>
        <c:crosses val="autoZero"/>
        <c:crossBetween val="between"/>
      </c:valAx>
      <c:valAx>
        <c:axId val="574250672"/>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251152"/>
        <c:crosses val="max"/>
        <c:crossBetween val="between"/>
      </c:valAx>
      <c:catAx>
        <c:axId val="574251152"/>
        <c:scaling>
          <c:orientation val="minMax"/>
        </c:scaling>
        <c:delete val="1"/>
        <c:axPos val="b"/>
        <c:numFmt formatCode="General" sourceLinked="1"/>
        <c:majorTickMark val="out"/>
        <c:minorTickMark val="none"/>
        <c:tickLblPos val="nextTo"/>
        <c:crossAx val="5742506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Analysis.xlsx]donat!PivotTable5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donat!$B$3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F7-4316-AD9E-CD4DD19C5F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F7-4316-AD9E-CD4DD19C5F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F7-4316-AD9E-CD4DD19C5F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donat!$A$4:$A$7</c:f>
              <c:strCache>
                <c:ptCount val="3"/>
                <c:pt idx="0">
                  <c:v>Furniture</c:v>
                </c:pt>
                <c:pt idx="1">
                  <c:v>Office Supplies</c:v>
                </c:pt>
                <c:pt idx="2">
                  <c:v>Technology</c:v>
                </c:pt>
              </c:strCache>
            </c:strRef>
          </c:cat>
          <c:val>
            <c:numRef>
              <c:f>donat!$B$4:$B$7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EEA-4DC0-99F7-946463CE76F5}"/>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226-4CE9-854B-9869764988E3}"/>
            </c:ext>
          </c:extLst>
        </c:ser>
        <c:dLbls>
          <c:dLblPos val="inEnd"/>
          <c:showLegendKey val="0"/>
          <c:showVal val="1"/>
          <c:showCatName val="0"/>
          <c:showSerName val="0"/>
          <c:showPercent val="0"/>
          <c:showBubbleSize val="0"/>
        </c:dLbls>
        <c:gapWidth val="182"/>
        <c:axId val="626654688"/>
        <c:axId val="626653728"/>
      </c:barChart>
      <c:catAx>
        <c:axId val="62665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53728"/>
        <c:crosses val="autoZero"/>
        <c:auto val="1"/>
        <c:lblAlgn val="ctr"/>
        <c:lblOffset val="100"/>
        <c:noMultiLvlLbl val="0"/>
      </c:catAx>
      <c:valAx>
        <c:axId val="6266537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665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3C0-4BC5-97AB-400E2049B1CA}"/>
            </c:ext>
          </c:extLst>
        </c:ser>
        <c:dLbls>
          <c:showLegendKey val="0"/>
          <c:showVal val="0"/>
          <c:showCatName val="0"/>
          <c:showSerName val="0"/>
          <c:showPercent val="0"/>
          <c:showBubbleSize val="0"/>
        </c:dLbls>
        <c:smooth val="0"/>
        <c:axId val="626655648"/>
        <c:axId val="626651328"/>
      </c:lineChart>
      <c:catAx>
        <c:axId val="626655648"/>
        <c:scaling>
          <c:orientation val="minMax"/>
        </c:scaling>
        <c:delete val="1"/>
        <c:axPos val="b"/>
        <c:numFmt formatCode="General" sourceLinked="1"/>
        <c:majorTickMark val="none"/>
        <c:minorTickMark val="none"/>
        <c:tickLblPos val="nextTo"/>
        <c:crossAx val="626651328"/>
        <c:crosses val="autoZero"/>
        <c:auto val="1"/>
        <c:lblAlgn val="ctr"/>
        <c:lblOffset val="100"/>
        <c:noMultiLvlLbl val="0"/>
      </c:catAx>
      <c:valAx>
        <c:axId val="626651328"/>
        <c:scaling>
          <c:orientation val="minMax"/>
        </c:scaling>
        <c:delete val="1"/>
        <c:axPos val="l"/>
        <c:numFmt formatCode="General" sourceLinked="1"/>
        <c:majorTickMark val="none"/>
        <c:minorTickMark val="none"/>
        <c:tickLblPos val="nextTo"/>
        <c:crossAx val="62665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366-4FB6-8EAC-AF73AA6C38B0}"/>
            </c:ext>
          </c:extLst>
        </c:ser>
        <c:dLbls>
          <c:showLegendKey val="0"/>
          <c:showVal val="0"/>
          <c:showCatName val="0"/>
          <c:showSerName val="0"/>
          <c:showPercent val="0"/>
          <c:showBubbleSize val="0"/>
        </c:dLbls>
        <c:smooth val="0"/>
        <c:axId val="619126656"/>
        <c:axId val="619125216"/>
      </c:lineChart>
      <c:catAx>
        <c:axId val="619126656"/>
        <c:scaling>
          <c:orientation val="minMax"/>
        </c:scaling>
        <c:delete val="1"/>
        <c:axPos val="b"/>
        <c:numFmt formatCode="General" sourceLinked="1"/>
        <c:majorTickMark val="none"/>
        <c:minorTickMark val="none"/>
        <c:tickLblPos val="nextTo"/>
        <c:crossAx val="619125216"/>
        <c:crosses val="autoZero"/>
        <c:auto val="1"/>
        <c:lblAlgn val="ctr"/>
        <c:lblOffset val="100"/>
        <c:noMultiLvlLbl val="0"/>
      </c:catAx>
      <c:valAx>
        <c:axId val="619125216"/>
        <c:scaling>
          <c:orientation val="minMax"/>
        </c:scaling>
        <c:delete val="1"/>
        <c:axPos val="l"/>
        <c:numFmt formatCode="General" sourceLinked="1"/>
        <c:majorTickMark val="none"/>
        <c:minorTickMark val="none"/>
        <c:tickLblPos val="nextTo"/>
        <c:crossAx val="61912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910-4A27-B97D-ACACEB91C57C}"/>
            </c:ext>
          </c:extLst>
        </c:ser>
        <c:dLbls>
          <c:showLegendKey val="0"/>
          <c:showVal val="0"/>
          <c:showCatName val="0"/>
          <c:showSerName val="0"/>
          <c:showPercent val="0"/>
          <c:showBubbleSize val="0"/>
        </c:dLbls>
        <c:smooth val="0"/>
        <c:axId val="557836496"/>
        <c:axId val="557839856"/>
      </c:lineChart>
      <c:catAx>
        <c:axId val="557836496"/>
        <c:scaling>
          <c:orientation val="minMax"/>
        </c:scaling>
        <c:delete val="1"/>
        <c:axPos val="b"/>
        <c:numFmt formatCode="General" sourceLinked="1"/>
        <c:majorTickMark val="none"/>
        <c:minorTickMark val="none"/>
        <c:tickLblPos val="nextTo"/>
        <c:crossAx val="557839856"/>
        <c:crosses val="autoZero"/>
        <c:auto val="1"/>
        <c:lblAlgn val="ctr"/>
        <c:lblOffset val="100"/>
        <c:noMultiLvlLbl val="0"/>
      </c:catAx>
      <c:valAx>
        <c:axId val="557839856"/>
        <c:scaling>
          <c:orientation val="minMax"/>
        </c:scaling>
        <c:delete val="1"/>
        <c:axPos val="l"/>
        <c:numFmt formatCode="General" sourceLinked="1"/>
        <c:majorTickMark val="none"/>
        <c:minorTickMark val="none"/>
        <c:tickLblPos val="nextTo"/>
        <c:crossAx val="55783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1C7-4FAD-8268-74595CAB3F69}"/>
            </c:ext>
          </c:extLst>
        </c:ser>
        <c:dLbls>
          <c:showLegendKey val="0"/>
          <c:showVal val="0"/>
          <c:showCatName val="0"/>
          <c:showSerName val="0"/>
          <c:showPercent val="0"/>
          <c:showBubbleSize val="0"/>
        </c:dLbls>
        <c:smooth val="0"/>
        <c:axId val="619121856"/>
        <c:axId val="619122336"/>
      </c:lineChart>
      <c:catAx>
        <c:axId val="619121856"/>
        <c:scaling>
          <c:orientation val="minMax"/>
        </c:scaling>
        <c:delete val="1"/>
        <c:axPos val="b"/>
        <c:numFmt formatCode="General" sourceLinked="1"/>
        <c:majorTickMark val="none"/>
        <c:minorTickMark val="none"/>
        <c:tickLblPos val="nextTo"/>
        <c:crossAx val="619122336"/>
        <c:crosses val="autoZero"/>
        <c:auto val="1"/>
        <c:lblAlgn val="ctr"/>
        <c:lblOffset val="100"/>
        <c:noMultiLvlLbl val="0"/>
      </c:catAx>
      <c:valAx>
        <c:axId val="619122336"/>
        <c:scaling>
          <c:orientation val="minMax"/>
        </c:scaling>
        <c:delete val="1"/>
        <c:axPos val="l"/>
        <c:numFmt formatCode="General" sourceLinked="1"/>
        <c:majorTickMark val="none"/>
        <c:minorTickMark val="none"/>
        <c:tickLblPos val="nextTo"/>
        <c:crossAx val="619121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60A-4FF1-862D-E06A91A90AFD}"/>
            </c:ext>
          </c:extLst>
        </c:ser>
        <c:dLbls>
          <c:showLegendKey val="0"/>
          <c:showVal val="0"/>
          <c:showCatName val="0"/>
          <c:showSerName val="0"/>
          <c:showPercent val="0"/>
          <c:showBubbleSize val="0"/>
        </c:dLbls>
        <c:smooth val="0"/>
        <c:axId val="557836016"/>
        <c:axId val="557836976"/>
      </c:lineChart>
      <c:catAx>
        <c:axId val="557836016"/>
        <c:scaling>
          <c:orientation val="minMax"/>
        </c:scaling>
        <c:delete val="1"/>
        <c:axPos val="b"/>
        <c:numFmt formatCode="General" sourceLinked="1"/>
        <c:majorTickMark val="none"/>
        <c:minorTickMark val="none"/>
        <c:tickLblPos val="nextTo"/>
        <c:crossAx val="557836976"/>
        <c:crosses val="autoZero"/>
        <c:auto val="1"/>
        <c:lblAlgn val="ctr"/>
        <c:lblOffset val="100"/>
        <c:noMultiLvlLbl val="0"/>
      </c:catAx>
      <c:valAx>
        <c:axId val="557836976"/>
        <c:scaling>
          <c:orientation val="minMax"/>
        </c:scaling>
        <c:delete val="1"/>
        <c:axPos val="l"/>
        <c:numFmt formatCode="General" sourceLinked="1"/>
        <c:majorTickMark val="none"/>
        <c:minorTickMark val="none"/>
        <c:tickLblPos val="nextTo"/>
        <c:crossAx val="55783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166-4A8A-8112-A4D35500F0F6}"/>
            </c:ext>
          </c:extLst>
        </c:ser>
        <c:dLbls>
          <c:showLegendKey val="0"/>
          <c:showVal val="0"/>
          <c:showCatName val="0"/>
          <c:showSerName val="0"/>
          <c:showPercent val="0"/>
          <c:showBubbleSize val="0"/>
        </c:dLbls>
        <c:smooth val="0"/>
        <c:axId val="626655648"/>
        <c:axId val="626651328"/>
      </c:lineChart>
      <c:catAx>
        <c:axId val="626655648"/>
        <c:scaling>
          <c:orientation val="minMax"/>
        </c:scaling>
        <c:delete val="1"/>
        <c:axPos val="b"/>
        <c:numFmt formatCode="General" sourceLinked="1"/>
        <c:majorTickMark val="none"/>
        <c:minorTickMark val="none"/>
        <c:tickLblPos val="nextTo"/>
        <c:crossAx val="626651328"/>
        <c:crosses val="autoZero"/>
        <c:auto val="1"/>
        <c:lblAlgn val="ctr"/>
        <c:lblOffset val="100"/>
        <c:noMultiLvlLbl val="0"/>
      </c:catAx>
      <c:valAx>
        <c:axId val="626651328"/>
        <c:scaling>
          <c:orientation val="minMax"/>
        </c:scaling>
        <c:delete val="1"/>
        <c:axPos val="l"/>
        <c:numFmt formatCode="General" sourceLinked="1"/>
        <c:majorTickMark val="none"/>
        <c:minorTickMark val="none"/>
        <c:tickLblPos val="nextTo"/>
        <c:crossAx val="62665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93C-4B66-A5E3-AED8B0B72E6A}"/>
            </c:ext>
          </c:extLst>
        </c:ser>
        <c:dLbls>
          <c:showLegendKey val="0"/>
          <c:showVal val="0"/>
          <c:showCatName val="0"/>
          <c:showSerName val="0"/>
          <c:showPercent val="0"/>
          <c:showBubbleSize val="0"/>
        </c:dLbls>
        <c:smooth val="0"/>
        <c:axId val="619126656"/>
        <c:axId val="619125216"/>
      </c:lineChart>
      <c:catAx>
        <c:axId val="619126656"/>
        <c:scaling>
          <c:orientation val="minMax"/>
        </c:scaling>
        <c:delete val="1"/>
        <c:axPos val="b"/>
        <c:numFmt formatCode="General" sourceLinked="1"/>
        <c:majorTickMark val="none"/>
        <c:minorTickMark val="none"/>
        <c:tickLblPos val="nextTo"/>
        <c:crossAx val="619125216"/>
        <c:crosses val="autoZero"/>
        <c:auto val="1"/>
        <c:lblAlgn val="ctr"/>
        <c:lblOffset val="100"/>
        <c:noMultiLvlLbl val="0"/>
      </c:catAx>
      <c:valAx>
        <c:axId val="619125216"/>
        <c:scaling>
          <c:orientation val="minMax"/>
        </c:scaling>
        <c:delete val="1"/>
        <c:axPos val="l"/>
        <c:numFmt formatCode="General" sourceLinked="1"/>
        <c:majorTickMark val="none"/>
        <c:minorTickMark val="none"/>
        <c:tickLblPos val="nextTo"/>
        <c:crossAx val="61912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CA0-448C-9811-65DE319F0782}"/>
            </c:ext>
          </c:extLst>
        </c:ser>
        <c:dLbls>
          <c:showLegendKey val="0"/>
          <c:showVal val="0"/>
          <c:showCatName val="0"/>
          <c:showSerName val="0"/>
          <c:showPercent val="0"/>
          <c:showBubbleSize val="0"/>
        </c:dLbls>
        <c:smooth val="0"/>
        <c:axId val="557836496"/>
        <c:axId val="557839856"/>
      </c:lineChart>
      <c:catAx>
        <c:axId val="557836496"/>
        <c:scaling>
          <c:orientation val="minMax"/>
        </c:scaling>
        <c:delete val="1"/>
        <c:axPos val="b"/>
        <c:numFmt formatCode="General" sourceLinked="1"/>
        <c:majorTickMark val="none"/>
        <c:minorTickMark val="none"/>
        <c:tickLblPos val="nextTo"/>
        <c:crossAx val="557839856"/>
        <c:crosses val="autoZero"/>
        <c:auto val="1"/>
        <c:lblAlgn val="ctr"/>
        <c:lblOffset val="100"/>
        <c:noMultiLvlLbl val="0"/>
      </c:catAx>
      <c:valAx>
        <c:axId val="557839856"/>
        <c:scaling>
          <c:orientation val="minMax"/>
        </c:scaling>
        <c:delete val="1"/>
        <c:axPos val="l"/>
        <c:numFmt formatCode="General" sourceLinked="1"/>
        <c:majorTickMark val="none"/>
        <c:minorTickMark val="none"/>
        <c:tickLblPos val="nextTo"/>
        <c:crossAx val="55783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451-426E-9EE8-15DF1AA6DA27}"/>
            </c:ext>
          </c:extLst>
        </c:ser>
        <c:dLbls>
          <c:showLegendKey val="0"/>
          <c:showVal val="0"/>
          <c:showCatName val="0"/>
          <c:showSerName val="0"/>
          <c:showPercent val="0"/>
          <c:showBubbleSize val="0"/>
        </c:dLbls>
        <c:smooth val="0"/>
        <c:axId val="619121856"/>
        <c:axId val="619122336"/>
      </c:lineChart>
      <c:catAx>
        <c:axId val="619121856"/>
        <c:scaling>
          <c:orientation val="minMax"/>
        </c:scaling>
        <c:delete val="1"/>
        <c:axPos val="b"/>
        <c:numFmt formatCode="General" sourceLinked="1"/>
        <c:majorTickMark val="none"/>
        <c:minorTickMark val="none"/>
        <c:tickLblPos val="nextTo"/>
        <c:crossAx val="619122336"/>
        <c:crosses val="autoZero"/>
        <c:auto val="1"/>
        <c:lblAlgn val="ctr"/>
        <c:lblOffset val="100"/>
        <c:noMultiLvlLbl val="0"/>
      </c:catAx>
      <c:valAx>
        <c:axId val="619122336"/>
        <c:scaling>
          <c:orientation val="minMax"/>
        </c:scaling>
        <c:delete val="1"/>
        <c:axPos val="l"/>
        <c:numFmt formatCode="General" sourceLinked="1"/>
        <c:majorTickMark val="none"/>
        <c:minorTickMark val="none"/>
        <c:tickLblPos val="nextTo"/>
        <c:crossAx val="619121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3CB-4EFE-BC75-782B4C3A7DEB}"/>
            </c:ext>
          </c:extLst>
        </c:ser>
        <c:dLbls>
          <c:showLegendKey val="0"/>
          <c:showVal val="0"/>
          <c:showCatName val="0"/>
          <c:showSerName val="0"/>
          <c:showPercent val="0"/>
          <c:showBubbleSize val="0"/>
        </c:dLbls>
        <c:smooth val="0"/>
        <c:axId val="557836016"/>
        <c:axId val="557836976"/>
      </c:lineChart>
      <c:catAx>
        <c:axId val="557836016"/>
        <c:scaling>
          <c:orientation val="minMax"/>
        </c:scaling>
        <c:delete val="1"/>
        <c:axPos val="b"/>
        <c:numFmt formatCode="General" sourceLinked="1"/>
        <c:majorTickMark val="none"/>
        <c:minorTickMark val="none"/>
        <c:tickLblPos val="nextTo"/>
        <c:crossAx val="557836976"/>
        <c:crosses val="autoZero"/>
        <c:auto val="1"/>
        <c:lblAlgn val="ctr"/>
        <c:lblOffset val="100"/>
        <c:noMultiLvlLbl val="0"/>
      </c:catAx>
      <c:valAx>
        <c:axId val="557836976"/>
        <c:scaling>
          <c:orientation val="minMax"/>
        </c:scaling>
        <c:delete val="1"/>
        <c:axPos val="l"/>
        <c:numFmt formatCode="General" sourceLinked="1"/>
        <c:majorTickMark val="none"/>
        <c:minorTickMark val="none"/>
        <c:tickLblPos val="nextTo"/>
        <c:crossAx val="55783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Analysis.xlsx]for Combo!PivotTable1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4462533931785"/>
          <c:y val="0.25096438364198886"/>
          <c:w val="0.75688758220590724"/>
          <c:h val="0.57623660170970248"/>
        </c:manualLayout>
      </c:layout>
      <c:areaChart>
        <c:grouping val="stacked"/>
        <c:varyColors val="0"/>
        <c:ser>
          <c:idx val="1"/>
          <c:order val="1"/>
          <c:tx>
            <c:strRef>
              <c:f>'for Combo'!$C$3</c:f>
              <c:strCache>
                <c:ptCount val="1"/>
                <c:pt idx="0">
                  <c:v>Sum of Profit</c:v>
                </c:pt>
              </c:strCache>
            </c:strRef>
          </c:tx>
          <c:spPr>
            <a:solidFill>
              <a:schemeClr val="accent1">
                <a:lumMod val="75000"/>
              </a:schemeClr>
            </a:solidFill>
            <a:ln>
              <a:noFill/>
            </a:ln>
            <a:effectLst/>
          </c:spPr>
          <c:cat>
            <c:strRef>
              <c:f>'for 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'for Combo'!$C$4:$C$16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1E3-4F8B-BF2D-13FB7011EC0D}"/>
            </c:ext>
          </c:extLst>
        </c:ser>
        <c:dLbls>
          <c:showLegendKey val="0"/>
          <c:showVal val="0"/>
          <c:showCatName val="0"/>
          <c:showSerName val="0"/>
          <c:showPercent val="0"/>
          <c:showBubbleSize val="0"/>
        </c:dLbls>
        <c:axId val="574251152"/>
        <c:axId val="574250672"/>
      </c:areaChart>
      <c:barChart>
        <c:barDir val="col"/>
        <c:grouping val="clustered"/>
        <c:varyColors val="0"/>
        <c:ser>
          <c:idx val="0"/>
          <c:order val="0"/>
          <c:tx>
            <c:strRef>
              <c:f>'for Combo'!$B$3</c:f>
              <c:strCache>
                <c:ptCount val="1"/>
                <c:pt idx="0">
                  <c:v>Sum of Sales</c:v>
                </c:pt>
              </c:strCache>
            </c:strRef>
          </c:tx>
          <c:spPr>
            <a:solidFill>
              <a:schemeClr val="bg1"/>
            </a:solidFill>
            <a:ln>
              <a:noFill/>
            </a:ln>
            <a:effectLst/>
          </c:spPr>
          <c:invertIfNegative val="0"/>
          <c:cat>
            <c:strRef>
              <c:f>'for 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'for Combo'!$B$4:$B$16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1E3-4F8B-BF2D-13FB7011EC0D}"/>
            </c:ext>
          </c:extLst>
        </c:ser>
        <c:dLbls>
          <c:showLegendKey val="0"/>
          <c:showVal val="0"/>
          <c:showCatName val="0"/>
          <c:showSerName val="0"/>
          <c:showPercent val="0"/>
          <c:showBubbleSize val="0"/>
        </c:dLbls>
        <c:gapWidth val="80"/>
        <c:overlap val="-27"/>
        <c:axId val="160637360"/>
        <c:axId val="160636400"/>
      </c:barChart>
      <c:catAx>
        <c:axId val="16063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636400"/>
        <c:crosses val="autoZero"/>
        <c:auto val="1"/>
        <c:lblAlgn val="ctr"/>
        <c:lblOffset val="100"/>
        <c:noMultiLvlLbl val="0"/>
      </c:catAx>
      <c:valAx>
        <c:axId val="1606364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layout>
            <c:manualLayout>
              <c:xMode val="edge"/>
              <c:yMode val="edge"/>
              <c:x val="5.3333378127771655E-3"/>
              <c:y val="0.4305535271778178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crossAx val="160637360"/>
        <c:crosses val="autoZero"/>
        <c:crossBetween val="between"/>
      </c:valAx>
      <c:valAx>
        <c:axId val="57425067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layout>
            <c:manualLayout>
              <c:xMode val="edge"/>
              <c:yMode val="edge"/>
              <c:x val="0.95230192754205956"/>
              <c:y val="0.4521737855393774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4251152"/>
        <c:crosses val="max"/>
        <c:crossBetween val="between"/>
      </c:valAx>
      <c:catAx>
        <c:axId val="574251152"/>
        <c:scaling>
          <c:orientation val="minMax"/>
        </c:scaling>
        <c:delete val="1"/>
        <c:axPos val="b"/>
        <c:numFmt formatCode="General" sourceLinked="1"/>
        <c:majorTickMark val="out"/>
        <c:minorTickMark val="none"/>
        <c:tickLblPos val="nextTo"/>
        <c:crossAx val="574250672"/>
        <c:crosses val="autoZero"/>
        <c:auto val="1"/>
        <c:lblAlgn val="ctr"/>
        <c:lblOffset val="100"/>
        <c:noMultiLvlLbl val="0"/>
      </c:catAx>
      <c:spPr>
        <a:noFill/>
        <a:ln>
          <a:noFill/>
        </a:ln>
        <a:effectLst/>
      </c:spPr>
    </c:plotArea>
    <c:legend>
      <c:legendPos val="t"/>
      <c:layout>
        <c:manualLayout>
          <c:xMode val="edge"/>
          <c:yMode val="edge"/>
          <c:x val="0.29624037620297461"/>
          <c:y val="0.11173184357541899"/>
          <c:w val="0.3776238601429443"/>
          <c:h val="0.124334960923180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Analysis.xlsx]donat!PivotTable5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5532475835371043"/>
          <c:y val="0.21160576081835925"/>
          <c:w val="0.41472355915192477"/>
          <c:h val="0.71247324853624061"/>
        </c:manualLayout>
      </c:layout>
      <c:doughnutChart>
        <c:varyColors val="1"/>
        <c:ser>
          <c:idx val="0"/>
          <c:order val="0"/>
          <c:tx>
            <c:strRef>
              <c:f>donat!$B$3</c:f>
              <c:strCache>
                <c:ptCount val="1"/>
                <c:pt idx="0">
                  <c:v>Total</c:v>
                </c:pt>
              </c:strCache>
            </c:strRef>
          </c:tx>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E044-452C-953E-1687AB734E65}"/>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044-452C-953E-1687AB734E65}"/>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E044-452C-953E-1687AB734E65}"/>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E044-452C-953E-1687AB734E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donat!$A$4:$A$7</c:f>
              <c:strCache>
                <c:ptCount val="3"/>
                <c:pt idx="0">
                  <c:v>Furniture</c:v>
                </c:pt>
                <c:pt idx="1">
                  <c:v>Office Supplies</c:v>
                </c:pt>
                <c:pt idx="2">
                  <c:v>Technology</c:v>
                </c:pt>
              </c:strCache>
            </c:strRef>
          </c:cat>
          <c:val>
            <c:numRef>
              <c:f>donat!$B$4:$B$7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044-452C-953E-1687AB734E65}"/>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FB0-4A86-9B74-FE44A9213E0C}"/>
            </c:ext>
          </c:extLst>
        </c:ser>
        <c:dLbls>
          <c:dLblPos val="inEnd"/>
          <c:showLegendKey val="0"/>
          <c:showVal val="1"/>
          <c:showCatName val="0"/>
          <c:showSerName val="0"/>
          <c:showPercent val="0"/>
          <c:showBubbleSize val="0"/>
        </c:dLbls>
        <c:gapWidth val="68"/>
        <c:axId val="626654688"/>
        <c:axId val="626653728"/>
      </c:barChart>
      <c:catAx>
        <c:axId val="62665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26653728"/>
        <c:crosses val="autoZero"/>
        <c:auto val="1"/>
        <c:lblAlgn val="ctr"/>
        <c:lblOffset val="100"/>
        <c:noMultiLvlLbl val="0"/>
      </c:catAx>
      <c:valAx>
        <c:axId val="626653728"/>
        <c:scaling>
          <c:orientation val="minMax"/>
        </c:scaling>
        <c:delete val="1"/>
        <c:axPos val="b"/>
        <c:numFmt formatCode="General" sourceLinked="1"/>
        <c:majorTickMark val="none"/>
        <c:minorTickMark val="none"/>
        <c:tickLblPos val="nextTo"/>
        <c:crossAx val="6266546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79525F0-0D66-4A07-87C8-F793AF777193}">
          <cx:tx>
            <cx:txData>
              <cx:f>_xlchart.v1.1</cx:f>
              <cx:v>Profit</cx:v>
            </cx:txData>
          </cx:tx>
          <cx:dataLabels pos="outEnd">
            <cx:visibility seriesName="0" categoryName="0" value="1"/>
          </cx:dataLabels>
          <cx:dataId val="0"/>
          <cx:layoutPr>
            <cx:visibility connectorLines="1"/>
            <cx:subtotals>
              <cx:idx val="3"/>
            </cx:subtotals>
          </cx:layoutPr>
        </cx:series>
      </cx:plotAreaRegion>
      <cx:axis id="0" hidden="1">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29D77EF3-4A56-4C62-AAA4-80C26A7BBF32}">
          <cx:tx>
            <cx:txData>
              <cx:f>_xlchart.v5.5</cx:f>
              <cx:v>Sales</cx:v>
            </cx:txData>
          </cx:tx>
          <cx:dataId val="0"/>
          <cx:layoutPr>
            <cx:geography cultureLanguage="en-US" cultureRegion="US" attribution="Powered by Bing">
              <cx:geoCache provider="{E9337A44-BEBE-4D9F-B70C-5C5E7DAFC167}">
                <cx:binary>5H1pc9s41vVfSeXzSzdAgFimpqeqSS2WbMl24sRxf2EpjkOCC7iA+69/Lr0kNlvueKr91FOqV5Ou
qUSCdcnDi3vOuQD875vuXzfJ7a5816WJNv+66X5/H1ZV/q/ffjM34W26M0epuikzk32vjm6y9Lfs
+3d1c/vbt3LXKh38ZiNMf7sJd2V1273/z7/hpwW32Wl2s6tUpi/q27L/cGvqpDJ/897et97tvqVK
z5SpSnVT4d/fz26TXbsrb9+/u9WVqvrLPr/9/f2zT71/99v0Z/3le98lEFpVf4OxRB4hJDiziSPv
X+/fJZkOHt62uHNEmWCUYHH/tvP43dtdCuNfE9FdPLtv38pbY+CS7v7/6chn8cMb8/fvbrJaV+N9
C+AW/v7+k1bV7bd3H6tddWvev1Mm8+4/4GXjRXz6eHfVvz2/8//59+Qf4D5M/uUJONOb9qu3/oLN
Zqf0GwJDnSNCGaPOIzD8OTBMHtmYYYo4vQeGPgfml+HsR+Vh2ASSzWFCcgJZUt/E/eOdeYN04UeO
zYkNOfEcDuEc2YJzRCnbC8drQtmPyM+RE1BOrg8yT/5Idl936e4NMbGPOCSKzZBEdy8ygYYdCYoI
sZF9D418/O77KewVAe1H5sfACTB/nB4kMFd9BtUmeLw5/zxZqH0EN5zZDD/UlknOYATZ5GBKHYTu
kXn87ntgXhHQfmB+DJwAc3WYGePtEvU9K7V6y6ThR7YD9UXih6TBz5MGY3nEMLc5pngfNq+LaT88
T8dOEPL+OMjU+aOMd9rsgJq8GS+jR0C4BCIv5I60jyiR2HEccT/pTXjZayLaj87PkRNs/vhwoNio
IdNvmTr0yJbEtgV+YF4TZoYxPhqJm2QOu8MGUuv+sXioN+UvA3oJmYeBU2D+PEhgHnXNu+z7Oy9L
6vTrm05w4kgiygUmQIyfKRp+hDCzJSMPimZCnP/bsPZjtf+nTICbeQcJHICVlbtv2eNj/c+ZAgGw
pHAcRO372WxajZBz5ACYhAG3e5pLrwllP0A/R05A8c4OFBStb28qdVNXj7fon+NC8ZHDHewQAhRt
fE1w4UC9iYCZ0J6UHy97VTQvQfNk8BSdy4NEZwEZo769YRGyxZEjgTzbBNTM0+lNADEQnFBbkHvI
Jhnzikj2o/Jj4ASRxWGqneVtVgZvWnDsI0YhF6jE9zd+kiuCHFFKCafogbFNgHlFQPuB+TFwAszy
j4NMldW3XfiGpYXSIyj0iNuPOmYqQjE9Yo4kYN3YjxPnPU/7ZSD74XgYNgFjNTtMMJJE6UyZxzvz
BiUFHWHAgkKxv9eVEzyEPMJUMOKIn4b004q/ekVELwDzY+QUm8OcwS5vuzdVnBicfiKowPvnLymP
CJhokvMHGw2AewrML8PZj8rDsAkkl18OMl02u7JPdvrb45355+kyMuPRcXYmZZ6zI44w6FD5IEIn
1eQ1kewH5OfICSabA53C9De1e1P9L4/ANZNcPkxgcgKNYNAKwAIx+UCa6ePj8FBXfh3QfmRWjwMn
wKy2B5ksV7emevdZAQt7W2dTAA+zHQ4ty/08DIGxSTiR6OH9Sea8Oqz9IE2GT6C6+nyQUK2y9g21
C/QFoGvJACL6Q6I8lTCSHI2ZwzB6eJ9NEugX0ewH5v4aJnisDpMjn7y12yxANFIo7NDBvHtNtIsU
QKIRzGlPmtFPa/+v49mPyeO4CSonHw8yS06zWpk3rjXoSAqYpxh76MJMao3E0CbAAszoh2I0qTWv
Cmk/Nk+GTuA5Pcyk2eyM2d2EtbmtqrcUNPYR9MlA1/MHw2WSOxy6AciB/rOAPsHTpHl1PPvxmQyf
YLQ5UIzUTaiCnX68U/+cQIP+F4CNhE7Afr3pgIWJgM2NnG58TYrN5hURvQDQj5FTbFYHOb1tFNiy
Jqt2bwgOg0VOEkMn88ETm+SOpEdYgpEJ3bbHL73n0K+K5SVYflzGFJfD5NEbZcz4J8/V403652lD
wNm3YWHgDxdmUnjApoH2pg2m2UPH5i9p86qgXoLoyeApSIfJDUaQsrp8S4SAkzEO7X/6oGMgRZ6x
aGgEcA4dM+ehz7kHoV9F9DI89yOn2Bxm62yT6epNHQIKLWZomWEJZv/dCyTmU2gwguyh0LxhY3P6
GSf4dSgvYPI4cArJ5UHWmm1WVuE7b1dm4D+/YcEh0EcmYPY7UPLvXpO1GxzcZ+EQwdj90g00SZrX
x7Ufpun4CVpb7zDRuv1a7kz8hjiNjWdYe0Y4f8BhOrnJI5BFoxO9f/nT9hURvYDQj5FTbA5zDfT2
ttm9ZeMZNgwQh8GazccMmvRvMGbADCCFuLiHBijd0xnu1/G8hMv9dUxR+XygGdO+O96luQnVW+7m
oOSICQe8gsf1GpPCA1rUgZSywbq+L0wTWr29fWVYL2H0bPgUquODgOrvt57cP8r3/PrZJ//7fTfg
CTgcOVBhnnIDaLOB0QadtkdzdFKBJlthXo5nP0ST4c8u4TD22YzP6Pq2NLf948Tyz9UOhaY0NASk
89gzmJQbDmsEQArBRq971iAntO11Me1H5OnYacasDyJjnkUNu9TGK9rcdurmDZdxEHpEbeADmD4Q
gsnMhhE7wkgAiOIvBec10byMzeOVPLtKuMjNwWJznZXxG+YO7PIg0qbjBpt9Ygd2EIJPAPPc43Lp
yYQ2Pi2/iuhldO5HTrG5PkhsPoSwm/HdyrztCgKg0swWtny0AeSEsI2cAANXG1es370gs54SttdG
tR+j56MnOH1YHSRO9yJutovf1gvlsD6QEZi/yEOReU4MwOWBBTrjxoPHIvQcp9dGtR+n56MnOG1n
B4nTWajesAIBR6Cw3wb86oce6aQCwcJbjoB4ixfw+VU0+3G5HzXB4+wwmPSzqIEXnMUJLO18062f
YOcIYMrsYaXNdH26hA2GQAoQ4tDfuXs9z5nXRPQCLj+u5dlVwkWeHGaulLdB9pZtNwKsQMDJAeRh
P7SczGY2gr2fsNaQTOja2S8DeQGQh3FTOD4cJBznt1qbPml2b7o0CqYwIWHP54Nn9tftHPxIECHG
VSD32QJU4SkVeG1U+xF6PnqC0/kfB4nTlTI3mTbqLTMHtCYwAIfAfvbHOeupQQCdNziAAPZ+yP0b
PF4V0n6EngydwHN1mEztY1ZDG+HNmRpoUQJyBqy0e4AmTYSRqdkEQWObTXyC18azH57noycIfTxM
jnZ/Tf8LjR6oPwgWR9uPq9mnbG2cCmErDmzWvcdwokpfH9ffYfXzuqZoeQc53V1CWYJDfG5vH+vC
P7feoCMnKPRx0EO7AE2sN1hNTSiBswpesKxfFdJ+jJ4MncBzeZgrQT5Vu/ANkYFOD6xrg3bBA7ue
IHO3z53D2kObTZLnV3Hsh+N+1ASJT5cHmSifb8sUOvJvBwYsY0PcseF/k4kMtuAyOGJFMvA+716T
nbiviGQ/HD8GThD5fKCIvP1GAxCXsAMHjXVkr/EJGxGASgv6uKl9iswrInoBmh8jp9gcKIveQR9U
B9WbClCw00BdOly8QNLuBCjs2H1cPzXRoVevimk/Pk/HThC6+j9C6OWD736cDjjbVbv53bGCT86+
+/t37y4fDjucDH0QjXvJwb2eXH37/T2WDtzzH6cVjj/jYeDjOSnPD9X5OeZ2Z6rf31vjGkQKZ6yA
w0DB4pbjYp0WNhXBW7BwlGGYFJlNOdgMztiw0+OaIjjxkIEnxKQN5+YhG6gFh7Q0o06Atwj0XmH9
jxSwREgK2Mz94zjH8yzpwSD5cTse/v5O1+l5pnRlfn8Pzt/7d/n958ZYHaCe8Icgh2MwDiFSCCK/
2X2ARx0+jv9foQqb5nZNV04ihFc7VrMtddUsBz/s1klQOMeDlUW9l7Vt/83JDD91YloELrDW9kOW
1citTW7tEp6gTexQuR20Ty5ZFKnAZTnTs8BQvg2Txnzoo0ZdpsZJlnHdqFUaMPxnlvtinkQ8Wgub
zaveFF8bE0XHnSVK5aqo7UrX1Plwg/LY8pQfMNvzu9j+WBoVr6VO9InPSbKsiXFJV+lN5tjKk4mf
zqwoDde4Me1KqzRNvdRiZGZbAV+nRZ0nrp90Z1kukmWeCHnam6CJXM46+6KzarnlKkYb3Cu06Ulv
NW6TkWIBy4GSJc7s4AuWSm6xFZ/jjtUb38aXA+qzGWZ+7eqCSstFRU6+k74P3TbtmSdwo22vTMvq
XPaYujjiZE6o0xm3TFS9dBKUf2tb+BJSktgtVJksdZ3FnwoascLtEhot87SLjqWpqllL23SGeI+9
Ctv1VSaUf1bVYXtRZWq4kX3bf9FlTS6CWPTHpI/KLSNRdwGrZZWHbFstCt+pT1DHiq8pqbtZowO+
yJukWXIcw2UEXefSWCfHjW5tt4hp/c2SxFWl03tE5ie2DlbUt7p5rRLkxijTM+P4mzTO05UlrFUS
83gWFNlwRZuyWBZF43wPZJS5JqrUScVouwRrwV/ZaZie44EP9kJaUbwOe+NbczJE9UlO++hz0Ct5
zQuWziPF8rWfs/Zj3rTFpfSp2gyIoU1rUNe4dUnUlV9RcxrVKPlIM5ovUzgKQbptkaFjp0t45MYJ
IRdDz9UmCOiw6DlPEtfKBf+gVY4bV1eFgENzSHPKWoXOZQnPShZUzPeigSY3ddflW5+x5LjvanLC
qjxZpjlT17Xg6kuRh3irg9y5SEUyHHdh322R1ZATu3Wy47LOgrOKZuYyGoj0utQkq9SqV7n2W9+V
2hFbu8jtaw2CfVMENF4pnOTHUZTQ1E1jkyxaGjpnSd6e2GFL4XEsymMLVfM6DIBx1wL1bt/FeG7n
Pt8VpL11ii5dBX3euGmfOqus8OmCi1zMeq7tz4TGN31L8sCzAmpfc6Evs4YMn43J++WANLrIQsa0
24W+tXYsg0IXvFS0DRvsYK+1WLEzfhmd8yAuEhcar/JG+SJc6gYGBYNKPgmFUq8hVjlHTZyeRAGA
2BKiVqxO2EzQJP3Iiam+wskITelWMb6E2rsK7Jats7ZYai2YNzCealclUXxBME4+OH5yzPq2WjN/
0Csap9nM5HXs1jBZXleZVCvupP6iV6SYcVN1rq+76ENuEL0duiLzSByF3hD2sRvlTvyFI6v7xHVu
XeR2mnkAKEduGcb2rGA4P7fKbtEmrDgpykZEnpQLp4rSpW9atAGHMlkWyUXj+80Xy2+zWcwIvohQ
QI41bFIzXtKiZqtRU96QqodIKJq1qOPLDLfdvElwbc1DOLjmS8X7IndzNCTKbXmfzfXQB2eDyeKl
1VWDcvve4V7ZdEx6wmozN/D7ea0HY9whq2sxk7L5FAw9jdwklvksKYMCpjmjEhfOsxpOMqsrNr32
0Rxj60tkx6Vwg2Agc5VI7sIMgDxZauYllrqKRYtWCTJonqGocO0ozr4mLBxO/CyUF04q2MoYp0vd
IbCqC1VZ8Yxz7Tk6NzsW8W4ZIUecI8PSystTgraNyJAn/HRIXFskbJ6STH6WUDW2Aw3Dq1JQdZoO
zZ9yqNgxVMTB6yPTbE1AFTxKbXRqIqa9qrfkaVrT8ryK/GITobb4bPkq2Zo4zecZNsECyyyYDXaY
zx1TkKu4Te1jVsFVlr7IFmEX2bcDD+pN68h8R0kxFpd6oF/CNFGfKhs3ictULBckksGyHsJ4nvVB
61nYD88xVjCJS+q4TVB0H1ENt16HzjDr+yqfm84WJ3DiihPNuiQLzwiPWnjQcOtJizoFIFsPyz4g
9VKrrlrFcsg/JbW/VDiP5nHvD+dxQ+g8bxqUu32FhsirLU1dJ+gWrMiaLW4Cey1xEP/ZFnY8a20m
3AZDuVWQ4ifGt/NjjkWXuXFRyuuYMTVLdYu+JH7pH8PMFK78yp71NnPOhzqybnLK0TqvhLVIA27O
sNLJyqGWv2A0MBdJ34pPQSv8BUYF+hg2CsHXcd/y+t5iCxLyclv2xVdthv4GDTVM/3VZDcZNOhos
O9Li2UAEcW1jnTga2U3l6lJ1hVtnrZNaLtY1UjCjKXQBTbESan8UBZe1A0TEjeoi6T1NZHVRBEVy
nIWQ0m6X8zh2B1O22uW+KL7LMo9XTRLaLu1a61TZ6bwXOj1vGh0fV0597ZRO4MJcW4SuqNv6a1yx
a0eFO+TX33kyXIus+6DxkHrW0ObwfUW6KjXv52WhLu0iyNd5yPllk8f25zhq9Q2RrLsqfRjYaGbB
o676qozXeQBXUa/zwhRNtUxYVwxsA1RLB8wd7Bg5c2VnFZ2zTIWnHWwHn9VtV4vzoip69sUw/3ut
eiKOk6YF4Kw+tPOF1QyN52doWffAepZpmGcblRdWdp3DBArcSzYz3Pnxooj7IF0LKy5npo3sGZC8
+AQHvV7DDg9+7fRO8SfifhCd+12YnPDQweVlHQ6hv0yGOBm015l2yIwbVE70TYSdsT45hd85cxw2
vnYzS8XZquCKzLSF+mUpM71omLkyPGjdsguSGeoBySqgV51lt8dM5dzr06rewie7hUw40MkkXKuS
ntbSFoGLrMxx4wCqjMUb6xi4yCc9hMk8ZDZfQwWxPoaWCk47nmAv0LjfNmFQbEtAcz1UrVuFqt3R
WPbrUjLLNdSql1h3vavrkW6Rwa5daFmUJ0qtYn8Rc9bPmsyvjkVCqBcXQi0NNGm93qcX6RCaWVRY
wWqgQbWqfd9fl6mt1hUKThlOEg9xnJ+GPqtmfcCLP2vCEk90Tr9URaMWUWXk3AqQPy9Vks1bn+ad
m4UxFDI/N54DMB/XKLfdKrHTpYN89J3WPtDoPM5Vp1zYUIa/MaGZuDKo1tzc1JQXsfPJLygwDk8V
iUoT9+mR4s/Y/02W96UKwofz3H/89T+XWQp/7s4Y//mP43HwP/8Guwnvz5H/20/BiU6jBDLTD40i
7sfP+nma+aicfhxtPpFi9yfPv6DT/vbN14k4GzujY/uyituzO20URw/jHpWcgMV7cCgQHGcG551j
oMo/lRwsXxpXm98dMfco4Z5INli5CZs7wcS3qbTH/VD/jWSD/vRzyQalBFZBgQaEfVPQPUDOKOme
SDbFVeHEuYlXaZQNG2Bgw8KyjV17Qwr0zqlCdFwVDg5cG1dB5OKij0fCaOvTjGb9p8Gvi8LNAmMH
bhazMnEl7rPSi327Oy8VhZreW/n1kMflYANhhzp54ive13NtcntOcDVsJA+AVEvQWW4f0i6GVNXN
LY8Eqb1CqWFRhkQaN4Ie1YfC6oG/RH63FG3bnQ8c4s1J2C95Q/115nSWcpnu9CmE6WjXb3W+I1IP
C9hPHs90bZFVX/cRdllILZ0fJ30e1OVH7A+1tRZd2GK3t2Cb4LcmIAFbtJJb9mfU+IGap3XQlcD7
Q8u5DpHsM8i8VlbhSVaRGIpUmxZ5e17YvA5dHog22A7SCsUii3scfGgDxBYoidOCuipIkVjYpqnQ
zAph1fQK0/GTAQ4l/9KVca6XQKWYG1ixclzWh2Xs+RgmyxluBVRED8cMB0DKUuYjztxCB1/Tkek1
I+fL7uifuaOCOCjEl6HuKmuuR67Y6oIvazbMKvibm42M0omKZstFBDQzHhlnMnLPAarNrB35aJlc
gH0A4qRMQcMakLhCLvI7EtuMfLZM20VBi/y8GLmuc0d7q1plntVL/6JhffcpHvkxGpkyT3ToEafO
vErFzq01MmoxcutCdsVMS0suQo3Vqho5eOSY2G3DMJspXuqVkrpaUyDt0AJLPoQjj29ApEMdBxnu
aaD5Fga+b4D4d7K/5LoEKWBJab46GfY/pHHIZ92oGeJRPaC2Sk84Sszc5DT1wlFlZKPeKCwcLoMu
kzfsTo6UozJpRo0S3MmVLu/RVvZiCN0qwtZa30mbflQ55ah32qIYPhM7uYwskGCMBSCLbBBICo4N
/8xGzURbQhd+4tNVEKeNy0ZtVYLI8n0jdsOou2SegQSDilXtysHMo0GVx3hUajFItuZOu40qjjQD
SV0W+CAJR5WXjXrPzzi+7uxabDHXIAfttlrJKE5WmvbSq0fVaEb9SEYlGZOUnLSjukxGnZmOijMf
tWfd5NGXQofRNSCaLLtRo9bZkBzXWufbeFSw+Z2Y9Uddq0oynBdO1Zymo+pN7wSwP2rhPqqg9FgW
gWmFdGoj+pJcSNDakdtCShwnXelbbi6UWmsWkLNa1Oa0GfV3dyfFSQ/6KI8btanCuLis47r9qEb1
TuJAz60OFH02avuyYdVJ5WTSmnc1GEDozgbAoyMA57L5q3zo2mU1oGCGIikW5eghOKObQKGyXwGj
B4dBWis9eg4VmA/J6EL4dYiAqzvdHINFYYNV0Tuo93wwL/LRxahHP4OMzgYaPQ7t5OB2YNMsS6X5
wg5RNxtGVyS/80eKVi0S2iuPadpeRJlTbMPRUclGb8UfXZZ69FscHzcXcEP8sy7L66th9GWa0aGB
PKlm2ejatHf+zZ2Vk46uTj76OwA7ZIvVFgvJ4/wbsVi1HEQKllDnIzLvWEfdYnSM+J151Iw+UmQ3
wGqNY38HtTPyntFx6kfvSYIJlXdxswn99DxvKrm1R6fKFpD/gyOLRXdnZKHR0wKtgzayiuXWylL7
ou+aGgqF6eVploHFJcEaS+5MMjz6ZXUd0NlAJZhoflt1KxXjYJ1nEZh7gikPbobe1EXlytGJE6Mn
ZzEnWtsFxR8ZmA+2hyrL90zB+pvwztJr7+y9enT6zOj5xYzPOwQGENQSOfeLzP4zGj3CZHQLC6rU
JS4j8yHgFd/ao5y26gI0Zd3HxScD/G/bOXzYNKMTmY+eJJTP9kOiMjAqIXv4qR7dy/7OyIxHT1Nr
p11bQdqAmsfNtqlKsrYTWy+EKorPreOYc+B6/qynzbAkqgtBrNT5NZN19lVUmn/vVVyBZKxM4EoZ
fGvjLppTNUjXr/JFm4n6pO+MM+MYVZ6VQZygBo21EhgEhYsMrKrKU4ETr7FbknhssKJ1EtLis1/r
ap7xPFsJJ1W+57Ao/q4pLhZGNsWVCDRjc6CI6VcSBGKpi87f1NgXJ43QFmiwoVyFUhzLOrYTt7eh
vrkJrZJtBb3rs0ikZhPjHlwjYbJ1kVnVxq8sNoto7GzbhDeu1ej6SoBP7Nq5bIwHLLsTriFtfZEH
RpwOluxvEakT4Nq1gnIt4R6fJG1lXYahw64LlcHUE1sZdTNjRXqctHOQQ4PvzysksjMea7JVyNcw
LTX9LBZJj93Id8SSV3A+LbjJrSKeLa3CS3GYeV3GxS5GQ75AiuxobbKNFWjnowgC42LUkdO2khSm
wd4+74sBeYGvQeU7Zl0kBC+HqvaaXquZjAp7U4sqAospI+Dy6Ow8C2zyiYuqmXfcShZFkTlLi0U6
d+Fk7rlgUByTWJmZlZF81Q/IXHAnoDdVWCaVi6t8AEHXyI/YifKFLoy9QGGJLx0/Cim4zTk9j/3C
D1276eRFEmi+bGE1sNcicir8sgXYU4o2BcKbirJuLStbzLGyituwVnblWn0rj/2q4MfcinLPJAa0
sd+b83xI8vO4z4vjKLTt44442hscZXltO8hh6eOSXwEXsC87IqPerR3CvwswG6/TTDgLP86/OEXC
51YkL4hdmgiuD1W5CzzFHNsw5QVuVEXhus1La8W0bZQHJ2WVPhTtYrhReZkWrlF+u7bBOHYyKG99
LAJ4NKlZpFHsnIMCihdYQbGuWUyjRStKHs1IMYCJ1sEkvCVBXcxMUX7WqEzPmrahuecPiC6h3oHI
pHU8SyqrX1gK82M7S8QZx7yDqsDVNRA0ZjwrEkBAev+4ziPfC8JY2i7HJY6hjRFgD57s5LzN8ib0
StpFjstRBvS1Mf08tuL2AytLcHQG0q4Y6vVZFRct5AlhJTwckn8D4hvOKY3tZYxgWhHcBjLdAVPV
bmWj9mODkuATirPkE7WBA4JtMlDP8YviLI8reTKAB5POA8dfIZ7XqRugiIBJnkEFc0Xjr1TdlMOs
C0i0jiopC1c1WNVAMWV2nBZ2YG5JGnEjYzeueixylxTi1G+ceNZVolw7SVhcgA1BNpSW/VYWJZ7J
WAVeBe7UOtTtMA+A+H8ZmDiJKLsMmGpnta22WjkYrpKu05jjPxWntgtHRSZe4TMJlCxlX/DQ2Kve
4tpt2pDMitoy85wMuzLsvypuXYicDq4MGzZLBhy6plDIyyrdLhGxQGI7CZgKuX2iEpyCsRN8AljI
ou4F9aSR9YwkQG6sRJ01VJGNceg1NtR3u6aq3SCOk1kcixKMwwRuTNpKN0n73IV9iLmbcarXQViQ
ha7FIgx0vxaqOQt7ClZ2qZMYtHmWeojpcgEnIdneYHWD58c1mQ1ZX7kZTZdcdK07qIhc95YNVqUa
ci+VYil9h591LIw9aFfFGw2P384yfG5zx79MK8OOc8vv145t0Ga0C2dN0FJvECWUOegZr8D3EIve
VIOXG9/xelq3bp5VwVZbCVT2OOrPHAQXF4lkroYqBZ2Ql5XHcm7uBf79rwzb082Dpa9Pe3kgDGEd
DOzKFNAxZAL04XNhGPq0h1aSUKsoNSDrrI6DqzEImKWdOmYfKdLFTQ5cSkPJRvHsiWTe8+Wgb//y
5Qx6R4jA4QSwvXfy5YPSJeuHXK1wl5U3Q1Tq01wl4ZmIZfzh779q7Ek+6VmO1wm/6w3+G9Wv4OP2
1GcCuFAR68IUviq3Cz2HHOkTV0Nv9PbvvwePSnr6RRSasCD6YRkeG3+h1tMvirO+p2XMg1Wd+/0i
FCWF7kVnzxP4XXDnRRnH8rSRIVIAerrLeQCKuh2C8Mzyw1Fc+yFE9/ch/RViOFCAUMzB0gVNyyfa
v0aVCCtQGaui08MGpWW/JFELCpom0FacoSAsb7q6AZxx6cPWTTBFHtruDxDfd4+fOjhPDZ3/L/0j
OOt5bJu/7B/9OPT0ycKB+zGP3hE94rC5bTxY/bGd/7AIQIgjWJwDJ3oRwsfVAeMvKXhwkGBTHHfG
jTwcfr0BhVUgkAaPiwD40XgK4jgMhDw4x/+Vo0QpLAZ+9pzDfq7xdyfCabAEugdwUt/z57y2YR4b
ws5a+WTooFInyc6JfD9wa4Xs3A2hLDRub/rBM7XVtF4c2PiUhWW6GZhPOw9jHc99pJpvvMbp2eB3
+k+Joh6aVTIOFHTwrXTWgRe7SPWg/0wdn6zgbE37rFQtq9wI1ONmwIkYvDhKg3RuZMKWiomPvIyT
DyU80Geo2aVZWbqhCePPVYPK6yxWjeUNTaIHqNM5HESdVGnnKmP1g2uRwPZnndSkc0kFHtk8Z0X8
NbRiErikTMEX6+3Sn2d2D+5CV4Dm8hNZb4K+86FkIX+gM6eEk/TnSQa/ysArgUoBTxURWRYSXPSx
MRqekog3Yk6go8xdS4ML4wG9yG5yk+fXGbRytrXpkVeTxJwE0rT/w965bUeKY1v7ifiHJM63EGfb
YTt8yHTeMDLtTEAgCUmAEE//z3B1d2VX9+4e+37f2DUq7YgwB2mtOb+5eM/ELN+iscVGOWe1v2ld
px/9wOvvDJUccAemCsAJu3kSQ5lMjJRLm7nzGi/qIQ69gpudLdoUXrh03y9td85CsTxGPXr1wUOq
tuqYpm6qYdmj7pWTKZII+gZr0weqLYokHor3xfYUsITIHpKYDnCH+PiEpt3C+rZ2GzkfHqp1oFhS
g06e4rFON9yv0w32z7Y6rpbq07z2TVeQOs7rAjZUepsRwbCtBL5/DcUwPU0RtHA+UbcWUzfTr23a
VV/HYFiOg4v1VkI3unUr48Uo26RQsC9Lt1Tr7VrT6Ut/LW7LOBfm1lVG3zRZNsP1yVde1P5qOto+
alBEyH476FzyjXS5lgWl6XzXB4uhqN+xiWvP+21tFx3v61YoAT/T2W+w1FHzOFRrAxyzsH6QWS7p
AdtCe2mGLvzCatFC74jxbiFJITQOjO8m3UQ3lPGZFM2kmkMQjug/vBo2bJz1wXk6X2pUB6jp+fIW
yNqcQiLyn8641OwSImogH6HL2i3EpvyS82R1pR1rBUu2DpOHJmplV8xZFaClsmv3Hg0qzIupYd22
JqvY5PGIulZQ+Yzz2L04apuHdOH2zlLfnFLD5nxLYZzDs5DRJkjgDqHi4Oo5CzW5r82o0Mdo/DtV
dXSnUWSrLYJww5nLFMP1IYXiLv+6SMqvRnINnAmHB9YmGU45PEB8U5LW41gs+ex5crEqX0h/KwlZ
5Hh1+0ZoUQ6lTzWvpLp4N4f+1MQNP2iXPNCMdxsYj2sJNa8usKvmTwuwnxn26dS/VVXuC9pXc79J
pyiHqjkwVUqwQk/TFE/wRVs6lmPkddnIlpwjkDC3Y5w0+0ijurfK9mUHQ2ybV3O3RauOSxH3y6Wy
C0lRXs/9y1K5UNwm00gALbR27fNNNKwTeYpW6wSqpTSR8ZlRHRzcZF6jHjBN0GVQoBcIfcfQzKcZ
zfedGgazF+O1NVz6dY/63j9qlbHjxHtdoMGqj5m3/aMzobn0ji9l1PF2V4V5v00HnEiE0QpR2Ra6
fHMWHPeHGJuCjO3tzE+Da/FKYaD3U1rpbd5CjqyauIh5cOKcFRNgloJm1OJlAlcu2kavTRRGx8oa
VVIclh2gMXvfkugtn4Z6gyYn3yo3B3d8pdWhvq7WfiJfJNrXoqornGT/Yex8Awu3L6uR3HD0nr6k
eUd2xDYvS9jIoufqNUt9ehTZ8A5zq98uLbsQb/JNNfavdWjuE8f5w6jl16iKl4L5m7T1ZCeIeppb
KJ5iSUd0vl4UxHXzhsl+BraxDNkhbWhX+kRCzZmtTou1AQDTUnsyob2B31/vfJ7NexbO0YZaCD5F
xFKySfOuOUHIjFr8ecP6BgPT3uWLi3YJDAEo+tFNgrN9S2rD4DxO8kJAgOyDWAb7yK+4mrxaz95U
vML1A/gna+PhUXufX8LVdM0Gjx/uH7tgcfdJbj5S1ZATmix6s4pcbwPrMlEO8UKvy6wORJHh8ntO
iak38I7URi8x266tFZs6qf0Zwgyckpmal7WrpzKII3tmefsYG+gcYdihT51nexamE2DEgMbMfVU9
xqyKimiCgxFDXN6EOE15RdymY2HzvV+q740l+pENqXtgS77ctMaGlwSi+9Pk0A2NIaR1ADTlMuHS
4QH5EttGF3GALw1fqhJPh1Mb1qXvbgGelwV5WsJ38LvQr/lucmn/K7GVPK9ua6d1gtAShX1hJhud
scYEt0C5UsBhjdAX9KT9RqeyuwlTFaIXZsM+X2zzHvX91WBS1pZpN11wEfbwh0n/wOMKNomE7tcm
q4UGSx7SyEabkXFzFGsYPvSgyTfB5If72NFvUH6TrQZx9yTyjhXxmLIvo4qgiznWUVwZTdcXqAuS
kkapBALETFCgUdnTwbQ3wZzkp9g6f5BZuxyTEVvk0q3JMejxAOM/OqH/q5P/GyxLCMD//7lM/sez
aH8rkz9/5c8qOcszWKwJzE2aRL+xsiiToxTOK7oeeC74igr1H0Yrng6exljWyPVh1DBa/yyTkXHD
0A8EFTErL0bUiv5vjNd/03Uix41PgRr+2uX+pUjmqAMiG0bBIQ8C7JEtaqLDlEf2+bdj8rcm65+Q
3L/U4viwwMHB9ibgX/61Fl+pNR4QSHCAqESfOyVw408kuxdYxEXxn9/rX51kPFyVQjHAI7pScMo4
fb/3tzgXHLJyWB08Vfk9Scx8h5IwPEUrWR6GRIB7+s9viEeD/sufh8caJHDk0VVhVs41Df/7Wy6d
jTVNQSa1WHvrAlL/eAs7pVYgToSKywwG7StB8w81darncBP3Pff7RDkm9zrG4hnP8Fawd8h2P3C4
bLm6Osg+N+SHXFpzq6E17XVV53u3mnYvEs+gmy7y5A0Vj33X5/s+MOMLHROJ2sYAuqlEe6782J6j
msdyE9ay2XtNxLGtIRnq0YpHFkTrzxyi0WvTReY1Heo7MnmUc/BHS+DE5LCysIMkhwarbHg4PTI7
iV9ruKp7CI38hZGWF5JU/S7WjSxpK+ZyUtIdiKqwX6ya7bOZqMJo78DgLBAkR+yAKR3V2QwZ+Je+
C79DeQxg9zq9WU3gDtr3KSyOJa9AGAdMvdtMoMpZ0RTkam0mUMgO5A04O2zmzLy1XZA7lDSNSa0u
Uu9qZ9/wcJfY29tGDnyXyjSXqI5xnZekUUDSSCjkj8mkwxuf6uwLx+p7yWuSN9jObf7BMzvAOsoN
REPBvOqKgLfLDmYzAfGThc2PrumzuGxl1N+Tfs7Q2ES1uk0BZt142HGvmV9RvVWt2TDW49rjKyrr
qOXxfRvSS7NAY6wW7i+NzpOtpej8RKrmnVrIuMvmJIghzSbiwwjR7BvZvHvDh00NlQo9V4baka5x
g5YSB6eRVX+newEqOWTBYyjb9ZasVWYLu0A6TuRMgk3X8ooUgQqeoqSNj+A2o8PspEWb13a3hNfT
R22T8Qd8FLQXa70mMDXHNj/hENgNiKF3PaK/oM6cZU/mAjjTBwkhPUILv6kCGOddV7/kNmhxkcKn
BX/cFGsgltIuTpaKRQAyKzRF6TDe8MBEYbGMtS8TkvHvGLVb4YfTb2EFabNRiYd1kehL5XqGhtw+
xItD+ZNh3Dgubdw9KEPmu7CL2JbT+eci0mCHmmO865hcf4yL8iXObPwDvmF3j8KBbbp1HC/whYNS
jtkFvUq7neL1awDA+szWhm2ZX+05SNd163LQ2OjkprKm+bzzInqUTnxJw0qxQwuWdI6Ah82Nf5fw
Gxk6g2lSG3RmC4c3laGtAtXH501Xiy7eJuzqkvleJ+tt5nq/HPuc1B4+f60JKaogqNfXzrpoxtbN
JutqHAilN5NHYOA5Mjyr4chRvmSze0792GzzT/wi/kQxguqKZcRXQiMfMyn3bgZc/HUJojrbpb5j
MWpboOSbtg98trPctqA+ajEmu7qDpneZuxg/GQ7tXJ8TbQCMKGGke6iToAZJAnXBNqjOghmMia1c
/MaG5lq5EVkFzdaZJWevfHJBvNNLHqcf6Se40ozNGJzQ7l6Jlk5UUug9zW33FsRD95TPot0bIrEM
K5HGh5mg2E4rH5iyClnlCzcl4SleZjQFbp3ddK3t8n08huHJsQq93rLEByYCNEFL51u/EWtOn1mj
IH9Yff3faZVUT95P7j1hssoKSeWwi7owPCroC00xRRIm3dRHR1DU8tQuLt+OYgI+KHRV4WbPnLrR
UWR1mc4p3dHEKiDIrdzGQz6W0hIYNUAbwVqiyfu2GPyXHgP5tFpSoa6VwTRs5tmJxyWMhp9XGewW
H6Stdx2L1M3gcwGXLan7Zmu8gytK+vy+j9vkey80Pl/Yz3RXocp9DBwyB2WXCXy2IBnwb3Ewil8s
M5AkyLg89B2a7k22CvVUi6Ydius0bIrFo0sm3Lf9/1WBf9Rt/60KxCA1lE7/cxn4j2dB/lYG/vE7
f68DkXuPCMT9lDBUCVGISuvvcikGtREk5qGJYmrLX+rA3+s+hOowiAqxqpReM09/hwv/SeRGKOzf
1GOgyv5asqAWu2qjUCSxfcfJtaT5jbfLmZJZpbL+EGb1m+uapRhtp7ZJSr7KIHkyqNUkmfTXTNCv
Hsvvbkr9zi7zafRptl0DzY4hMkAYqpavuMFcfIQ93++NJ8MGnir49jk3v3wFW001abZRmSW3Qd0P
3zCxjlwC5tl+DcZP/wwmE8CbHWQiZG/q9IJIVfbg1hZGOvxW6VqHV5v6IoTMtLUBA/jtInMioyn1
LO69ZXExjBE01345GpuujzFMq41KXVpS76Zn1uZdeVVBj03bDEUU0EdoCPEeWtWXJBIt4CTX71PR
N3cjaekND91aEqxRD7j1zTYGdfUAIRwwRP+KXrKYwmUtvE7ig0jn77jheDGHs9sYELM/WpnXN52D
qRjmqyoGLP57dGlkayIDt1x6W7qoX7bI7XyMfAl30QRVt+2SqKjS6TubPRD9cT6hKBE70Wq34SvK
wnWUkIJSqKVNKi9C293Y+92qgvvqumdPgV4OQ5g77M2KXvKB9V/HOR6+xDPfidw9rnQUly7Ostu2
z8wE2RcEellN/Z0ZwtptGQq1UkvdfZ1W1T52YRMdQyhg6OQlNvqhns2TDoPqCQ+ZjG+izq+Qh0Vs
DsCv9G3VDO0ZQ8Xd1ypn9gP9QP66CDBJBeJ0bpMAeLht5hwli+uio5767DF1ritkD4Cq6NkcH8Yw
G97SlqfggdK5f5WdjG/Qg+d7wnp6juSKpR2ttup2NRnMbapZthlQTuHg5QyLXnNFQC0b5MnYCuvw
qrC462CddKEzmcKS7jsHWF+hMCajUjcewPKOuZR/SxnIus1SgeVC1K565axXT1lYie0iWvWE+Bg9
h8mibiLH81tAVvzbMFSo0HOaYllvu5UCE0B0bERV9ODjuT1PI8iwApDRssVTJHD+IMgdwtFVfRG3
gESMzqLvmoT9K/Yw8sNMaXgMwnDiZW1HHFWj8DPNvDzgAAblvPgWLjUmCz3PKpanZcRLpqgupg2R
tX9goDBf46ny3SG2M/547Wt/QX4Rn1EoslywH6gbq+KkK0PsP1tkBPGCdFwavf3c2jxILHjxYnhr
cP/BqMCzXQvwdtmmWlqLyq3BPj1Q2Z69juxHq9d5T6dw+BkvZnmoJjXcf34yXvEhg9hP8fI9Y+lj
vTYIOQJ4T8qwarLHaME1GF23sV400UnGcnq2PHIlCr8kKdvrHz6Gwl/8FI8v6SLwg33F2TGesYhs
slD5LclBt3EX8W+fVxqPR7zbWufzVFDP4pvPLR35FXXvhrxpiqbm6LFW3b9GuWNfnAxahS0/Sh+R
qoiOqquWC10QeDJmZCWrpzQ6DDNO6oRa4RSIFWeNVW7Y9U6MH2PaADwgKrlHx+9vdEXZpSI8uziI
ZtsGVySiHXlcfcuZ0QUSIk1bfDZrwZzhHVMvu11fN8GTWjVCqQlXT4iG5HvVj/n282wJhw29rb3N
SttVcizpOGel4jhyPo3iW/geYAySrG/mTVLj5Sfn6zLtF1z1K760WfYGY9eXTKu2tHw9W9mcZ+0f
QD88zxqd6Ryrb7JFbAq9ZJlnd2yc7omrH5qZdOjSmoPg5lfs8ps8VBChgryULL0sNgTu2ezHZH2t
jU02MVmyW9ClWOiqeNvZAIyVV2XGpLqM2MemgoUKmYaWJpdo4C+WcnpOZqzhHc3qTZIOYQlANCpb
4c/tkm/cwje2UqdQptUDHYPlni7wKjJVe7CaGeTxRHW8QMAu2vqhE2gptDlADR/KMet0swkM/ZD1
Us6a/dRyRiWHuuiGr5PdSiboMWTxu6EjRLP4ETMH0abNU3iPiEz1FtTsqw2ydz/BWFmlFbt+BhUl
vJy3gQj9hkNj7woGY6IckkQ9TZiRV84NXz/EHJdoJUAlIIWxG8blSfIJNkPawcsemzKOV5zgNqG7
RU9VwZ3vbgFPvySegPLJNfw6L47QTsID2OhuQ9DlbRfZVQXJEcepwYoFSr1pMkXFIhUBWE7Sk8GF
v+c+IZt4rt4IFboMQDJN1P8K/XAZ2iz92bK0PUROk29pEgAM7brnkVr+HdGncIt73RZIFmYlEhuw
C20Othk5VF3M64r1IJz7Q410Jy2uD0QpV0irefWkhf1o/Fhticz8GY23G7ZhPbeojcESIbyymmkL
fxVwPk3OPdb8R1xWCE0mFX0I4YttHZukKsUU8EMnu2ETWcSRLWXDTxvDHVoFkB2Bvjschu9TrxBe
zGy+Qbv3FS7mXBKF3T5nMMGCZHrH4wzfdBPuidcVTKTBF1CfZwilritVFAd3JkIIxUsC5LVaCo6c
+NeMYx+WNtyMmG5867Kp3qJIyD6iNJ4vadzSl87raw0BWQvAYOJPbkQHVMysypYSseoXniKkCXUX
eZIq5T9HY3q0yyItkEKvNmoO5h32dLfrLH63FuEWAj05pxVXj0jHLxuQP6isQrT6gNKy8zAP7psk
vv/mMI/5nCBXW8aosAqTtOumx12ElXxspxRuUayBAYksL5KF17egzzt6sqyiC5zkNYEID7s1q7Ug
uCXq1zFZgvuEmqzsQrZonETkF8FLB9u549NtGpsIV4yEcKV0jHhPtDpsg8ukziqj6SlC+hT0aiy2
ldXVa67b8eI6MEfb1Wpg72Mug/NYZ/ERlUK3p0Tpbbv0VdmD7I62jVl+ScHYPRX1+OJgjh+QRNNf
Ej2qosdauKnXq+6SwqsNogFR7nQ9dgJVmJjn4EQUFrCBMn1QVWxLQEa85JWvdqqlGT5Wr/c+6n+k
tgfRaSp33yUBuTMVmKk+VGavWQNJynVViZrhblF8FwXBHlALwqHZ+saNgd3J5QzKy2lTrrSjRdsA
agfGOJYY6BztVwRS0DYiLgYCr2ATvPS4t/PD2qHG62ZlsXPN2b13un/S3LpDFnbBWwhWGX2n/ekQ
bSl04sddPiT1burhTwUhIF5j2nYzGZgoeKgNg09KLthB1b1Ml6kY8skXlrj4NRyW/eKWemPD9ckn
YXqGT0WLMcv43ku6R6wbwVxqtmpW9U+9AJ4ZseXNWvXbueUTGORlOQHHs+XEbXV0urpta32BpwWW
t8o4KNBkual41uTjhgcNwP8kXC95h9WV3qRTkLTzlg9NT4d9JxyvH8OE6w1u4ategT/4ql5AP4aU
UX/KGt0fGkf6KXgsn+JH/CmE8E9RxF/1keVTKgHCddVNsG9DRBGfggpGFkBcAZF+VVqST9kFu+GX
BUJMQKDIiE9tBjzaU3XVa+hVuYHAqXZ8jqO7EbKOXsN2uw7Jpc1VgJQ7tJ/mqgL1iLPe66syZK8a
Eb+qRdTS8c5dFaQWUpIBcLt1V3Upu+pMGHESAd6+ik8xZKj8qke5qzJVXzUqdlWrwBV+w6iTCkj7
xL+7q6bVfspbEuE7EUDxqjkhCOpZWc5zu5RIIzTYKq9ZhhF5YHA0z/lVP8MAipv1qqhBGf5ImZuL
CJT8OYGP2KvovemZhS0JRc5/inP8U6irvRl/kMiNH2kX81t3VfRYZqNDeFX5DM+fyDzlpNCoZSAC
zmN3BLQMaXBdI38btQYh8aty2BvS39lGvKMBBamiGDD5wo1rfIOMNWIvECD1VYkcAy0+0k950lXj
uJtkO+/MVb1E+ZJsGQuXy1gh8Iwa6BJe1c7wU/ikVw0Uc/sQYL/qostVIU2uWinGScjb9VNA1X7s
7zvEgmJgiFBYwR5DbK2uuuuVmQaY8SnHojVUqAP6PPvIPgXbuY7ppb2quONVz0USRf5YP0Xe+VPw
TT7F34k4+SxR9G9jumaIfo9qZ7EwbjO6HluPbOjg0GQh+NCd23pybwiE0U2iU4ytiGWDPADniKkz
vPm9rlGUcJU1aHzbfHyGsWJqkOBKyzVUAH/acfWAXKBedfA3wYEabedfjRXikIZjezAgcw9LIH92
C6Lw1lcp2kd72xlwtUNtsksiyPyAIORwQXR73XROo7rlEby/WmVIf4ftBsRjhcxP+4LGr4Jx3Kgd
ZoNkxx7SnfnD4Pg/7+8P1eddTXI0/vKzbv8chPSZlYz+o+bzl0d6/Kn8sOvv/U33SZL/h4RIiIcu
A13N6W/+H5Ddv8+xCjGlBmzrP+w/jIYPYzzXFIZQ9pm//BsiR/FQepSnCF1STGXJU5b+b0Sg8OqE
/UmCXt8Rvh98q5ClmG+e/ZWQ6yl4VuqQf8toNU45xmxEQ4CU8DDDEYqBqHTfo8DEFjkAcHJXG3uJ
mwXRj4r8qKWJZABlf+nSU97EaES7PJCghnLR27s+FkPgEcVc4uFH3EHnUOB3kp6HZZ2mEf2ZYgme
Ln0DJ+F7lsVD9Y4ImE7OALuxKBSCAnnry2iIAdM3CJw41Al9jEhicY3ci1uKWCE+ci0E9TdMhJL/
CuyMDbr8Tcb7N0rZP1OEkNvINeAaJxFmGuGoX1XA33WylIp2apIm+4lxGJLrA5rGPjr00WxNelht
PUKcWtuhb3/1pGpZtfvPb/8XWhfvn6Z4ZjoMX4ABCZ5fB2bz9/dfeZhZTGJqPzjtwq4tR4UkL+aW
5CzQfGcWBwoKOgES600RRME6yAcXhZDEgAysiQtPY9JI5BeV0qGhZwCdyHT8l2NEr/7mnxdSihMG
KRGDZ0KMYwNfQf/CLksyNhVfhvydcEiN36IQ8uETS7o4DgoTiprBbMKYAbDsIjIMAr3pbYoucyUo
SkboS+kLd2QKnv7bwfs8PX9+shgZaQQZctw0BJxqhrnY/3z4CNFSYVqE3SP2SxrsjjAWCNtMJGKT
+mVXmWIii7L14OyVYFobmhRjXI9U3OBCxm1Zl6pDNxfesmiRnDyIKq5rdfCgzmJ1hjTS0QVRPLZY
9ma1FrreGs4iqbein1Y2olUhCYiZzMSk7W/DhSqQcblP61SjP8jmILyHQ0L1ctfVUMhwG01z0tK8
IByn74DxC2krNj3SMkZu+n6Oc1OmAX6tKVCMpfhWg+ZkGvFcTAf4xnLTTMfu82i6RjAeI6S1eOgS
bmaBCA7qmp07SzbhcFPccVN6Dm0f4wUCzjQyHcO6Epw3MmBrbIvOjoJio7MmR+AIfH/PpwK1d4iP
gRI+wfujvMTpznmNr7hVHY7vqjNtql2q51AfMZGmSxgUJwhZTwIFXzifCKwcpDt6zAyCkNUvuuf9
C4QCnqP18Qg/DUeekIDNAFxmgysW42+61SHp7C3m4DTdJPL5AhItDaUoeDNmqioD5EkdEYUG5xCz
h1znoIi2tQYkoJ9jn8+reibAtXAgK9oRlpzVaJ1KntsBT+moMfYlwlqwa4ymlCOplVko2CnTNjvF
yeLYNxovfszOkXDV8ChzxFlhQUobkB4TUUiyjCUmoWWabaXyOLfQMthqPEitZVBziSAXdH1g9b5y
t11uR7sWpucOkdMgz0yAkqEhdh+RfnQ/QFd2vtlUUTWgxxKpFOar1DoLJkwpAzCCVkWY61nTcsjr
5DYTbYoFQTY9PMcSQU+KMy+iqMIJ8nA98e2PS6NvsRd9k2nfJQQDMJCEH4rZkETQwthapfgYrIOx
6bpgzp/NaFT2NIBsRUfUxnUMKa12T7FvMRrGtw4jX6I5PLSYVHEUZpkPk6nVJTWYaAZHsMHEsbGH
rIyBWc8VLupDVGPcWoG7r/nBzdB/rUmrEIeH1l5UjYl2FIJqCSoivskG8k11uB2lG5Lr7Cr4Chiv
g7NLArPj6RJtuWqn+5X3I9niyh23mYeciis2Ee8NcF34MMONiYIanaQdMUMHmCA4r/owqynfNLmD
Bj00uuzaof1o0dtu+ma4cpxSbuIq16dsZWKH2rAyhRziCC+deVlGgEt3Di95zOAB/jAL5C3mm+pD
5zBAuoX28AZyHu8aDlBwiBIGIbQm2qLrU/WLW9bsex/IGLOnJvHsMtZuCRvJCWFGCHkKGeXbCG3M
zowWM4F5Wj2SIG7HohnD/ANNdDQjFTbQy8x404KQlsGWWjFe7ByNx+tSsLEY5XUKgdygdhUuK6s0
h/D6tZ1Z7o/Y66Z3yyJOt2oaYKEAI24Q8g7j7Gc2xilmzFWBOYk8VvEmoiN/XOawg34l1E1sRwrp
IWvUd8LtgKkmEbmxCb1eoVUM9zGqZ3dazLTckbSbj5lQwamFlcA2GVa/D+pcKNF8ZMhZjag13tyg
3U8dBEvJWrriOfJcsSKvBpQU62px5TY9htoFFDDNZlgRSD0lU43WmVDYDZ6mWIjFAKkPeVNAFvBR
h5MBS75jw8TgHYCc52H8GjtM9cE4lHNEcfvMdho3ItWY81IvYk43sVfhNkpHeR6ayLz5YZl3nLDp
CkNPXQeKoITIH6Nrh9z3fQauWiBXL/dqcRgJRMT4uCAq8GihiMGrHcf6RTdefzXLIEASLhOaPmrA
k3B8vhCga1J1uPGWZi0hhbsH+CVNX8p15t+5GED510S8SgXRYBhmCuQlyo4Dg3ozGVKdgFRH322W
LLfADs2MUFY04U2rsajQCZS+njDrJQsgFvW0y7+bAJGLTaYHDV+aW/2QuKTbYaGH0p63a3oYqWoe
BiX0NnSNeYEtOOznaaF7PszJdxNCUOMrf1m1WLO9HiJfcC3qnx4HZN+M6TRtFbLoT6OB3l2YSPsb
2tVjQZp5PiaQEPYaIRJaYChT/oLBCfmPcBnCZ24q9QNA2PpzwgW+mVPF7qIKOQSCnQKcqR6fMFUL
/Y6T821gbPdtRRB+H/a0Ql4UM67OjQfCguoTKxLhbRZg1+6SQ0qiCok1yfddPJkX65GFdXxmJ0pk
uONJaN/6odIPuWwwycD3+ZMQZr2pLddgTrDkFlzCHZLQfk5mityDxEC4Z5Nl0TsURSwOTPv5HHmB
m0eH7p6G43SzmNQdW7eg91NTJvcVIrCbRifXqRFY845rYKrbCsvb48qy5iXDuv2G3Oj4jA2/PuBm
S5ETCcYHbPVI5iO5d9u6noblKPIe1r6XIa73/8/cme3WbWxp+FUafc+AQ3G66Ive3INm2ZKl2Loh
LDvhTBaLxfHp+ytLyYkVHBsBGug+CI5gaUskizWstf5hqfaIP1n3DjVh/g5bCNknMQSto5rL/pPU
oyBX9rftSsVivETIWmHa0XQfMCaKG/bsZjl4YRWdOd2SJZPcxG2Es8gJNof11UrhE1BQ9sVWxLgd
LQ7AWjii5Y6uKt+bQn2wKYRRCK9jmV7NlszexSOcVwtl62Ot1Wd+J9sNunAeh4YIpsT54GaJS1Aj
XzrFRdxJ92m00nFOYKBjPjmF40PhTlN/yqkMIKTMnfBSpJ2KjrFNgeeiySO575aBAtvU5PM+ijcK
q5RyYpz/POi7He59zuVq9SFjHaDHNhS5aa6PDkoJzDEpntx6i7Deh21cwM6Co4E0IJbqrsyKqTmo
ulvzywY7qALAoPXX05qmjoV9yzBsdzhvQYYBteVg3Mf90gE6MmrdnFUXQKjYy4BZELkkfjOm03VV
U1hLvNHJPswh0swELnBw1YL1OfvZIUTEHNIP9CN2XSgs2UeUNDx/pCatlaVnkw5ClJiL3ZYfNm9N
jSxp6U3Z32Wzs88jkU8rvnxrq/b5NPjjfWxlQCCzm9Wx2ikrzdCKWiJe7gvPilG556J+362OtZ3m
AKNMSqq9a1/Ncbm0CZCUHV6HNdvpvkNcvu/arbgoXY0hhBNWF2iUl6G8rTFGizeP4W/tpcGJy20q
2O2rdP3mVmtRRihzgjKoXayq4JofuohycDICvzUH4Yx1flXlsgx2TStRrW56QcwCqrfdB+FYVmdt
IfzukM3+fF0VpM77cimWMy8TTrQPIjsPd0NQKgeTFIzRdnL0wxWUflk/BNrVN5YfL2HSlKkYdiHM
HoWRWxY8OtJSXyfjWucpCcGg61LHO1BQdEcX14EltzB8GaxxCGbwzOButUQXEpiN0VrUQAWj5gMd
mCk9FiPHd0p0UOnw0c96Z4kPVRM6YX6QLqpp/9qBfj0+lHi0pWelwXKzaXratjx7yHL5lMXSR43V
z839DMB8SBHHnyjG9TZ7RKDuoctul/Xq1jd4jKCNylWcyF5uEsmGB0GxafzmHg1wACIZQDiICvA+
Nenmi87S7Rh2mHz2GT4JsuJYSRx8z2BPctaId/GQe/cU9ZXaF2hviPuw1IBelhXzV6eT1XvZt0N0
GMIwu8KkBhCrhwdxGJcMGXfQ4p8Hrr/E501Hkddt+/pYYax631Y2hjA67y6rFEjFrRZx6cpgSjBd
osAZkxXBdUzprDOG42lb4D3uoDjXWLpi8oDk2gk6vA0jbGCkMvagUCKWpK+yMhHBMGFP4DQY8nWN
1Y7nQ8DDHdbOcu63VBVfU3eg0E9tetor1iSS57VSNxzynP1FgA65KAkvuIX0jkOngKwSB8nYyvwR
y17nCR71clwqBwTOjptjKMPynVXaKpmaIP9ot81DXWIGmpG3HUM3LT9BzAWd8D0QN89O1cXoegBH
qVrKKCnqUWDaio6twivtKIplSiLIyLclWcnFNDvFlyr3wqcqzZyPFfqoq8lpofzKvjv3QOUfu7DG
5oUtDTqsV9r9dZCmHmEre6OZg+ILHqDkYSu8OQ7txR2euymyikMdFAUHVEPGcg5qjuvCgAmh3ut6
68gDwrl0Eq9mG9kFFrXX61oO7nOe5xrEEkZZCz0mzAGB+LsJjhvMiXyVUATR5IV7MvipxqeI0/ui
Qen9qyRpy9EseZ79xLk7K0r81OTPLF0Fey1L6wzHLvchKEV+RGJfofXHYevW95fyeYQRy+lA4nns
xtSFBJL63tXgRwryGxSOncqIaK6WYZTPlasXIGqhiGuLqV6+aL2yVliTpGmj9D3xdcKnctrF5TQd
2nKCBtgD1nK2LhuxPHjdb9Dlp/TYQFG4FDAjSWWJRvS+TnvLP1CzLrPE3ib/UQ91/SmU05JUgzfs
YUf09s04h869JsmLj6kmhMMAZc7rE3CfvmDza+fD0uc5jIolNqDNNljdjYdBl5WABME4WRvblwcl
sRve9YNkEiUib3LsR6ZjNgWyj5sqKStiNHUwWSxWiGtfuITUXptuH9thbKtbt3PAv0gq0oodLQ46
dPzKGbN6PVm2W7biNhg9qIyV0+MYUkMlswAUrGgpQcJUWy0YVcOc7eKEZHtB5obdZzOMSch56697
5Eh+hBhJc8ivezxK0qaC/pJS0UH9usSOfFdPVDGh5Q7ZGI9HNcq++JhlFbYs+5mlgo0KBTqvVbsJ
yVGg4eBUQXs+5qhgfx96mGH+Ia+qogE67Fenuk9tF0fEk4Q5rdu9WoWFSK2kpsh7EFY3FJjzjAAB
+Bwvisf/rUGqA0lKDiXszFjmi/8R0oib36MKD4InSwaUD3QdU2WwXCdd5CUSZECBxGcbJxFmHW7h
10ykOECfwsbaWG+9M8RYGcs5t/JdG83rZpHYpuUccEKwHevHMaeeEF1p4kmsjcvYRrQ5ZsPYV6et
sF3eFide2ZVY+uLt0sDc1+PaXnojj7ftKCi77pAE/uA16b2nfVkEWGPCOADvGMd+7dK9V2hCHFKH
rD9KGZXsx5bGWhdTj2s3J2nYpYB9p23FFnTQkTgVOmzWVR5zMbleXyQtwUg9i0PWLhDQDnKeRRdT
Omg7rGuI/IBBrTpIJ5RCaSxhwIg+FgeQFk+clKuaRxmN9YOFLyaaxo6+CsivWDsHJ8ibr3ZrUMzR
x+UFe9hgiPP9pFwgyN3m9vo9NcRxPeAMCZWhyKZ3vu1PZ14/FlednaIMdjEKB4taIRR5jT6H9Gef
PIrI92W8zOE5NBVoYl4rV8NamKv2pLTtJnqJgFt2kz1VXyXKyoqtVTQQWjhHR8g/23o3FBY2cdls
AWKGsEASaEW+f1KB0M0+baLl2UKRjZWGk829cxdV+Ljt56Jtvyg7DvFXBw6Ep7xZeLXaqnTyA9GE
Gs7G3K+mryA4puBCQI3Ad6tyKFwcXSnusSOa8ofRRYGbpLYALxKrPZw5Qxd+ggsiqFeGqZt1CfXE
widBDVcUblFgj3vX9kf9cdhmlfFyZNrkSevE2KO0o+NeCkFt6wZ/QqyvRU8Yfr3IUSy72avCQ1gF
Nc5NA1bi2+gnKCOmG9kgDHXXEcZTi9HVLrR0jok1NlFbuGTWzlui/qyHXYi1LvWy5w3BOXMjjd+P
lt3xnDBGAkfCRuNl7+F0RPGhxK/2N2xmCAqqUmbwMaU7PJFbzvn7sGyUCbo8tzgjggkuFFSI4pkt
0gNRnkR5181eer00VvY1U44xMZm35UynUAh31bYVy04W9vwQLf74blYwk24klW34T2HTsZuGDfry
yo/vHKqHIdZF3XyOR5ko9rOXFb/OngBa8CvAy1aUZdLPyr9H8NIdtdvaHwM1IIAOl22PT9F2L7xh
W3ci8lfc5bB+34NFT5oEBcB9FxdTPJ1nAeLRamg3VPBZislgNMc1BjmKZDiROOO6R5dWbyHgO1jD
HlXOxNZrNSlFGMwDMSDzMmO2iy3LcO2NcrzKcFSO9rafyRCv1Fp+mNF/OsdVY7a7a3D7ehIqR5jS
EH/f9pYJeIdIRDAkrHXFDrJKYWe2FQxv2CERllk11ZJ3SC9dANlAyuBQTVuJMspuwK8B8ilQ+P5w
ni12A5/ck7/PQ96COw9LMmt//RSyW0yXeA8qHLL7KbobfAXaqC0fgoglCopAjdtde3XqXkY59vXP
MaYvzU45aXxpWbn7jLVKdbFYcnjnNUOJfidyP/etHltsMcMYLNsfSsrNs4BmD8WsxBFZRfB+xryI
avZf5dWXpeOu/lEHUBWwCJHLDYWrCjMqgcprV8vG+YQGI1t3De4dN10aY8Qdzj62Cxv0OI7M1IZa
0jhl/qGCSjgjLeZ8ngjP97kHSdKMW3A7ezNVaM/t0puobryPPbqnbAcp+JM3NN1HlODdjlYnlB41
yyaKs4kpX4NLWzMocjUsFj6Qm3OtRhySB8ouT202WkDkLOq9KqrwVo+6u9B+D6lfhdUVZYHwzErt
6JGCMU4IGQbIz9LFfHsR9nA3qdU9r4YOtmA5RbOJ1lBW+fRu8HbhMERnAxLjYI+xE4FTU8TLqYVW
UN8BoBV7RW1rr5jqIuk9fzwQvjiX7drlcEhn52OersvHONXOTg6jDT3Grw7Y76e/g4jZe+EL/RAR
7p8ckTrPXTYZT8t09bHGYeBcz/qoaBJwvfSIceSEDHuJxs9d0+l3crTXdBfpznZYB9u7GF9PIhoH
HyHOAwVbNYIQhTfNJUU0rAx6V/1aUuvYRwuJCkzCdsMiwukeragW92XuYVgpKOqfS9miD4bUhprL
gz1H8V8dKkk5SD1zQOEuucccOF3DjyS06PPvlBggZt3iyNWzyw8Yz/egWD2QaL5jVy+bHqihlF53
K9Z1iI3bw7KAK3idvej83B5zRObnEebD+iEtltn/4reiq85A5RstklQoW1v7aPLFrNi8qjh4CpvG
0udl7BSw5SbdOxthIx0GgPbxi7WX83FdKGLuAkDOoxDtHD0FbavZVHpZIYtnH/Nz298T57UNRdI1
yLJD3yP7ms6XijC+PC4r8CiLJoAV6O/WKZfdb7Zxih32CEMRtR0GCe8Pcs5WZBW4ncxwU3UT5mAP
CpKV2Yb0efIiTQpTeEug1GMXzelUInn3I/I+N8C3r7wpy26AMDPM+Ow6B1t6I3aDY7VNzgrfJJPF
msydICTbbdB2+uksBeIsjdX+ap5EBDAn6lOeLRNErBHiDgR6Oh1U/IyOmPQLubT0QL58CUkurYNk
seMonH4CbX4vmgQ0DDHKRfqCPwsY3d+kp4W/ujjPFTiTddLgGQ2vidffVDGuPyfs6YZXr+h/ayX1
PZZrrgiCClYJEojRsG1Q+r9iqdTmIm3js/Vb83LFCXU8iRZWc2oQJMS5GBVKAxvr7yQvSjDBnzyy
wUH/hUYi/fA8jKzA2hFdxAa///4Glryw3Fx51tfAUgaGzLDvBwasI6G5j1Zp4twKY21NV9A/tSg/
B7HNdfF74iD0bZeF9va6cly7sLO86CvSs5qqHK789fAxF6RmmDsBARW3bZqbuY7LresGPxHIfq81
MY9tRtw0JhHoViAbfP/YGXR4y15y76sV1mGPkn62A/8zjAMWZLcVYX1TUOJ3kPT163hfDbaNFw3u
PTWD8uOB+H7OcSe+y4xDQUO9jdHw3rwAHRQY+FRt+gWSUuurU9fLhs4TaGXNJrNGymwyP77k3x8+
AkMWAfzY2DbW1t8/fB6iwipXW30VwQwd4rg6ASTDo69msKhDEaWgcTRScclghoAZ/IQrwqRiqHsI
VeefTATnDeWDAYhtAZ0AlMfDuzh6czcZdjN+LLX1nBeKHOmM3dQwB5qly4cOnmQpcP0rGgrncoe6
z+Ou/MLOx/tGBji9txaF6PsYO1uScwBw5d41U9EOzz8eM4PK/3WdIN9mddrCd0LILt7b/k3jnFKQ
7rfleQF/ZBLYY2UzWDaAC8g03iXkgNLF6IZFo+fOfClQG/7TwXIAUgXlNho3C7oWvb0NgNyB5k1B
99zWvgXZpYTmAQY9rTZ59KWX+hBkSJdV9blBYQ31RMlGOf5ZZJUWtVJMJLxvFJk157fQ5dbTJVaw
gC0/41+8nWP0UkU4hgt7hEsIvgBvWA6Lh7045uLeM40zAqB+k6/VI4CCLiTC537tuTkrbBDb0wKk
b1BYRNW2WvczKpbzIQaFzpJmI7u4bLB30+muxdYr1bTOsq36LmjijLDJ9eKF08q1ytVpcTaOa/5q
BdZAEeTH7/8NoYSdKiDNQp9mOx7SNCbr94uGmdn2UzvJpxAUEiBb2gD6/Y5cg5gzobeSoT8QT3zb
PanH8bPx23YisY3lR8uMT0iP3Yf38wUt3u7iHLJ0H/QxGeDUYiN5c4wACA5kCZ18kopVBHBGVVNc
u07urZfeMK4MB5Y99fbYEA2s4W6EH9/nCRv+HNxl/ZZaZ0Ro5faoTCX6JioCw6RaxNSg4q9G37ye
bqCkRbndlLfupCqr7XGrgwpYx65rw+4pGH1eUNfGOd/0aJywPeKyvPDuPJ+wCAMYXKY1CilqE8OR
ort5dxVVYJhY/bfLx1GGHeuOxiElf6KDusGdF1ZrSFRa+k31eRmCtpdH/ASciZyr2/SVUhVweF03
yiVSztJmOUPiNGef2qhNxSMpvcMkC/H0LX+fIN/A5frx3Hi7hTP6IeUtDnARBr73lmtEFNmizJb1
0+ZgCEld27VDkr65K7v63Bv7mY3ix1d8uxu5IXuRCy4LfY+z++0VB4Vl0Nx48yeP5JzJOI/CbH8u
FCYO72DqoTyBXVIvAZIZcU++Dl8YGj++DeOa992uiP9lQEgUuD5uHQJM5PtFsXnAB8A7zWMj2kZ7
O92NvvUbxaae3Sgn1XWghuJ79W4aoowdR+Z+lx2ySLtTt8N2ca4pEblZf1mnUXC/eKqOoJjPTjDd
0TgHw8fe35C4MYmohZcgqQbQTwN88C5sIt/prpuwYfbO07LSZuVPeG/cupz3RnBRKW+ZTj9+YufN
voYLaoT5pnlqntaDPPn9E1fYROGnP4QP04gYNT4Aariw/SAzM29xXBHiLHfmhWm7EDvyJdPfKIBI
pc2URkwHzeg+XQIzpd2+gDJzVkhSJLbIHrG2c+zrSRJ6b/6KL+Y+nfGWBqJfEVw/qtDpWUY/fiT3
e6ocwl8Ulhyb7Gq8QQyA3mzVPXSlDZNx9yHSucfa0jIzN6AtbzRL99s6Rli8cm80KzRLnL3SbClK
4s352cod+I4OPt58q+urofpcxyVqNSBjMw74bHTBTdovfKrIPfOImKYFw7GyQuUdZaRgGicr5wWP
+5NH+z68No8WO7iuOCwV28fx5s2jaQCWsB5pxoEUyOxUWvVMra3eiu6LtiPcGWgF1fXbY+i25nxs
rM7hhSxBU2crkp8Ag99j7Fnj/ECUqhgOkDOP2Ud/AXaTtrBippiYa2l2t5Ft86xwCdKpJxKRcMFC
pzb/gozqMBQwZRgKjVgPEasPRMuSyGO35F8v42O2wurzjwfhzRqNCBeIrkLXaLRj+2+hLtaASIWC
3vow4efB7vAS3mKovEwILyOX7OMnh7/75jgylxQegb3NsQRN7S1D1S47Qki5hB+G0WGGAGEYbShn
P+MjSik6/5DOFmD6Lqg9yG9nNa2QCFnY9BglTBxq/S4MBpJp8A8RsRmwIKc7EHI+RbmPha+XloPq
9bVl/dwylEsdtawVVpF5HVm1mBdBsd8ktPFaws6zKTpwJz6oACYXAcDrz8i5In4Tz/Lw5hBgk3Bo
YvP3jIpwcIAvAyxMIT2gcYseKw/f7RkfhhuIV3hJH/pcBTJCLebGZb5T9MPqL+waCTeicaId61Jl
jSWuqddiidnPECS+wFWyz+Z0FMG+Ctuu/irKelN3DZYs6vMMgDXfigmfdpwXyjb2JQQ3TwzjcZ59
Kreqz1M6l0Hib5wrz1ZOvKeEHztJuegRy/GOyi0+jDSXUTDSMrobsBimTc0Y/i6Wj1fhkbYHo7gP
ar0KoCsM2ebxJOM5dzD3XFOaO+kcVmWdhFs9bxv8X6aipAyxUrYEgyqD40Q3G0DHBsvoD3PQucXj
KOoMNEJo10lW8tNupWWHRlWHIR9CuQw84ow8Xe+x45vpjhNjg3hyZid3j5k1RLl9kBg3iQfUzVll
PWB4tiwfFqix+toadGvdcWKE41dfBQGOcCHGgmhC6byQD+/jBdnkKS2ggaNYF9DCdnHVeW6ehOBp
ffTsNADpX+kV1k0LTQep4f0Wj3qewVjrGckoZea296M9eYCPi2raAE7eQBW0quoExAY6nP+WR62n
GeXF8ZC+XiPFQAd9hCQ1yBzFkq0DG4tOIWV4PuJFk+Pz6C8VfN1yyvQ8Xc0+3XVwIYDdOfp3aQv2
cm7QTeOQspBOwULABZLwsx6iAiPvzBIBVas8VRRtz+dssPLiNBcNpw1wOBgNnbpkMfofO2sEIDpn
csw0jJiptELEHiVRV7zTqxctwW3thiFf9Ms3raKo+Zkdk9XD8+wG0T+jYo9dTAECBcJ45iyWFdKZ
rPSrMTxBTHbobuKLyZyLkHcLHifz8LvxPi8p6tA4Kf089jM0anKW4bsytajVHcPKs1x5Xo3GjPA2
gCpXxLue1g9sXKHSPqa0YZam1gZ6UQ+MlLX2bNnX7Np97l9aXqrC+sopcDbE+66cARYOUHLnITv8
wRD2XHNL60Tl0j1g5LwW/Z6ut6WK9q2G19h+dDPQpp7KZx0DvGRR3yeKPJiRdaOx4ARJwKnMH+H+
CVl2uPeYmF7kA0+f0COm9YJjmc9mxLxaV3zpBgxo7tsmNFu+mNAmhkk8644JsIHXBSeNTpPPyZdH
zWFbMnx9aSpInCVDytXq3CHJpAeQeT2OFLnr/+rUixnnVsQlxTtrtBSvwmphZInfoObGZBxI+oi0
kjly1rBPiij3Ee8z5cd+fNRlOxYt42XlWwf1Ciu05ToqQ3PLBW9awo1hZnEFjx/1z6lF0xa9D5Rl
3jwoJ9+rY5iLGnMZh49yxEb9zD1M7cBlk9fnUcrz+meUCTnf86EeB/c0MaZbTCLmmALQTmJPyVi8
zp50G0z1NSwt83BA4N8GY2TWqOQ1xo39zdDOXW/wK5oBohu7fx1q6+Xjfwzyy+eoFLjVdejCIMOA
o4W18VwVuNeoU9F6Kw/du9vCtTIX5Me+JwHPcAH2X15Ut1GcpVKqV6jE5yBoK0VZp4ICFdzGtJlh
lCa3qfmIK6mxKYr9XjrF9OtFGTcjZ/fhOScUW+0euOPbCHaSFcS+9vJMuVuQoyWya4PZOaNYbbJz
++XVvkwPCJo14xOAoPDFD2vz8Avtr5inmQO8RyAhchw0k7WDTJU/bFYBdwgad+6Z4X2ZSBvmDNwl
D2n+ioOPJb+HxQuuxOC8ubn1lwG1tnnjHx16VUEHC3otVuU5JdlwkafMVLTsw1yA3E1XLxx7Ocy8
32KCmf7sBBk+wTuoFY15eDUR7N4OiDTMH3Qn8wV1ZsSXurXNcmg239x/i/1QPj+MdVZnxbHN0CHc
04nAoe9WNayhoy+9l7lSlEjCw9PrkMPBUNzO8kLG5wTouHgpi4pzfnIgMNoPRG5lNO1lb+GCnNhD
lnJxv8xhKcBUkdQ2awoGlGxe6OhhB7yFIIPzle9V6xiU0bEiWFzWC7qt1Ut3hhLapktPHYuaNlXp
kFE2hCc+8vkc3gZfCBr9+gaTaf7f2EgHT749O5SKekRP9c0E94KiwEy/Nn4zp2L/aITgZAEppqDM
DPglganfeyAe9S5SeT3SwLvhiMUAxGrBrIB2OKqWT5D8S/YbJBddVZ296m4AA3OFnXJek+9+WcUg
PO9MljnDcfK+rRnMdGtGHQ+tKt0evTzqZv0AgTSfgzPoO+bRlzgbGCLUvlvFE1WY2OEfttmGx68B
0/iZs0gza6hXmSn+Uj+Nhmrmt53RNc+ri8Lli2KC8/m+oBRqYXuyUVfGgKhqY3rEFGvQXHuAcXwi
gKnBpJ78caCi9lJk2Ry/Rrsxtig43PMs7Tf+Bm2rTOktJS2natj7pmUlTVkqUt+mIXfC7wcHavJQ
cFCznrSYC9RKGQ4+bJVekILX3QxAOQwzuZ4ZvBHrFsbXHSP6zL0razBCgKe15ik/zYRn9GiecQBW
xU3slaZIiTqE7QfPbS+AmEAZa00PS1pCwsceVyLJ3lO6cAIBPZ4E90lk9DaECsRZzcvfsDrkqeC3
mWMDs3Yz5rAjHCbfy0iWGmLWjVfQkme6AG9p0vB9tY2zda8IpqkqbFB5gif2W+aXhT0vI1Bi+WSm
kcQzqT+SXpoqVQ1vxNQC4gYT36cgXvPeeRZLHdQ3AW0y0K4LFy6G9TvsYBxrAZFir8bwGSuc3kqi
GifJRyqSc6U/2FlfZhlyjtXLl7s5JLbpv2JdPfWojRDyKiQc6IWaOLHcbageN7yERIeaPyDh2GnH
6YgpseKHrjsyy5sydpOJb8LM2YUzEr5l//okL++yl5C9fcj+dNXisb5Jel41RzEES2Yd0b9ZvJgA
m09AHWXMMGcx3/Md2+ITUNzMB1OP6kRzIHM32EaB6p2lnBEtpjebXh15gMhm4D7uyvzkdcq+aon8
0PzopR5utlMrS9SyKtB6x1V29G7Madja7Wa7pXqO8zGmQ+dz35pVnlmbKQcOCOr4IgjL9DnKG+a3
sMEfbqhbmjvHOY9fxbTOXMhXMUcagCkv+yVja4uSno6wwSFpvEd/a54Pmq/5y33kmGI0fVBMEXJQ
gRJij8F/36U7WN+QlOghZXAlPSN3nC4KNzNhXC4WroGxkbmt8duCs7qKcwTe9jexjnSNHhPb98XM
yTDd3KowunPQRmw6aqOnehkQ6sBm06uiwIiwxOBY5WXuevSm/Unh601CTy2H/YEZDA8C5OxvZeVc
gyFQr3bv864LuOswyxZWw9yxzfaWMCsIx2uzuqaiN/f+41za1FH/ggKYy4MPws3E8szh+m/qrKhI
OmseQkpVL1tjSQ3YjD/oTn3z40u9KTSxmmx0EFyLkhX/H5i0/i9uaDPGMZBinPaPOWJXS9clvUyF
uMWc17z9OMjNSx1xVGCSQFdknbxujj++l+9LCL5NUxb+AxQNQvpnoP38/l7SyXMp35bZvcExg6eC
pqds0XAKQu+wYX3z03H++wVRSFI4CCIaufKu39QVq1zZTt3gb/9CtMsqTvxz7CPZ5l5X9o8f0DFl
u3+9WPOE1G5tH9fhyHWAo95cEI98kbW6Du5ed4wZWjyTCG+L1fePixgiBDgy3dT7cYa+vm/G1uzn
31SlFg7CHEQ/uaPvZzp3RCoVxRxeiFHA5t/CYmtsW3O4ev1d/bKoZuI61vgywj3pj0U0FbwC4OGV
lRljDscd9FZubgSSQj9umA2R2R99RCs+RzlbC96miG74OOsjdW6K1SOfTOYXPEu+bLM/foi3r5EX
J2w6cYOYOI4TvUVZOXd77S7WdJMPldmZtm+BkBzw13q/WtEorv759XybF2n+hxf1m+JsuBCN0Eph
vHk99hYMbbAGpYMJVBA1FNk/Kq359KYGtaeyyMbNUv3bduChpnBaDE04bozSlCDZvI2wqlkX7dCb
ffzHD/j9/kN9NgZ+EqxAhPuCiuabeiZk0aVQkG/OwtZSlZ/AIAm9pwAf/Z8uwb9filcHCyKI8PkH
5H2z1TWp26wjpvpnL6EIbdEMqLm4vSGCf3uqf2Tm8O/6XP+vdUUyd/PXdkuvd/d/2TAb+MDhDf5J
mzD38tpq2/T8/q//vO9Gnf/H/nPVaWbmv9wcXn/x1c8hDn4RkBmA8+M/XRtefTzZyn6hAMvm5huy
BcfIn4YOwv8lBnbnSKO3EY3MWLuDudx//adwf4GQwJHNYU3S7fBL/8DX0/Xe7q3MWeAhG+jaiWGc
Oman+8tJFtsD8C28d0o29G+NfNEcqILC8q+36hBK6KQw4d07rw6mU9QJWMDTGtPCM6I5RNXNH9At
N6CYgHugH9FZVdiwiNKybJO2QxRNQ5H8UOnsLpPemag0+ZhADQVf6nEeq3ezK/SumrMosSo33zkB
rULSQcS7uKEXxiBo7LzrRe3e6xZqpZQuzRm8rLkR8zR8aL2YeCrUYk/qj780Ws018h4gX//uSU34
kbKRxau+K7vAP/WzL1AUlWNzR6w2XnQy6i/XMIfvu/QNZUEPA1GyiuVqnQOafGQLoA8Ksguh0vio
h9GDlN9twT5jOG9UYLmQcZFm7yc2Nlzllt4cSXa7nm22sg+2NMpCv/evbBWd1bV7J20HajMVx+um
gr6XopIql5imfwBuhyqvVkpVUXrUtmxo+yO6Q9Q6CtFONe+KuSc1QrXEy2ouNy2qY+hb4UVTlkGS
dmmzG0Uoj4ubLe3Z0mJIn/jDkh0qqK+93+K9tOaPtEZzH+bGD84XEU6fWgfpbD708d5ePWiSEoai
TaOnvEBaxGHl2JcTAfJ23yqvqsZDQUNX6wvMNifcdl09WttxDGB77jBmG3A/xbuLzqlC0wJXAyjf
gVxFN3HGSXmYo54OVGqd+vnUuIM6A7VcTmHTogMu6FRxuzStvrNCbWua3FhNrneIwzwSkqzwr8JK
2UlpZHEHq9osilj4gtb0VRLVjYVAQlp79EdLtp06qTalrruypmQGybiL4CYS2U9wUxNUHLTdughx
RwzUp85N/Tu10WqmQlnUFVZZ7SCFqnJ+n+qqoadsF4U0mw43fJmPyKHtcTuJTSp9F0N2WYMHHBMG
+96izBRR6IzLmqTKzRo64x1tML2FLudVwOm+XMMyX2V/7GkjMiZObTu/dpFc3oNDbs1uLdseZjGZ
HVVgK1v2hePHxppgGOJDQSEUq32/qPbuBsl/p4MG3weHiAnGRf/V36AH7LveTe/aOrdkwk7Sy11Z
IWRKKQs1N3AvKN839P6+xRs7mI61Fc5pMvZ5R68oupBf0FQ+P+va2qIvY+hllCLH9V6lJEw7z1LL
r1VRx+jC+8B7ov0TrlhZk90awfJtQL3goCeJXJJQeD5xA/Y1mZN/aJAhYkZIZ+5ibeW7gELFI43S
sSkLe2xGdnS+hqxHTUadu2WJyy4a5/NIhta88wdNHpXpxd87FqZKO9tpQ175hnNj6XuaFknI8w65
Pei7cQrbd30ks1OITzkFWP+WglP2Ia3lcilrhBhEXdn26Z8fiB+6hv++dQ3889j6tg3/61/XxRfV
Dd3v+oef+ncn6//DA9GBjfej8/C/oYx07XdH4cuvvJ6Ejh3/grMiCRMGR0DtptHGHyehI36B8Be8
xPhQhchh/uhsEtLZhN+KiLX/6A34ehR6uB5hPoI8wyP/IRr/Ryeh+31OR9YYUUt1YuB2TkPxtyyj
6cNhWKpgpuAuwcYDBAD0gG93kR909iV9dCMOubIP9TaeKirKjf2rpjTl/A97Z7Yct5Ft0V+5PwAH
5uG1ANTIKo4iKb0gKEpEYp6RAL7+LlB2X5ltW9HPt/vB7bBEVhUKyDx5zt5rh1lZF92DXpj90m44
MzC5yFtoFZLtj1yk2r1PbHwGNvKotEwIS6rlhHHQRIVVYNbx5n2qSKlg/+C8WowH3DtFB2ZzQVff
1+cyZ42gg5/AYfPcurwiW3k6EhQyqoc0sefzbEbRQ2o0NQ1l+1npqnEnq9FZB4EM66y0viIKlQyQ
dAJ6bFmZ/iBARJZ+ImhWsdNKRN3M+b2QNjH06LxdoLPauT3dLZivXtRax3BT9t14RtmHKU0XPZT9
dhxg6HpGrOa7chrh040IRALLq5KDzQLgXDyvH1Of8D+mywow0o1NPN+ub+GnEoDLNFIUZravo1Zu
06VlV8Gjxi/GzhFNqHuj8Vq3ovJzL2ftTkIlGncVKX2B6Dr4gTF+XdIi4nnZdFnRBqnVjM/0PefH
aKlAQrdxU0+HqaIhgVmISRrSFHXQnxFXNozutHzX6XaL8zgbQzuuG23TaSTtMX9cuSFgYBifg/5O
MkjlNmz9R1Kkpyu9l163S1LGA1tBNy3fjNzqAWKMWb1t7CzUe6UsdkYPzpLFH+r3mPaEr5HxrpDZ
Aj1ig/azrQJ1QPFd22Oxpw0kAry0RPrqUspQ9uwEIJBGMr/0XuVCx3Vt+VqXyzcnStSXhQP+NrN4
GrdrYAhMVXN+KWCA6VvGVNZuqKb6XitbcWIwmj9XcIE2ETIr6ddK3DPNF7Ea6K1zTSO2DQZdRCFm
d6ZPK7GRm0abtDGMY2J75xFTrXBa73piWyGpox3YOcz4KLxocjaVUWTMnA1IF5YYKMBSpTrQidAP
fQEWBMRZ9IWnAegE80bva1SQ8EyAZj9mu7hvdJbpZDjItnC22E0dGFVl1N3jUHlVpaUE4+wuAbpO
/Cc8Acmhgvxb0CycRs+PbVe7KuzcPGbCglyM0mE3dsKO2D4WTQuskeRZalLFAA3cPIBiaS+Nqy5f
CceMAqYs8+OQ1AUJj6CUfAVOZLqpFbwaY61013M1lZfGYkCJZCpNob2Pawg9qr1AE1H1yY6pcaTi
lQdYAfFT36zcEFwu+V1m1rpPcCFIjL7Y9RWsqNaJTCIpqGRvLdEM/swA3NtWpamjpLMiLTq9e/wG
q6+v24JKE3pX/r3UsvnQUJj48LaBxU+zBxG6f03VxAwYCEnfwuG9X2egfmXqL5Ocn+jCW36Zxd4U
eKNOaGjQGLCncoRdjagH+0Z2OP95WZrww/xf5t/vR7pfJD1YlsdG8venRP8FlBvDluRPG+OPn/pj
Y2T3Q2NgWux7Olpzi1/4x8aom7+x+dEvMYl7Qk+o/Wtj5CDIgcGFbWCuzzatjn+dEQ1AgUjhTId0
5Pdt8z+K/PogrsWhCUhOZwJAf1FFr7VWAT8fEXuUEXUzDNOllOQojhLTFs8+c2g/c+R4S/jQfEyn
kfRbVc36zwTSjZ8ys5toqntl8/TT1bv50fX7ORns/UD6czPwvW3lrV0PpEtrENqf3w1RLHXmiWG8
6E2pXeJsKaPN4FR4z6exZyw8SnP47PAgJ5u2cPvGp9PMBsfU2jGZ/TrlN6/v1Wt+h8CDmefaJ7pz
rrabbSv6rjE0n7b//I71D82a9fqtsiO6pYwHVMqLD+84wUXPVKe/IAuJQZgjbvk0mpz9t70zVyCi
50lLgwS0LlZNGxcfqG5jV2AZ06AXVP23NdZRgxNbWwHQlIpzUSEIVXJaK2NeXKXiJhtgoODF7QLa
b94jCYcnhDDWFEJFtM8JuQDF7p8/1ccOKC1+k+RXvgibewMN258/lDMreG1xhVxoH3iPVexqgKA5
w9ebuhymGzkRblpHWv78zy/7sWkJMYO+HulpdDLWf3xoV3Ccis26i8tL6S7ahTH/cAE1h3AiEo//
/Eprt+7n+2x9JQ+V3No0RyjmfrjPanbVpWFjvAAWI3hBVm2+i3p31jecrkK1YQLtG+rsVj46GFn8
6qb52JfhU6LatQA5kufH6vDh5ekyJmj/YAs5TWbhFxislyxf3wPaky7Eq1rRbOCr38m8kWCjssr5
jtkd2ZA3m1eTbXBoNmQKhyaFBffJaJGxBsKd5++1MtaBqgDIoc3AYGJPQOQy/KIXqv37F0VHmWWD
Xij6RkxUf74/VHuwSsuKlLM2RMVL0iJz3hBc2ZcmolUk2UcpkuwrSgOoYEvDRBb/WeLr2ui89XCa
K38WsYNbMB2/J8zxvhFNIpwfWe5/6++iUf/xS0YKyU1k4/xHwUb9/+d3abduojKUN85UdHXkuUFP
rvVuFanR8gEyzRSxUW/HYrYGrE7C8VutpHBs612+bvVZ3hR3NezSaePkMn6SaVEdqHD6DZ2f+hNE
J9IwGDP6w3sdgbGfmiJKu/Ii10KDrBFoM7FG9YE5nUpEH0Wxh/yT3+lpfBNDcpo2+eA0l54qpn+v
Z4hC4EImnOqD1hwWzsfSTa/ytQyivjWPYi2NlvcqSaoCwyX3fHJQ3usouZZU2lpcLen0WndQswZm
nMxUi94hQKoZDli89IdGQHndRY5CvbaILPrqvVdxCRmvX4a1tKvrDjcr6K+D1nj5t2SsbZ77tRxM
3ivDcS0S27VcnNfCUTN177qRMKWwVzZb7b3CzJn3gJai99f441qEFp1BOVp71yJCokkYatXv2Wp0
6aNE4TTWO/nzVKjipLdefU8rgFLXSxWdiqlYXly7asNOndJlO2ZuvFVQpb+g85NvwDqpn5f3Wrp8
r6untcQ21mJ7fq+727UEJ2iw2Jf8VSZ3a4VObU61nr5X7k4kgZC+1/PmWtob71V+S70frzOeW7ke
ApL380D6fjYw3s8Jk+FMVzZe9zxiMtX0Be2eZMUyfROR0PXlcyeVafW5ey1LefWqz0XaG3TU+mGo
1Uuf9dAv4Sg0yw7QZx9BTEzQ2L+HzahYWg7pTAAMJbmHknWGADXxdUHhCoCJsx+SlSibEBNIrPpt
3mvRtWhUGwZeNjtSBPOUe/2V3fUGd5SMKq2T/sBeuLUVkUbXI4+OHfu0V7CoawYelm2Z0xvc4A+F
DhBOgHTIM0NShXU14hACFjVCdiM87FhbmTs54T0RVcHWKuNi8d3FYsUs9Qz+XCFahaNTN8fdDeAG
BtZVnLhvCg2dRA3USu/BRLqDe7GoWMFWG07vWKlfTl2zzPuOo1kLVykWzpoxMC4NB5+uTLZzbhfz
Xu06guMtHa+67yB8J2QKxaFC0K+pPyl1AaebCU7GASUrVOUako8Ct49W2FNaFF5xMFqvz2nI9vbd
MvQGGDioD9pJSNER7+gIjr+7qB3r8p7N2DhiwtWz7VDzDsKqz+MFRPi04J1N51qeCxfSY6jwqLQw
RLXh2DIlyIM4MuIhcBhPccR0OuqTEnLv8h0/tGeD+unBIKG9Fs1Bo+Lf43rNbB/MZmMESZVEwTJE
GQZu2dYe4kxceL7BRH3BM58uyol8TciYdRRbvF3PqUMNR1lFlpUm6Ql7puBIwN+jAYfTntsnZtJI
rD18EtA6ypcWa/mMDIjnSL9oC0a0ZOOOpmI8zDmGlYtdezMQToRQZ2so2ZJinC38gAfvxdiilNXK
z2ieS3FsUA9OhBNbS3JCrN8/mKluvVhTBLvD1bh5UQ1BZA07e6GXAEsjhVxr4FLwcTGHCUrRz7mU
VBZpnI73nWXLr3ioDCA+EoC6i/UVmpgb8XusvEIrXLajdgGTZJi3XW9pD8TB8DekjRzZ71FYTiG6
tBSg+qTrQN+cuNOvE8XxHku1WW/ONG26nZN3oruZZrMn5KRZmyNClryxir6vdmIH8x6xoXB3F6yS
beBq3sSxt/Mi/SZt4T/e6W7pmTTZUzmc+4lYJ1Cl83RjZQr8+EoWvHRVLQscG73ol52aOeuHX9+6
ZH3ifcFAuJhWyacYGmRFG5FV2eJ72cijU+dxltyWCGnhew1UBTF/xpqq96W4prk6Y8s3aqHydSPV
H86FInA7JerQQLRC1ECsCGKgddHgYfL5RCwg8HzWOrkvi0cIP96R8TVBP2hRM+4LZDwvsgRXg4+S
tr7RT2p3iilzU3piDFXvXXaLXVeq2qXx4uYz1iibaG1TJPqxcmNvOOF9A68wt04Dh4up+a7Wuawr
ZG5mnpBZN9PQQSBp8LFmT5LeUbeH7FW8obVb15CkyUXAOcA1wgRuKmE5+AufFDUqtoWsY+Y8hNWE
cyvFXQKf9wQ+KbUCS291REC5ZQLLF7r32OKxjMNcL3lMFoUo+oPJhKr5XrAgz0dX45YKYTJyj6QW
LKAtdKAxZJORzUlrB505i5f3IzutMaqU3k36pfUA3iozZfpx8XpShACwzh0ocs0Z4Tvq/KqJKAKw
nZJR7aHmayGpDbYAmvZx7M/T7MC9GbsGs1W3Nwv89/tF2nw5oNO6ZVfnWVWdS3syr5ReZSCE1bIY
TzGibOG7VleIByqR7psKaRkmr5N04yYTnaRNKEe3YReYm/scFl3yrFWL4Y6bhQps/lT3huLxy0BV
0t0B6XBUolp+pS2kjAhhOzs7JIwNbyf6BcuuHWANMBtYu32J3qfGzcRYyboUdr0y5epRtc+mhlrJ
n6luulAKIiIY+ZTJCr9yCMtzuy4PtcmY2mDMQUfuFvwMvFVzip1gjma1I+UCgtsTlA/tIRW0QXgc
Eu+Re73obkqPbsh20GsPKWAhQPFNw2e03mimSZEdnU8W0DkZSCjcJlDQHEdKQy4R8KyYOzok8Y1v
k4MD7bvE6DNSd9taGDfwE3P7gPHC43NNkxKfs1apZVB0kKg2VGNDfyZHjPffIq7cdsLNBIBmVT3M
jclzP9u2k9BUFM75/eDxHw3c/z/OFwxbX91tf99Kefre9f/zmLRx8qGb8vtP/t5OcZzfGKbbq/OS
0TZVCr/093aKq/9mI+fGBcRsCQHTapn8fc5gqr/h3Ab34EJLW7VUjCD+mDM4vzEWsAlYh+5PqWp7
/8mgwXY/HI0Y+Nuc7kykgswZeJeM/X/up8QzlrQyjcWhK5zhVIFrMjalXncndnwzyM0e4rWXLsWd
AVx7LmK4iAAmoc9pco+WRIEOGQ3OtsWVcO+5GhuvkXuPiduD6FjJjQAivepU0bNlQlvAGJ7okh66
aHHa7ZAO0eJbiinJAHYtZKQm7cBg9OYssGrMuU1ExJ6LRpR5LcEgceHGn7SS3W0zWm1EEZU+e1I+
0o6ObO7+bv60MJxjiSNcMhkVNQD1OdwittSOfVUSQIsVTIY9xLHRZ9lt7nAiJlf8CH32Vl2Bb5Vy
m0R1Smw0Dpd9azTVeZFzCVnOUJ+Y547Ea6rzQ1TPxnZuO3GjeywWG4/FbOPlZQaknyQg5qZpjm3Z
Gkv267m4jwXaMB16sJ92/LGjNtoJmMunKqPlwsx9PLvmvHXJa/Oh+lUAnSrGCl1i9vcZEtIbCmLj
NqIHMm0qJJvalvwJPnHuKkvgDZHHok2inF6PGiT9Jg94z+/pLdD8KhC6wOwc0DTGExVBvdcSceWY
EEa1QVzHLpaFQJ9VMw8c9ibftKRJkztezKse0AdmxdJmBG4voN6Kfu/Jsv9kYl+hSZ0sWqiMOjJO
an/ITF1p8X1Yw9Xi6vs+VT8nVFjBwGcJs6h/jMpZPXqy/TRncOo85AlfWpnOR03UDjF1iDisbA5j
rbcCLP3xXWeWBrMmcKEYTYrmQhFHPBzbsHAwv1X2dYwD/QYbUBQoAhFBhOT7FpNPGloxiOl5qb/3
mDRIdJsXm7StJL5ZZNodJw+GIzhlLI3adIUxPQI3bdOKL5XoVjP6Z1hmpW8x+j0Iu43ik+zVfLxF
yFk1L20cd19U2QxvSTpqt3ZRW6c0box74tLSAE/QcGV1XWODYim4ZBKownnQ1S9M2YaLUutKqEv1
Ox7oL46UpG8VKCIOY0pbPk8M9Zr0eA2UYjszSIjF8LAQCwCkKcpDu4nyAW7+MBR71cTLvY1sJuVY
I6T8IuKl4pQKLa0OOwWgIYi0VtssfMtYQPoiBHMx0juo1mB3/NBXqMExDE7aHN2OtX7DDOrz0nmf
VbJVW3pdYeuA7dp7dlJ7vumIpmWkwR2jxrr9ZEXuQxzV36GMk3idQuMNW/DleysfSRITNCPQA7iJ
nwpb38esOXf8hnjjGJ24dE1yov8oD5NWFh038wpOA1ko9XPndUu8c6OpjaGF158LeozDXUtkL2+p
4+AzRDcIspHnNVkNhtkYg260p+2geqSoGeKQwRBqbnU41cV+iDQkEKgH0lNmqGlG77FGxDOplXXu
LCMKHaMSB1FEWtjUPVHwjqIEWm27T2ZLg2XTL6eSUy35sJ3YZW5O2WzrJLVHMyxPdZZbBoMrgj3P
nif05kGRNvLkJs7WRBRDRNasEXWAZGiTtal1K6oiC2ubWD+bWAvfHTOT4W3RHNPMQDLBAXs3ml2C
ur2Iz3K0JFcgXZaHJletg9W7ZL+pvfIo44DR1mlQszjAZAxcPomJVJoUo0ByerIhb+lYaIKqpSMy
LdESWvytU26p1VnjKIMi21QmZDyINAhdHCzDOWT26LJStc0temzjwbVc4dtYTgNhaVSIc71glVCi
ChNanmWflxSRkDk58oSJmk5RO37JM7CQYhxIYbZAIW2xj5PhvYyXfInnN1B+I3/qOFtBWCl6/qQe
dlPUvWLOh5PFkTDbCLvUgkpXh0NUzKCMq6gl53f4wsZib2Wfj/tyaaDu5lG1HgtrKW2/KJL+VS/Z
bUImpN0VBEZvO8bafUzze49JXj0lsBX8tiRpLncUOOJLu+9qF7sJG2xYOqCusXeNe70t1YOKbYii
OhMHWxJ6C6xEPdk9aDR2bMLna1W/GhzNO02lk4QAxe4im5gsp4sJRa69zmWsm7wNCdmbUBVdk7Mv
JC+pwWcj3qVheqYVCwfHDAPhZNy0WkUQ0aTPxLqa85nghuSSkEVKD69ml10yjyNDoh3nvqF7MTQn
cmSbUIUG+A1sDbbbopZhmuf1FS2BeLMMpji0i/eVs3pxiK32G4efIRwy+bUozCFUtVkLh4HtRmvF
wSUpYz/I3AiKyL2MWnTHUcG4QNtDXjCM1i3AvGLbKiTTzendgPngVor0ZuK6HqPJ0nka80vsFMt2
sjOPrRGavrqxx87eWkvXBrhryA624JP6WDTmT6Qtzxs5cF3vQG/G9nFJscedZxLSqlBn52w3ejIZ
9aZXjTkWG1NWM/41eupqKGCCLvdFonrKMxbtaWYy4dA3TCyM2gA4Swb1OPfzHGQohpF532jxfUb7
OQ3g81PKdFluYqHSkPlVlkbiQQp+DBlPW3yfK0gE0HmWBoCtroigTtvlyaiH6WmNsT06faqdBnDT
u2ZWZA9uGZcrkdzZeFTpY7H05yXXYBQ9OQ4qWsSCFdPlXP0ypy4xsDh+jiMgdGNj6U5x53JoOeKq
7mj4WCHtfslI3Y2/cf5Vdl0vrZtudpst8jRtaxAUSSoFZ6YNXRYuUDYDXxJqHD8i8kMTkBb9BrQ4
gbX0OSAJtIs5oo2kMSwJ9JYbdrdFbiqzNk5tPRQi7Dmcad0GJKfnbti51K3Vsbdt6Ai5yCKcgeZq
lovj3GllHCxuNw4HVczDKReZclCaxqbwo6cLwgVJzTV2LRQkVb80CdP/xgsriNAA3nELBhl6q88d
pjktmFI1vXVF29ylHscxmpkQ6yqadLsuiaZt66r2ftEEbp8mI9poo3IuhyDczv0Tw2Qv4OTEaD11
C4s05ml+JhvR3NqdhaYhGsC9IEqZNy6TQH6eqXhXGSPtKYX8QSXBx2vgkiPvwE6JPlCcJvcLW3cP
ZmKqTyQakFVdq5Hw48Fwsy2Q15IQ16xXCXHu+2cW7yU0uEinysMARdw4D7ZFPg/faIRNCsfmRKs0
E2gkhnSm/WGBciBZuIYILoprEgBdzbeZCYV4kc+1Rf6yR2v7Sg4OIg7h1gCpsLDcdjl9mhChe74z
S0QgpAcZR3fomjHIGft8m0gs+eJRc39C6OecIhM0o48Wz7nqkMvaAaDu2DuDcTYArjrPfWF0T3NE
n8eOLROF3RL7+mSph1afFzSbiDQ/G7U5Sr9za4AihsM6kOveGc7X/F2nxen3WKJfWE+TI5YiLeSE
aT/j8u9mP0MfEW0VIKAMJ9RFRxpXtFsSeoy7gWiokJ4YuOzZycLMTLydNxVDSGbVeMJRLy9zF8u7
DgUlziQ54eomqId8KvECaZ75rF5VNArpmtibWqvbsNHH3i+qKdkYUd+Eii3srT6qzje91KcruCPL
haN7fV9LQFw+63n6VvVa94D1n2geTc3jwALlcKxmurY4vdSjSnoGvnGrOalNbN8aSy99qdbVQQdd
GCq0mzeaY9bhXDoatb9qhwyNBr9yesF4OS/KrbRra5cSgHPg7A0z1svlA3MwY6sQENyTU3KdxC38
mbQYLzi/9BOLxBjwAPKwOCPhNiMrH7iZxBdKUwPlT+1wNrUCueU4N5sKdz0Vg5meaBREmDjVhgKq
z0kUta1l7wBZD5NmsN8YLstvyC8hote5N51HXZ+MrcRp+WP099/z/y+UFEySVx/D35//70T17fv/
HLr8pfz2s+D+9x/84/iv/aYxOWUmDQ9MXyWD/zr+E5PoemBKAD14BCb8dPhHS6FzGEdNgU/kR1/g
98O/ya9DmcECifvT+k8O/rhO/jxtJE8OOQb+Jd4D7+vfsIpNC/ut8LxqrzgddP1ZVPceOPsE5pLH
eUG3niUZxudcqRPkzfVzHlvKQZXORa8GEjsKZnFBTYD0rTcW5U0+qI9WpMbJZoU6bytTuswFmAq1
YHV8E8/mFskaKqPOudT47jb6pN1AW2hfPKM42zI/G4pkpF1HQd9aHjC/dc1Hh7YZ18JKHZJLscYi
NE4N6bUkMkBVXPZ+CwlRoi4s0uqNrXUGS7J8IdtozaSl6WbOq5I6eevyNAsKzoKhU7kXx5hgXVAc
1nH55mXlmULtjtKG2oM4C6zG52FebjjUntR4LSFTsH0ieZlryOcggF6tPjuSSfCKtO+ZcMltlUfg
8wphPEXNuhm7NuZOFNPMoAifU9yL1hvP2Zi/OOqibVVWQbXNzusV6IvBpWDK39IaihqBjOnWyJln
GOggN0PMNHSUIzk48s4tKT5QoMSHNvdeZZR5O/qc+zieT9mgV4clZ8KE45ALQ2SvaSVHXZAbMmXT
gy3mO1mbz8LIjpxYXmgXv1Q0TR1htPbGNrvQ5ANR9bF+zjcmouztbPRbAugwIJvZEV8u/fae9LJS
jyHAV1woSKAR3s92DTJXRZhkHoJShbz6Hn5rGCvrtRTFy6DBC1ApaPGTUm+vr1WDYw6VZkEBpt70
utxxQjhpboz0bVRPNahPf8zEm5Hz1ywtOZNhdeJUA5iwIh0mJeqMumZ+XCLAPXlvk56BgT5gd4Jt
mFB3Cc8kSMhKWffBYJkNEwtremB/DKa5ZHwrsHRHVfJSjtKjAz+9utVyYo69nlexa2eN85xM6ldc
AtceHmcfzsKqfdxTXLX7ZhoflsbaM/kkuqI19jG5DRtFdTlW95g3hmE52YTzhKQZM+QzNOPoOdwJ
EznOm0YvjE3dqY8w4F4x4vWQKxmQ9HF+pEn/0LTDA0brtwLKp6/aVc++MT3gv4N3nvT1NtcrL1yY
h/qaliT++3XXSkgynvlMem+6tU3rUjNi2Pbrz/E5N4KiHUi7/ZxQU+3tidsRSdGFLkT9BYyK5zup
mAMyeEYYM9x2+RRHPvu95c/IZfeNM4/HprJGmoO2e5hGRbnOxJyHbLtUOEo9b1WRjwQeNR1kxdx4
Zf/9AgDUvtLwxRNzMZEEZkKLJkwn8AoGhg45iC9w3loF0awODYcJdfkI1PSxmBR7CBaTzAMg5Ala
QyLPyuxLa8wj6L88nAS+RCrAoO5nqgMTmHMArsdO6Zi38dFFj8sxnjaRIm7KigmFVMxHPPWx3w2W
hZfbepnKuX0tiY/kqUxFmNO5c52ZTtbCHKRICjRYhB7c0IHqYWZz+y+p/lqRO7PpmqLmGKsSxqRT
nzsYFngXiL0WbsMm0tRggnp3jVOX063OTYcD9dlR7MvAeOkQje0b89GTaWe/UI2s7dmfhEGs4oie
6Aev4jMHkcKH9m2S2qD5ZVbtweeszLgGPpg7XRKrOS+R9isW7r81i1fZGBuagbEaQ9pH16RnyqG0
Z6fcxzzqAZOQIwlYYmMDqf6FZOeDFmb9XByD4JDhX9KJzvggU5MQhYw0qqu93mcv3poIti7HqSZn
3+g2XXXg39Qftc7fKnA+aO5/vKbLBk7fz1v/n2v9k/ssNsBRuvhi9jMVe2h14wOwK9CjHLAkiA5/
/bx5vpzajtXtp9rhL4SExp9RYNgz18/rYRenD4/v7aNds4aYAYjJLfdd0RpBWhXuzYxsYl0uTnjI
sj16ildJUMk2kyMkJbpxQesRrtYK8ubRGsflchpiEP+LYe09rwD4OqCOd+VJ2izfrq3XfmZyr1Yp
U7x2W0BGm4r4UbUE4oPJvAxuDsezqrydZVX159iybN90WR7++ZP+xS1kmDAAVlM8+JeP+kM9TyBL
EFW0F3q3hY1yo3rLTbG0v6KwrgaOj08GL2SspRWmRSwbf/42PakBP3LXe9XLzUM3TTezloDhBcC/
KW2PA7qbnftYK27zcb7B7lXcipg91Fzit2ZkXV5LlZSDN9SG6QREjNQnOTzAsLzg5d4Jl+WexJTC
j2Nh75pJn55jS593qOVrGDNzQp+u7e5It3mcWrb9QU/MY5+4jCPtvjqZZfIWJRYJoRnU/XZyq92k
pG9RBQk1HrZLT4MD7cBezNZeCGA0yFZALOIlypyVBzksN4RI09DQ+d2ei1CC5rnvaNRY//yF/cUK
g48YLSrG/hUN+OFJhFZbNcgtSqbB4MkoJyZWNqvWbRQfxv6fX2vVaX5YzYABsk/hhcPM/lHHyRGV
cxq5fHtiTu5oiB6L6lcL5vuT9OE1Vi2gaa7/9HR3fQ8/PeWJaLI+J7J1X3ljve2SiZFHtLyuK31C
gB2WkOiY6ebeU/QLgSQidEriTaboiaPzV9dmoqOjht244DH2Y8omThYrdLUZspgWvy3EHoc4I7J9
jpBxNYnJzaAu3VVOtg7BUp9cWgQbgIXxwZwh3ecWdQtE6d5vPICa6ATExvAafTdMNdkvevJmldyC
TZKdx2nN74tn37VTClS6PJOl1Xh2BI1jtb8jzUeEprGcfvGd/MUTy3fh0cFnHcYpxSzy5wvGMLAn
7rwo91rOQWEUReInkAppqWR8ZsEVSCi3gnx2L/g54Rd2rcpwn6A9KMFulJUc3UvwghEdqd7WqmAQ
6rMEPRC4Ku27bAT5SaOXQCrrIkBcBlbLSlRXsqLPNT8CHn5dOiAsTnJPSiVVFQFFfqtMu0yojzOF
GO12UROvKXdeLe9iDAWbtOX+NGsWvs4eoa8pzGaKCEKxbi2PBCmOP8bkf7t1/MVDwp6x/k8z0Olq
H66RxGFE7vFY7pEaBJQ4SDAlb8fEMRPV8S++EYAI//6cIMhlmmyBcaYl/+GZBNgIkcEcyn2rI/TS
7K4KIGAeI3YqGs0JzDZuyQWB5WakiUI7ggowzs9MukhLqpiVVqVXQ0ofm9Cz8X0mOelK5ex+7TLt
SmGIA6mtQzxHtT+VlQHXqXsls+JuymFsO+tmzG0WG9lLJNcqVZIjsqjnZigxEVcoUZM+HHtQWD1f
6fvxcjEnxGIWf5GW2dFW1uSRWo7bOhrIvVlIxZjc6eb9EBSVMJ4l0ohjOciHpOcg6WYxk6+Go561
SFKdYxJLVlu2MT7omXYD+uZoGFRrmjMESZnNwfovSsF/icb1hqyHcauZbReuj1E3WZfKkQ/gIzlA
oIPieaLpnjdUS4A3iR5BJ+vU/O1WsZ6bFEAmqvLmyrOmVxqDgRy4wJh6zwneb9+bKMXN3HxOxXgn
kU/7QDRA2hVHZUyPSwGktI15gPs+P3Io3hUROwtZVNyYPB22RNahWV/QyZTHTLMuYzcGht7O/now
ItUEJmPTVifm95e8N5/1liibf3683+kwH9ZDah08ILDXuaM+Mn1zhDINNoti3znzK1PCu05l31uF
QJHFY73WX+9H7Qqz+JYIU/bD9ZkvRb+dZSchD/JjoB4CxGhp6DG6cEc00khYYyKgkJ+F3jTM+1yj
WT0mGRPc2EzChgnzK2B371y3pHYtMftivwjvCmApVb5jXHSFNYZJwSPhzqSNtpBRbTVBHxaTcgfp
5DLEHAzZD4VR8YXElNlOOjz0yHc3rd7ftQxDfG/Izyin70xrSHYVLsIwaTMjaECEAt19SMniCgqi
RjdWNb/aHalTbd3fgcxIgQfYl5FNhEPm8GDY081azffOH/vrfztsv+iwUWaziv59gw0teNW+fKt+
bq79+Jk/nEoqjTIENR7dMEwJ+upK+MOptLp7rRW/RBvN0y2H4u8PaY2GU0k3sMH8n+rmD2mN/Rvr
N4ocTlKMPrEI/ycdtne+908PFtUSVQw7ArkGnJfYP/+8b6qFYLygoIDFjdek3pb9w52HZ7ytZtke
U7VwSMnOsACLdOd0pHtYVwbiBhnGBeZnh+qyms06Pq7pZ5lxLhVcKKSpkqQWqykBZnmbdLshS/sp
YkKdWElyZcVyBE2x8F+jYQ/8jtf6pFqjbBZMqgM8AHGljQX5VaQ7u46yEa6CCnC0CYI9GnhsUPsZ
ks4LR9poVD/rZbti+u2+red7oOMUKqFrxtJhqDMNwrtOWOklAW5RvilcXYEVMaDZwCbQLsq8wZcT
rWzeCt32j6r0v0/NL56alZVNcfH3j83j97aoyv7np+b3n/m/ljRJVJw1EZjp9tpJ/tdj4xi/4fAh
oMCGULTSXP6XvTNZjhvJtu0XeZnD0U8DiJYR7ERKlCYwUhLR9z2+/i0wq+6VqCzJ8o3vJC2rUgpE
AA7Azzl7r82R/nPbmNw2lGu8KrilDNAN/6NIw/tn0xVAyIZdkJrOsP/RbfPz1gZXGqEp7sot4iC0
x99tzx1t6EGuO7T7HPYkeRQ5jM2pc344J39Tb6/33g/35uqioji0Vl8bPflfXnpBj+xYL4mvxgRf
aEQKMRV1pqD8UnTDdJtjPjxmS42wktSI6vPvj71er18OblqS/TSn7VdeUmRl2aSnjkv2hFsCT2na
0R8mjeOaMr1PNFU+h3AFAaMWMZ7hZY6/T/BIC4xWlo4jniy5uU/A7g90J/Ra1Kc+LaObFpw3VX8W
gNycG3RAYbhc+tYO7jEnj3/YNvztj7DRH8I6ANSj3qe2yIYxJYJx90DSjSJWrlx2uciNY2yPM3BQ
SVAsdE59K3Lad5pcsZguvW5CHWa+H5lytxZjvNuS+LSNHJZ472J22g1Omh0nNhlo4UbtIY97dhnF
QmdP5EX8B9fgL4XNamVDRolbFXsqgs+fH9Atj7se84nLEBSpbSMX9EFDM+/XSeLvL/kv5cF6JGdt
m7FZN3mk/3wkc9BwgWgcaYBQQHup5uJZTn1qOr2+I5PxT5k6603yfnm7qEcNAqNYZO8pfEpriXlj
c3UYwri544kCv6EP3X/GUFtvIviKFCEEXPCOex9w4TY8LrJROFQhYwyPKXmtdDcGwes8/P70qb+5
XU0FSMbmxiN+7v1DIQl5a4+swQPNjuy42C3MFZc1Q9Ds6M/5StbWIgs5Wdml9/NgOucKWZ9vJIhb
op7OWG6a9V0zEy2NUMVsGTCDhtoMmr4cQrC+pzIr5n3M2nwcQrugx7hIgw51MgLRMEIOMlWG2uKS
jA+QGlqMAUt8+P2PxJbx/qo5EtgHp5PEEEyA5js7aaAQ+CFSmg4jwRGbPCRjFIJ5i/qiSXdl2ioa
reXrlDUCoSRx1yze5JDhxtwNWtXt0qohVTyNRyJAieyurUJ+0sBwXpuYMFEb5vknwDnbRhvVB41m
PCLIMdO8xgqyByVTdxctMZTjIZoeMXsqvwjjeY/YXINi84XHWXqwOtNEdKkocOKyvOLtEh3yKlBb
PbRiWOJkbpZmDPBTGdq+1UvnoQnM5JgIDCuFVkNSIvr6a8SLx8uxGR2NahluKuK5axIEbOOcO3W2
HwLL3FYDQdQWBbxn9VZJoo8W4hRryvQjWiVqNaR8sHDFDXFg87eZlEW2Q1G3DdNO35uBkbQoYNCy
Aj+wfGEvBrgDXT5UfZt/ssMofa20qEQjKd15piKNcG2PpdQpi6PpyXaK1LdzhRfVdTNsbcl0XoDn
3lgo3fzOiQER63k83mDTql+KJINKQkS8mNzEi4L0u0iFcxEwjHwjjKEx2c0pzy2+taXV21S56xyl
IEu0ChiCFpRSYcM0RNjFXlbJeT2ffpkl4JPo6tHpRjaj5fpnc/UaMPOQxzDN87OBAvlRZGmn+K9y
udZ6wR6M1EZA9bxfPPi0+p6BkXPsF0N/bgKrvUXg0RZHKB4gtYCwPqTGrogIbm2GjGFjrevPJcXm
Lo2UWEnOTr4p2QA+YiNBA0FEBpdmSjbtVIaHce53UaTfqQCFB8+24dhlRDLMYuocWtLqm95wzRtL
q+7mJrvEgRkxnBxSfwiz3scv1myivMPRKuWpwl66kaFhbIhdDj8gRr8EofWF+Cl5INZP3gfaQopz
Y30i3/xZAeryx4a8V5FY7scOMSpyqUY721M/ngozhaA/LCBbJMK4PqnBSg8yIJVcRDyi+tHT8iJB
sFwSE+mERFa1U+FBmAw+iyqa+TJTsIvwBXpRqmNrbmQN/IaXke3zGkp3cehYdDnGOPZBHqp907bi
ylzKErF0ibMRi98zSid518etDRdrNh1FGy+pbhDocoW0VgP0NmvGMSqm7KBBbD7YJbeLJeZSgv+C
Lg/fTI1UsaTvMYEi296bZEI09GCET0mg9d9A6M5P+tCMJ/yVwzEd3G4zhJVxbqSAjNKlAEKArBx7
jftLzCmB6tk8h/pGJnarHYvYtZfa12oL25gMc3I7lunRGGSxAxdEQGkaVlsjK9GoznTQXJ3aWbPq
4kzkTLshKnYtTfifJAKklR9bU31yK5n6VtkTfWlBBqpbme6CZJgRqkDcvYZun/lBxaZgIX9u05QK
7YCi9o5D3hzaAmwA9We1lcOotvzi5mRbcOjGBhW7igh2WzrZflrIpbhR3KjXc4zl3UdTzoREErvx
Hfjw6LuZXA4I05uvESHTmLhj+2NEfjtRGbb2ICT7i6ysopuUEYoHdd/hfYHC0wrhpfnBWwJRz+Ri
OyHvu89Co35KEj31U7mMfizYFwqzmvdZqunH0aiRjOEn+4jJKzvW6BG/LSKSB+iwPHsafmRdsf2y
sjLAj2XwvWa9utajJTjZLW2deaQA9SzdTBn2FNXWbQZ+eRpHN67MR7S5utrW3aK2hmmEN4tdBS0e
pYW/o9ys/RRalolIWuebQFuQexxc/CRhESvcgYlDw4XtbAuS0LzReDB4CxkL+6pTywH3cua5dh+c
2KsQQRFYUCqoJU8DmlestdH8yh54+BgTpL7VS4VGeSbidcPeBsOAzOt9UAjzqmtKcT9zgMgnvp3t
RWBjezLnyPwyIgtY5dJRd48Al3+je3ffSFX7DdENT9Ixr2gzUvMOdblvE0VbmP2ifmVOcg+wDypd
0+vXg14buyqqp2NOTrs3ZEm0K/Ug2pZF/6AFhJyOXYegGSTSFp/ubRMU7uo4C4d9Uw1ztOf02+lX
hOl1dG7avB5YzYx1SQNCM4hsTfoNnbbg7Aa5SVTYhDoN+6YyouuJvN58Ob693v+vYP1DwaoxYmE0
998L1nPJoxC5xfOPJeu//9a/S1bHAchmwXmm28NG/a0u/Xenx4VauqJl2IOyx6YH9L8lq66jo6JN
jrqKDDa2weyn/t3pUXzgXwMNRRgifoZ/xKTR32236c9DoqGeNG36TfYvY6sYu2dPZkxzNIvAdnzw
Wtq9jOrlgne12pV14qyjQlu+tMIOHpC8N0fmKcFJNHFwahs1eETLaudSWsWem3zw1ADTeuMgJn5w
wLn5dlSZ8baUnetpUTLdoFvvvzPj0M4TM8uPgN27LXklDAlxNFxKianCL5Q9+E0Np1MLZTPuu1ws
h7LOrQ89TJQ/IMjfFTicAcOw6BJzGggG1ld47I8zIibXsGGALx6nhjoWRJm7D5Eae6rr1t/F9/5h
ifxN/f6udHs7HpyHtRZghstk8ufjKUFFGeJlOo6i0TdTmL2QCzJ4xEDHfzjSuun+oZRajwTFHLaR
RuFG4/DdL1t6S1taSvbjGNStj3x83rizKfYkgscfBpUZ+xlAwf0//nlASmwJqRfViJTrz/9hRplI
1Y55wYulR7uVbkTfsO+SdPH9fjKb+Q/NkL85mTZuDfDNGAF5yr87maHrAAUlwgh7/0hGRdG8Sfup
E276zP1DKae9K3LW8+kiVKE1qkv315y9KQ2zKE9lfKyjKcOCFQVt5tekuvrO2tiI5mi66ZteO49t
OhyWzO4qvDu8Yf7pGTbhkq7YJgj4GETeXVamEfac93pyrPs0B3lHuodvERf14FpV+afg5l/XEJrN
t+4Zg23DeN9oaEBi6F1jJcdKW5a7EgOG3wnu4CqqMJzMbcycxS7c1Pn/+JFMuWl0Y0C1rfdlc0r9
it+iSo7kUA6Ysrmao96Pa5xvn/yzY62ZzNKgfS6ZEkO+N9Zn5A9L1kB1DwvVjY+xVod+jZ2cobhs
5tUhrj/+/uK9e96+HYueE6fSYSKNkuTnY2F+sERD5udxmREl+GVg5yfcc4Pm//447wVB629itkD2
FQ8Zlqv6+Ti9lbWNhQD9GNBDT/xpBDO2QZ6AI5uh1IcojtkKT5B6MU80VRJsZR5Gf5gsv1s762+l
tcqDjtRVZcn3a2cg4yauzY7vMLShX2k0LjfhgkE8wKB7AnUFhsvS5z88z99O4Q+PvfWwJMfywwHW
8w59r5IYQguvYGDHxwiixacmsfIT08P5ukqKaM8srmg3FDxTsRlnjPNkFvbzcBytYvqmWaR9fK3A
Ip/SoAgOGPnzUxAH/GNJxN3vr9DffU9z7aO6TFoMWrnvengpVr4RiYo4oHC2Xua5NxpvqDOXS5RZ
5BMxyatsuMYYYAGfjOlFDrBYNjpQmiNdU+PK7dzgOMWOfu0Kq7V31hCViV9CKvlTIOyvq5YOIJJr
8LDsSH6JHACMgJc6G+Nj7soZP0EIDdQr2rbb/v6cvHucc+mg8HHJsBeA3IPx9vOqjYXipIgWSOVY
LnduTL4XIqPSvMpaw/zw+2O9f5y/HQzHFcQ/JsiO+16JMDut2RpTwuO8hPEYOgE2pIy2TcatsgtU
FXrVNM5XWj/Zn2nhhvupNLv9n77Emwbl5+UKnB5gCOMMLjS5WD//5qyphOLOCA52T9F4tDPFw7Rz
cZUdw75a7gQRii9mFCBdifu82cxVRGh4HKeNs0ZdUpEwkj+59INvu8FFH9rWSdV4NbNfOGBpvlyy
qA1OUVwrMmH14HWY+uyjM2fLZckaZsJu3Vgf7BqJDmWteTU0kgduizLi3uxT6wPxK/LQkRFxjvD0
9L6sYvEg7HG5w5yi4/0touGGmqR7zkBQvCyCbVyLvham7VQEr7lD6Xkq8hoTIcHiwWFpNQNLrB31
yIVsyuQNcTwGbkVG+c8AUbWvRZ/rj+ObLGIKBuSA7RQYr9nQGVAlQIpFW+YF0SXUubMNk0eL1gzx
Sx/x8C7b0HwNS+Eoj6hm/moRSAcWd4ypEMGvZexH0lcJrLLxIzp2r7YFJOLPTj02zj2cfdYbd3+Y
7tJylZBXVSPuHIXxZyPb3v68GAFabEyCF3v9u61Z8jVmSM3IM1ZBgR1n4sEt9fnCeyb7WNfzePN2
egPkEltVRPKu0usoPZULhphjoIWWflKMWy/gRmlH1UuUVPh716cV+vOrplt4QjmkTn4psBuFHuY+
TXrAFhdivCrOHU2auF17UREC7Nj41ONwFJ4KZXGrp8qm32PwOTDiootF5LFPXkf80kis8Ng+IRPs
XeAwgMRJN/mQhLr+6JCOqjZCcW5zXcUvoEPUTmtK4xkyMLApbhr6t0GcL3fAgKeOcr2ZbuVQTzfx
bAyRbxta/CWzoGxNdLw/aqs9f6uv6zAf6Sg4aH5DoHROF/sLsY6Rj4Vo2RXkM0E1ZyxzCcljRaBP
6UWxC5XqLjcFvoAlZ5/TRy3ms4QfAB+GFjfGORbYlqDw6jmCz3VA9srqNWGiUFZH5Fv1ERWDZZYC
L8GqiKRbN19CkSUnrNFbFw6+PzXGdENSdb3rEtxTyFnLLVAXlOSibO7CLoqP0mmKqzEcDZRHWexb
qpUXTS+WUw8J7MDIMXgIO3tbGn36TPc6vcwczQsCEzrwYu8J4iWrlqiCvYwT/TNUe8hRRr6X5dxt
RNrrcASnxVO2Up5mFc0OFFLuGU2BW4Wzqj668YA9C74OAGC6lzWGqT4qTwhzkXaLvtqkOYGAdc7P
otNL6FWaZv48dP1GtShnO9P4jD1Rv4R5fNOsjc5h0CcfNLBBvJ8C+1THj1ZAU21uK4XrOvNkT/JK
1YGjT92cOFi8jtiQpeW7FeD52I3u22h+cSv1XPWi3SYCGc1skQyhiLk4Yit4qi0EyZtBrzJvnmgl
Bn2lvmD5PIHQYW6p4mvw2aOfGtbDMARXJRipp65SyzYy5ukUZTkPYGPdI+VqvrZiXb90ZNbeaSi+
UCjRfVoW65za9cyE3shpD7rQtWsVtt9rCSpi1soEsXwwYHmkgZicNIT12gYmnn0mr5AvVGZoijbD
rJZHvMz6bhqzAMvjoNwrDLk15DbTAFVj8bxIbZk9oiQIHwEijB+gjbJ/KNsKpBvhtPMltSEQBgxf
d0baOd+SPG6OBM9Nx6h2cw7KLvrShPLeMcfxnjHjvNWXnvYz7x8Tp0E1RF5c1fkt0P4FZ4NZZ0dD
MB/bqLQMvGZmL5I6E+/CwmrREtkxj6KC3Ekj4I1gh659qBJKn5715+ds83YuU6B9Pw4GHiDalURT
dh9t5sK+NsbDtVEvWGcJU8R00lkpwcdmovIrUbXprkggScl+arHW9+GnLgnHK72f/C4OxlMy9mRL
IM12v+jJhK7YLNRq/uc5CcS5iU56zb59o0anPSxDzsJM2DtQImTiLpsbewsq+6lgRr6jFTt87o3C
ee0M8pM3+OjVg8pN+9NEKic0LxPU3NwjRwzKnv1YMdWHalnc60nU1l2TYemkyV15oqvtAxW0e3An
TSGo1Prme6UcZws3fj7VnX6xc0NeXPDouLkw5ZIiU7CFKex9b2fuXRbUAVlweqBT/CeRQZuioeUa
C7oPgEBPXFT3w2T2i89LOEM9Jgbj67TI9s7uBF0DXNa+A5XAh569DSyS68D4heZ+ROu8s+CjwHCK
jcd0bstbkAz6BnBDcgxQrl04gzF+qcGrh0DbD6bJwnaLC0Qe6QW5q27DOjMPJhFLZxd2B7bpxfwQ
mLXm585Y7ukZY61ZWue57/hJPGggQLZjrHsOCRzxJg1MZx8NhWLiNOKgDtsghNA26de9dMobuQRs
+129xLTaiqTYzqkojdVhndEpLuzPZmrRxCnr8Ip0bKf0g8DIjrNw5+8d5Tj+/bG/66AyOBu9cocW
JFfBO90Ak0JmzWBeU7FX+zS3bQoArTxl2txxd0HiH5M8u60ss7txELcf9LqNXC92nUOObvCIDhW5
HVGSV2U9BZeEELK9EQ75S1rUtrVNK7f+ZIRAefDPpK+umWOfrmyssALM/7ZKsuaj3VZfcj5629Sl
Qc/YXFTm4WgbnomTSUYeAq04hlXPXhZZCALmqDAZuS79lRZg84YHu+WKx5hc1VcA5UwK+gp2v+nq
7bbAt3ax3b58sYnFOi1TInxyXqfbOtKX/WySZGM4aXeryaF9AZnMM7vOeGvwEICfjBffWEm0j8yy
Crv9CksR5II0iil6JW25Rl9ApjY3dldQJpFVWQPsv0yI1q9j8DSPIgyGF6OJnc9h76LHJPZAZP4k
F4dOsAkm0M49OiLFQVjGfFIqccNtbg3Mn7T4WiJh9AWoHm2T1LAE4jHVPHZR4TVJLDYpsTVdDRxA
R7NE5sG36qaDUSTyQqho5kPB5J1RqnkmE7bvrRWkWEb9Rkvq6aAhpz2BJqh6wEWq5HE2L+EHR08A
ReB07I8mjmrpaXSHWJcZ88awXcQDmShyRyQ5142Xwl6XVXeqlrj/WlEbUWFEmV+InLMAYPZLgHs6
WztK8hLZlYIhqZg4W1IPPs4ArJ7J1BavyurHc+DM4YMJCtLTSj52MiYX+FI8bFRvNl8CfHxsJyWz
xDZ+ZGMcwFWyCLVN63tL/4j2pNjMC4/XIAtYVDlGkwKDvyPubYTsUGMKYnpsZ2cswto0RTd7UOkZ
RbE58W07In6pYIrgUGNvYA+Wq9D2Jc1UVHiCOnnTR3gxZzLHCI1Tu94av0MGd/fU8oZXN8rdpYCb
vTS3TqrNCSyIISPlZr9j5Bd6zOQEGZUsZ5lM2tVs5vt+0Z6Xig+Oyt7Zq7lONyQSYMnv4ulDbRH2
TtRreEmK4ZVgGXgDS14gJRjUKaaxu23pZp3iZs4OrqQ9oKZh5n5uyL2POvmSdhqEJt3grcNG6GT0
pbHF5kZu+Ni1Z9lNyTnV0LOTaozXHSAORbXld+N0MyLTAl84WQeT1HJP5oNDaVL5RPziwWQreDtp
aOM75sU7p2u/d40ot5UoFwZ2cbnJa/dLMwtoHnNlYc2kd7CEBHWM7V2vi+fYMnbQZnEb9u41OJ5T
LurPY77ckBwIMMt6rJoATkdJwyiLuyurWV6TOvyIfuveVgWwrBRtdJI9uzIe9wukm43duS+aCUNv
wV7su0IzH0s4rVsoqi+AHdlYiZCHfKSOmYUPEw/jLumrqymysUmE1td8cCv8FXS1Nya+q2049v2n
RV++TgNBHkmvdgjtY7A07hx+krC3l03TOCmxWNWwQQewAUiqM1DcDnX8NA1TeyDH7GzWj9IZ+ofa
gVQRtfEHooWiA8qf1GvqoX8SqoGiMw7dYaCGOfd9I6ByJuttDrHK1GP7yQJGtY/z2nL8NhqbI9nu
tEdxMVBO2G407ctRYwuNutjA+2AtQMVM0eyifLonP839Bup2FicY5TR0EH22jtyrQY36VefkbZts
6oj5Ygakg89TdZo8zzSdyZ5HwdIdw7xjRaO7rxrcvY6R4AxJMm2ntWFUblL2Qwdb721x3fWdHfut
KBOcuy5NU6sdKTlTF8NErwKQUmnw2gYWNyBHZcTA9JxCRDkUUr5ySsqikGXf+yWPF/pM60xjLvvg
M9H2Yhvg2t0VpQJ4FS/Tdc077qNTB/NFYDf2VGyLbTfXlrxOhBkP286dKTt6m8fS2CY69rm1OtHi
afieLGq8SaxZO0stXXZaiCkgSsfgc5gLmtyhYWv3Wmt2W8uEbUu/a5AvzGot89KtoCEcMh1u4sis
2k91MbB1yARp1ZWmN0f29nw0jhOxjUoKdGaS4bKDr059NVrdFyvLlR83bP8wKFe3ZrN4qTaQnlGF
ibfwyj8qIkS9uNWDkx6ZNAVainwHaMfV26Tm7XhDZYjtXFrNMbB0ZjZpNuxht+dPb3/EdXJ1zwzZ
+gCHxt0jNl4OSk+r5zbvqMGmRtElcPTxZmQs6wuKTWY9S2Hhv+dkwseHShN19e6tUUz6D2OUqXT8
PqVvnOVxhRcmjty9IJsT6+2In2Lpir2Vm+2nMu74ATH5X2Bep+WupfFya8aZ9pT3kqtepJLvDA//
2JjFdJsy59y9za0RHSyXqZrnDrEBvwv8R/BQmZR99RBVpQdJo96zVaO27/vMBp6ZrqbMeKErQvOS
h0GvUZ3IxvVJXDDrYxrIPGf9y0Wc3TKsnmn+xeBlEzqKznIFZBo9kwb0mZZMHXTRpgBhtuvScTTO
Wd3JaxM2+FWZMDBvF5PmVbCkp7d1J2KwOxDTBNv/LvuYNdlyF3WtRZk0ifX7RVXwKoo1a0dQZt1l
/XpOsp4pG3Ffd1yrCQPIwGmjSekZWrVcVAFJvVxbcS1qsYs9B+PNkuE8KUuCbSyDFdAZks92h/UD
s8T6ECpXbN0Iw2WVlfTzbZBZwKHkUy7XLJzCaI4QlfmvZcfZ0iwsVJ6m2/Nl4IO2oFhcExuCkE/I
oTAnpV3q7pGMaPeRYHut2fRZ/bfGkyZU8LqAhbgaElaTvvChySTKZ1qJyLx4nQ+PRKdqZ1cbg9NA
JswzAXG4HYOIW4foPC6m3jObHLvgFFRa+ZyiNj+6NdgwAnCGDCFckwXaPcUBv7BQFu2vICThz3OC
sdjDc1Vn6pbmU+eupzeXWXrqS07T0JbqnqDvhJ0WX1y1afQtX/LquXaAsPMqb4dT1s3BsaPlSiqg
I9rnZQ69UNKRY9KfAGuI0ysevi+92Q5epMWUHl31tZCO67kM8/btgBtPdlydrgu42SdmpUE/u3Qs
CnffNQOar5LUKZ0W+KUipulzM5oITBdr0a6yUGk3BfHtJzPT+eYdlY/pFzwO90g1aX4wFkWRuq6C
saI1Z1YmLQXTMPCbOygENihWWSX2Il9Wxf0zo0hResxiuafLxgz8kup0B5si+IwzutjD1RUPCwUB
0UgVP9jt1jXYQBL2bBORYRyqFTWtzwvMDbSw0D8p+xwrGr7jK9Rh2Iza9ET+3/RlGhymUC0b8oZW
ahUSMYcPb6OqpD5r7VBcY8HpH2Jw+9+qwQhe43JyT4MZZfMmHHkzGYQ07mbTnkOCjFgBg1sHnxPL
NItN2+hN4NslDW4/q+Jy/qv9/H9Chz8IHTCs0nX+7zoHryyK71+7+Gvf/ah0+Ouv/a82f82VW0c9
rNi/1Az/Fjqgzcd9ixGe9raxImMYVv1Hm48PBmWxggJABLTz1v3+DzBG/ouuPHmvgNzx0jv/TOhg
vE3xfuyzMwYj6EQylIaphDP/3bjFBEHloqsayGgMNaRZcbaNlsL1zK57mq30xZEDNAVE81s0Bq6X
JuxBpmlOQVqzV5Sd8+Ag8T6JrEsvdNDPg4NcajVWqZo5fiYF9UjC/cgchxQrnsUE0+XSr8NKx6tS
u7vKFaAvLKQFKD7uKkwqPjFw8GsoF7dabU+bEDvkhswG9D5awTFlLf0kbZ/W6WdvsimuKyyKlpm8
WOzkeaHyx1OEcl452M2xGponzYkqbzEHfZOAhNrmgf1RjPIeUe7L0HB4y4SGU0JLCTu0B6UdEyyr
7rQI4Zsq+D1WNXVb2dRPlpa4m66xmZKtMoUiXD3deSH9QdhH9q3HsOg6QgM4NQMhBsC0dIgT6atK
xbSxLE7l2xZA1nxoNnAKjDR85CdwGqRzzOO29WH/k8hFL4v2EW/EKFDEB0SqPCRsiQHToLuzaov/
mhp3hGmyF+NvJgaCu9hlBrwoXpvhzCmoGFFvzU5b7sIyu3PRfG1hR3JNwsW8Mg0cGGDW1Lav2YTo
oCyhzYWP7JRoLa3PMrcsXmdySg8IThTqQ4R7YzqT5eDi8wsyoXEe3Ae0ON1WL7LKa2WCWhZP6c7o
cACUjOXg7LjtQ4Bj+IzalnaEyJZdtaDpGx3Ong4K3B9Nm7hf8fC2SGK6lv5s0FmsbNYBCP876iO2
upI5N0YSSmv+wXTnboj5UmGSGkdSRHFiJSQJl2EO489FZjhU6yrq+LPMtq/jViOsrERiDg438Wjo
EmQBPh0NJUkOCMmvWc+vk5uu3nu+Oq/hF0w1XPuF/5UE5kTfRaBR7ZzWswe6awQ5TAT6sUFQNpsN
Rieu17TN09v1zkOHjUvGsupGfm8YsWSgaHLpa5xcveVkJ4mvnJucVW3xZ52I1enYLJVyvReIf5sf
kVToG8tJXnSNL8KdR28aJfh1z+myDfthJjtiO9bcJzaBq6fRYZAQ2dwdrt0+2dBZPMApOjcci8nh
bnw7GQXqbG8U/NEqzV/yEmlmIO36lClCVY2ARZul7P7mwtXu8xbBsqJZuGH8NhBJUlW7JVdq26Rw
afPG4JRKXtZjGLVXTot5G/GsdtZrJnJvMsfU5qZEKXCOR8iHRc+WihktFJiROYCjuFF1yYPAGSLS
MFCTbmG6vkLlje+GyLx+u710iKkHqTFSmgAj+z1pixsYjNAecy63AWj0FPIa3U9ST7eDtt6GKYFJ
b9dWwKbZiKA4W2iceYSwBMC/uOSycG7eVjliwmVXVo27b0Mj3dIkcneWTmtlFCzntwWwrnBu8bvY
WIo91Br2MAP3t0En9vB2mbseUmFHfweOgsIiTXH3XMWmOLxNJtmHU073mjgEOJvB48Uv8cy/jFr6
CjgUtJXO3SMFd3Ouo6hi08reqOmLM/rH6dqczL0zJi8C2T5q8rE4B6lKt5nNHdEvEpStyX0K90k7
EzRNOWmxyIpcL86CXgQKUR5fcCWfi5aHA0EbUHWMvRtlbJPExIdp6KuMVrc8UBm6T0YMMl/V0mm0
WrYy61Z3inN5kKWJ6ScDp2SHGg+3kUsnbLZcQa/uIjTt+0XDa1F1PEzAEA6eSR7gqsaNvbFfCZXs
eQ54CfmHDRjj7dmkXCxGbzctMS+DJ9hm8dkRxRtLojGNOzUn894KhLMxSV3jtYPRfK4n8A4AjL20
zKRP2kxBEpUxXfc2DU/D5NTM3AFv5xqbHDrfnI/sKUlg+BKmY0wdxZlj8gg0zJpIJRHcKm0BllLi
UnCC+rW2+b/zPtly01OkxjxPDJHFDPqar44U5rZY4UNlbX/MVxxRCpdIjP21vYKK9NEJT3M84bAX
WZtpvkV0z1alqJs3xV8kpGz5kppZDjOYHYG1Ba6Og3pZmuRFoV73tSpxTS+W6sEMmVO1zlglFzJs
eqiNkkuoS9Jq2MhrAGATSW5jRHF4G4WGFcCG1LIQaDs8mcSbYV5uyXTE8b5QEqNKrmtxwpn/LLqy
/Na6w1cjliXZ4PqUvsLFEgsBSGJZWo/H/3joCkwD5FxMtG4aQfcTjir3fAKRyA95FfmIB4KLixhB
7DK9GNtrktkcm1GH0eaHbl468TSHbLoj+DXZOYhcHbhpA5Lbq+e0xr8yWAqmmCoCcV/0bB8i23r4
YSv2N3rCVR/wbl9jrFIXy7LZxf9imMqAfSxG2fQHO57nfbNEr3HKy4XU8Ie+KSG4Ys/1jJiV/vvj
rkqlX45Ln18qohORGL3bT2HMUZC2qv5A7bY+7LgH9Tj9VozAnKYqff390d4rQ9i9oe+zkNIamoul
8d3RljEUBlm7/SGbWSDrToCOg4DW1sq/ftf/FQF/KAJAKmKn/e9FgP89ex6fm+8/VgB//Z3/VAD4
bPGKoxKiZGYotm7z/1MBmP+iImQvj2Px57gI3f0XS5fqwNUxhkvYkP+jdNadfyEdo+WKIYCekpL6
PzHnai7S7Z8W7EqJ0JCJSg2xz9/orRL2RNri1ofZmqMnEpCLyrcqhlgQv6GYTnaTd7uqnm+zUi2j
l0VsqpBgrhKSapcMccGeU1+0pwAZDj2fIoVl68rx+4Skb327JzQddPgOYXdbOEKA1c2+GKLhVkSq
sStCAo9nXYbbZnLxwnMS4wP6fWQXHS+8aeqW6ywx4bk7QHcONgIEwwuSvDkBo0rZEvByF/Q6N1hM
arqIVnM11bwGrVxnJjKZyX7ky6mN3ljV0V7i4FiKprsv3ND4f+ydx3LdSpZFf6Wi56iAyYQZ9OT6
S+8pcYKgJBLeJkwCX98LfCYkSiXG63FNXqhKInGBCyROnrP32ietSp5SrzE+JXnB+6cpAcw0utz3
gR0R/0WpXPsKm49mkSi0uh5gO0sj4yRDztSK7Wue9WwXwBjfoHYxsDWXHUB9zGitk0BJpKe5KU22
TlCl5h2S7nrXzBw9Huxr19ELAac77yoKgd6myLD8u3Doz60QBHesy1s8/sjBeQnAJoZkzHh5+U9x
BrrnTPj1J8IbMMRZnT6hfnqiwD66DemdueNcI+l4alA4kipX3TKKmz9nOeVR7eDuyPy6p8dBUZck
hCJ4wZ2GTBt6hOBlobt8hGbFEBKwS6OdvTd75qWTGQaBhVl1G6kgfyCqQjxYmj7pW+WPBdDZEaDE
IL7ryGYyi1c111emi0kmFMZJJ6bmGUdUe1fDIFzFSWgzUKtzJsB2fUWO6CH0Z9zasmsu8bu1n0Tm
37kqqfaVxlhjqSk6c8PM285eYB0COvZbosDv87k2mpVwxnvm/UAVikp5lCiquLaDsP9qmE1brr3G
dK47mHYXRULu4AYXFoPZCin/No/LW8ew9NZpSbPe2JVzo/KOhGQ/LCF6x+465MmBTzkkmzgnu2go
dBPsEeDXGVNSy6JAmKpVakmEaf7gVhe2pfvTKDI62EigZu49BoSnonDNJ8GJb9REa7QgQSPZSK5l
tbN8QgxXDra403FCEnqsUlMSoZ52E+1OOaNJb0Hnv06BN54zSgDMF5WUqrmXOETB5yhBitT6QwD4
34X+g4UezhNvz98s9Inq2uRr96/q9V+QTPriy4+Zy3/8/F+LPuARbCoQFJA3LF0fXtx/LfrE/WA+
wAvgOH+s+3+3fVjaF80ry7CDgx0JO8XFn20f/gq6gIMs1ifY3CaA6B+t+ovO+fsqhW25hLSCgh0J
m4vQkr//Tts9WWVmERpnHjK9pMG/5pFxqenrpku641ge4POfKDPc8iB9sjJWNkd9UCcF7wul5SNQ
nVm0n4KFOvBO4FlJl0wKf9Gm4a2DVXibkBeIqV3RFG3McZMaZk4eTnheM8fZewAGt6P9WdBVmGO2
cuilGUQwHYRJhcKp9siHW6iJQg4rCukNaWyLk/Cr0MCwKvbdJVTX7CmlC7D8ccKcCrb2Xs0VQ0D4
k3TwZXAQVccePcrcMza35bSazY4y2WiVgxYtI2/UKR8mnxYwd8NBu/4KAvEKC81p1BPhmaTzteg4
AT+nG+Mb5zzKlO0d8giVnQmjvw5ZtLa451a2EXTXbvDZcgywDt7zjOt0y8MMUN8BN++tGfQyM4q3
fZWDkiiY9mU32gjvSCVpt5kqtihGnnhTmXtyNa4i5YHSLL/MYLW6NFszy8z37szHwFO3iKPLr4UW
5j5LfTy95vi1FNEmcnt1RnwSWGYTcrKrONi8SzLnMirQ0r49LP9dVj5YVkD4LDa1/7yuXLyM/zo8
F7WKkx+ryD9/8q8VhQAxyrS/+eF/rSZksS/rAbpwnz4y9dvfq4mQ/wYfBM0j8BzMXG9YmL+ayPa/
2QDzzx08qWgj/lkNKd4tJujS+UWYjfA1wcR4Dw4R5E5Gje/Nh6zEFO7MPIVQrR++uyhXf6xN3wez
/7zT4SAsftBkOE/3vXOjqwajZnFE4JvZzUp7at6QEOWt60x8JLd/bxJZzgfrH5hRvEQsUu9MIlUR
6gbR73xAogAKMV8mWrYTrqAGF9SxSXcorNYA5iYFIWdTtf39mf50OZfXBZArD2cVX9p7552dI1oa
Xbs5kKmA9M97RMr8weL7fu31l0PIhTNs8r1hQvlx+YdOMPVmaDUHRrJ3WjoPpHJU6x7T3MqcG/Y6
f9/Ov/jmILC8v0F8a7EvSOFi7MTTwYbq+7eNE5E3oQNFCOXoNCfQDoBc0upEvigxkeSDuBfh2BRw
ORgTr6RTpcUKxwekjoJ8ipbglTBB1RShuYlTPzuy1gbFGntiQIBonkfVSqmAJqPdWPUIYSggDCyw
j3ZaOHRWxn00qO61FD4Tw7Yz7YdJwUo0pqAvNplBUE7c9MHGAQ+woSzWD1O6pBW50UjWne1RGgrU
qneuzKPHZPIqAlpa5zqMKnkpuzK7caVBw56QKfQuXXTRD+CHAH4xTPSppKWJJA8C0nzMUBv1pITu
nKJ4FV5+UyXiqzv71zivi/Uo/OKkNvVTNAjMB0uMhEE3jBdMOm+yem72WYMmoyVXSap0fGnjoAGP
F1/WMFAgphNPLWy08iOiigsNjWiN+yU8sSPnwTNoK6b45hF2eQQCD8OL4xqU/VjIN5OVphds/6K7
jqn4mmYMPfMhYpy4wL7HEMdekof0m3R8Xios6nEIVNGfiIuKUETg6De6aR2NUxQcOz/t9S5BPnPX
eLQPY1/ibvcT76xmOGCelrUVWrtSt617L0rPeIyzob0kJpXf42tt31VWNpxCQesPjHOJlW1borfs
RsanYdG053T9JHYBjPrIurlFiia9airG8OlYWluCOOzdkOTmg6jAepBDq9cGMbH95x64AH07E3WK
MXvRHcTYeVsmi+zZJRIxRpINPY364zgb+MdJkmmv67lsr4pWnYXB5HxGGNzdid7JDg3z93P2Pu6h
IKAE1Zib7MCG6D2N189x1koCfpI+wsnhoBJUSXBtutQvBtqx8zkyqivADRtb9ajtdVU366DOzR2h
ec3nypVRtEpcDPbEGCX7NhD9KeribBXOsXuVeGoXhk6FDqTzqBOs6CntMRvyY496WPY/YQPUZrzG
/3CfIiRawas09qIoh1O0FCg74kGthj4ar41wtPb2AqqwzDon66gTR5Q3YCzeiBZmJKtLItPQgvcR
bS7a6JF57YTN9IwQCZ8FD83ZEKXGaUfPf+9ocI9uTlDeJi3I487CxmM2sFA2kBxA3EBk4KCBAsMR
LkAOvaA5kIKWcM3BdWDRHE81IU5rrwLm4S5YD7UAPoqsMFa2MCmwwh78xwICceBencx2zL44cHyA
FABDqqpK10UG6YbssWcEy4/BgheJFtBIsiBH7MF58vheDULfbpleCLCiXGknmdmaVv16WOAlszBI
EViAJo1vEZg2p+eGaurrlJC+TdnM3+CEEAoWm4iy/TAajijm+61lmNcacgo83ehAnh1DnqBelHP8
2ih0m/vWMryC5Wk0NvWCYiHYwXlGopGxBwXUovQOqoRzJ2VNR8XKWmRL3qCueqN2nlm3/WOyYF9M
K87XekHBxHEPc0TC2bkI31gxzoKNqSw/P2NBmo+WDvBQ2PJzu2BmICMaq9EPqzVIJLJqzPiM4dQ+
XvA0xcD4ZhVFCBjywiovcIwc88G+xzxrruzQKteR3yLD8w0cBQQyhgsEJ4KGEy5YnBk+Dl4f8dyb
ov6S9g7YH5q/wUouSB2WBBffC5gdoI350V3QO46fZJtqnMdPhHkw+02WHF4zAGEDR4cHaGWUOn0N
UiN/BB9k3oUL5MeZU3dD/Ki1xj4PA6hC90GCNmAgF5UYz4mrvyFvI8RgAQgpSEJZ66UPMpYw34ME
zlDTkrFoCQ36RLB65AuQqJ9BE+W0aOgYLcCiQvnGgZYu7enG++pZTgR9JeB7bxbYkZ/63l2utLUv
FxRSawuo3MOUHGDKMMRYkEn9Ak+qdI8qfQEquYmVHWIjip58uS3oEuzzKV6iggAxwQwrNjYYux0X
Kb9z/MhaS9Mi+c/oMvtWwHNyF7BTN2UC0YgbX8CImx/Jc0PCt5CgcLG1F/0bHmoBRRGmmB7IG2lX
uCPBSMGTIrMU4daCmML/rI68H0fyKAFQ0dAh4AQXRzHZ+cbOVf9HXfHfIv+DIt+yzKVK/Lsq2jx3
z/96Kbukmy6ei5f//R8wNG3y7Ucgxh8/82d575v/5leY+N/QfND39amR/izxfY/oYNuljrdsCKZv
oMY/dSIO6FOyg5aUXxOQD8OAvxsGtvg34m46ENy2iBWom/9Jw+D9NIVdpwQkaVF880dzaUd/X8FF
4yKlr6v+YNsUObwBggIjlg3dl5ciuitPtuVZ5vYswm8Kuu+u1S8qyHe1P4DMRQsDDATzKy7m917Q
ponmAAJUtx97e9hi83e3VsIdPHlJcfh/HIpkYlrYeNF/2su0TjpYVoGhlXZlss9tmOyEnNZbZPjN
B0X4r86KSxm8xTUj9FmK9O96MLOlMyLqRLfPtU722sGF1HbEKXfa64+/P6t3O5q3C+hwToKyCZbH
ex6ExvGW5ZILiAQPONBkX5ctmWMsL5uoDJc3L91rALHZuiYI/o+d/38kqXMPft9r+vPgzMuXu5ig
q3fn2RH7Ejp11+2x0bjYInS8LS3R/DN0IUeRNvclGAqwJQsE8serqSLfUUMT9kvZ5JJfbJfARqWm
Dt2mdVF+xGN8t6V5Oxw9OtNmNMNt8h6OIJvBdmKr64GiuAQGZO2L59ivfkR5xpvqFMvUn3zcf3AZ
gbUSb8DW0CJu4/2eLYyZgftO1e/pESMsxDvHlxV8tPl8tzN8Oy+bdlzgY72mZ7DctN/dlORC0Rps
sn7vJIvhwTDOmCVeThYOTG0S4PX7+/JXV/H7o7370lyKuyaSeb9f2KA42sjfHQAw1CmAsyoIGBpn
2ZffH9JeNpvftT7fztCngyCdpYtAYsSPZzgRvOcjSe728CXFpcAI9RAh+Dy61ewf+ipiqNTgaJl8
vOJCfXM70z+ppXPoo7baD30wbHttj5AWvfor+yzjiL0zoGDqmtsZkEtOMPLaypr5g4XJ+vkxwgkP
yheCDKkdP91xvqLWrjoeo2TsSSEWxph5KPHksKW8ZpQEhm5d+9W4cbh6WzvX4smc0cj3ll9feHhp
CMeMyPn0nT9be//xzpS//Gisz8sTDnL+fchHGoDmnGXe7YkU29phLJHj43lpfBf5dROpe5046Rqx
fpADQpzLE12m7ZkKC6rtQjMSAlQHC20xTUxYihyLzLiw9NFN2IShRb3dXtjubBxnxBSbZliQ/chv
kRm1wUM/JsZDN/hkxztJs24FWWcODm0ctlhA+kqf4MRWyPUoAwkvCFY6l6exyO57RvMXmZiQTDtz
tmsZR6L86S6R0c6HJiHHYhLIVTRupzMznsxHA2fJPi2JFwjl9JpNzk3nA64PvCg7gK3rLvnN5e73
d+vPD4gvJYUBTz3oDs97d7NqfPs9Mm++dJK2cURjIPPNI46Lu34O6y3J4dY/fiQ5omSxpjFBX/F9
nw3H3kDwa9btW3galhLb3Iq+BiUkQqcU6yxwP/3+DH9+C/qMGCE+wZsOKH3etaJUFAwl3023B0pH
55/mx5F6FSg5mQkfvHB/vk1h9SJ2N0GxLsOX5e+/W9uinoHoOFS8Bf0BI4LRWAA1eu+DC/jLowi6
agznCbx6/5UVEOKLDg093MTWJJkbTuWhbyL/6vfXzfp5HeNsfFrCVIsWQuJ3t0aWGLiSCKrea00C
S2Up4uJ0EW1cRaC6CJVHScGNj0YlOmn9x9aO9pXIko+WpXfyAZZTKFrQ+gGF06xExvDjRW1wks7J
4Kk9QXceisQg34Vj2u3ESDISKrpZHK1SEz9vVi95NXo3uAvoyElzOC/m2TmROLk/+AbsX34mgOMI
GgDBEWv142eKhGEYYeyofRn15dFs5TYw+3E1l11zESpYJrHX15/fkkLyxpguexIO1y7Cq03gl2TU
lPlLbunhAm85e9/xia6dvW5I7LudSmKV6y5hoxfFwEmn/MIwu4+Ki1+fQACEzqGk5/lfvvvv7tTQ
aoNi8kcuKkGPUevVu34U0X3MKrauG6KwQ4Wxq/DcjjdWW5xM8fxMm+1OtW5wxJMLXxR8GxaDKriG
qVHd+WJ+mWVYnjg+QsGxjibEvDh0nbTLd23S1B/UfNbytf/4luW2+O4M3t2dRLzzgasJbYeRRnCC
gvKkAw6wTPWwzBMn5PSoPWgKHp0KJYIC+/DBXeD88i5AEoW+BZqN9/5x9yfWkkn2ap8acbcAU335
hbLqyhOEHmGw/VbhG3r0bCv+qtp11w/ROq1s9BFOjH43UjvbJIWnpae99AbHgg50X69jDrhHV7IQ
ZyPrZSoti6XSw4CYbaWZVhs6q4+1n7YHa5DmmSGt/ABM9hk98607caBIWP26HgN6qb9fEX4u3Yjv
g94tqBAwkb4fWyAW8rIQwfW+SfPHMoTGCQTVmM14hUTU2f7+YL9YtkFXSXaeAijRT0gilWfwOFh0
gHISuJr4BJlZyE2EnoMPjuT/fCdxpCWmECDhkmTw47PQhFFfe6HkTmqjO0it0WOaz0s6xcRuQk5Z
Toy5axBk74Li+P1J/uLtCwKNGEYHGuRiyPjx0F0EHChMTTI5vOlz2PlX2mtuTMw5MOy+sOV1P3hB
vdWe754a+GR05SybDTf6rh8PGAyGIn2IW5ZteHnTO9Q9UwhABJbQ2hnmFzMs7qok15toqiluBEJg
GGLtZknd+v2p//JmkqRG4FvxxE+2ECj9eI8Gnt+RFM6NWZOaI2KAEAZI9bWMP8Lp/+Kl6ZpUjthZ
2Huzyf/xxAnvyyKyTPiSpxYlOXOC9Ywh+oM94i+vLzh2XDDL5SX14sfDpArouCVqtWeP3K79Qceb
oUwDLAG+cRwVZM1oEARNTQ3ipBCIP90AYkoH4xSoykdr5M+bcgCn7ArZlDMW+2nMCHBbzrHK+DAD
ct048qKdaufzaVgMdUQYrWsscfvYAwheZb35wWNl/eoJXkZ/HvNUZrfv77UOPJbtlGa7B10df6k9
BEtI/aPuUiWWLFajW4EyqPrFVsuojNHZ4ILd2GCbI+S9aDxAPqMxjedD7DApsruup5EZQU3+/Y34
i4+50PrA9S1Bmigof/zKYsNPJlm6zZ6s2xaSyzxshcL0TS2ffHBJfnEoZpOCoejCH/Xfz7EThib0
6D1csXPIhM6ZvOu5jHENYkX+f5wWNSgDZhx6BJa8X9VqrBhd7YtmL23yHAJpubtq8sLTtO2ef38B
f7GIcSTaIpSIcDHfdyrsOYzSqudICSrLTYi887aIGnvL221embpAB1PF/xBAulSFAZ1MWi2EgkKO
efetRYC2OlDVzX6yF8PO4sJMUmzaQKM/4n4G73NB3w5GB3YhBpJbwYr14y3iZwxxotniFhHA3Xcu
lud2ncRihE1ThGW+dltlb1xqcsYBzjAaO3aOvd7O2nOKa+BuPFxEv83BMVRT/mDXA975tsz8Hidw
7mIzDZv4uRqlcZ45vlRYenJU/qq0ErSgnJKDXaxCORUMkmjpEaDddCoNDN1whL15W4k2xlGbxdad
25N3sckF7I9dahXa3TpBHdufyDZNihc3pVkCOokdTAxBoXXCDXbaNr5XeWVNx7yku7aPE6sQW8Os
rZNi1trYqz4b1IUsENKfi66fwmtXWXm5438bI5PSVmVYnQSp6Jsygzh/ToSq9Db9Mmff9TCVbgfI
AuFJWxrVwWpJbgYM1drtKoiTh0IBicT4K6qU6IoxwqjUV0TcTFkygVCpp7I9Swe2k5jomHzle0Zd
AeywQU5AUYYpNE8LglZN+g5FbW/qQi7FVYLl8dlTIf0SL+z0evaR6t9CRDa8Pfj1dLoaQ2+4LRPR
dtvJaALvxiRAN9rCpIz6I0UsczNfBwnGjsiFcwUafF5DXQj2JX6+apuHS/vPNGykYY2S/n0aN0zQ
8qJy1krEA7LOupa4Uvpr+ry7fpD1Y0h69afc8M2brnShnBSpPhhTCqWtCeDmTruyUTu4FuVN6NFE
FXG0zWYibGyRgesKsmIX9cOJM0wjvin1nGauWMneDjd9qp1d4TjfhGOMW2Rl2CxE6+1dNZrbQCTu
XgRzhe0MgliKMvlUiVp/8Trw66Iny5qJ4PPcuGR0OJr8Rz2t8P8/mCaTIsNtriR6hK1llskVSV/z
ujcT69Qv8vjcGfk+2C0kK5WED5oY4b00rGtQA9DRJh0ew0Bka51mPUUF2tmct8RGKW9x1Otj0wnE
L/Mk+U92mdFd0qNoTzLm9JvZzJqt7ghpSeMQb7WXFaejE2+QyvpXoS9uCiPWW2v04x32lhliXNdv
Qnuy9zOl601IQssT7iTzrIyha5Oe48Lq6dpX12igwXRDvfFpWOPJruSxRQiy8oDEHR0zsY9q8pD/
6uEEse0ukbW1y+SERb9vPpUJtEgpbpN++iR1iF4QoB968/BT4RpRyxPIiHPovXI3GE24wQl6R1gb
NIKQCHI3qnwsaGTE5OiuyaYOEBixb7hJWmO4aiJAiKpHSzg66gwHvLfK9ZwQj1G+qGasD77TJYdE
FcWhLPzhVSgYc1MyznS4MlRE87TuCViYHbbmttlG4bZKgu4uq/x4BmYWZI8FIi298YBakcPasUik
SAo/oxvPLpqRuyyd8Pr5mXU0+2gCfNpVSK5nYFA4eraaB2IbSltO6gxpRjSqz1MM2Q7Emx2KESac
stvPhuXszDQCzmbYfOa9Z9jVV+0RqXJwAPH04LNaD+hKhXz1zDBcTE2Z57fRKp9An5zQnjUVTdom
ObQtV2rVZWW+mf1iuIvp6l/ZeWrfhSgAkuOYuu1WwsO5IJrG32EvHueVbmjGxYkyv7hmSD1Jfxeo
42zmpzUv2a8dCbouDq6oQs4hEwftv3JvBVSK14Dmfr+mCijYfC8G4XnyibQZ/OK1rVv8rlOhrKcS
q8KGLZq8DHDWf06CcoTsoqZ9R8Vy508i/Twofs9k5HpbdXZzMkM3XCe6FEdbOOqRLtwi4lekSnRD
z52Aua35FEd+87WpBcIGGGufvIbEoJQQvfzo6CU+ZDLVI+EZE/vDahw3bigLElRnxcOR24ZcZyZW
ycgl3SGl4Dr2DcY0jxbyll1p0O4y9k3FoQALkK86YkQfmnCM5q0vsQOsgmgxEaFYwLhYMBo81iUA
QO5BYzwh4yK+hZGZryqvRfmiuJzGAxYsTtGrsyA+jWwijVI3Gx4GmygVhvdhdJn4DZ5BeA3nFTbd
MxELfqtTJ3thJu7t0BGnu6ISaWBpxPFlOoIMo3VHcseA3ilqeVS3ZbUwRnqd7cZKg2v0PC+6zPN6
UeMxeb/kIWp4qPh2acI3Jxnhh5fwn+ov7RC112KGI6cSrndCFvd+nvAOgg8ibagV06nBrXldy7b+
AmathJjmzvWwyRrC0biyyUHqgl9rwECxWtGc1Pixz+ZB1V+6qW4/MWAnc8Pzmq8VBBqiVvqYy9qU
RXgS0Y3Y90GnvgWjkpdiboxxNVRBdKkJWqypd9ERfJtTR+BjqO3REchmR7hnZxav5XozBkhiDRzr
pJ2WcVqyQvUhhsnKtO5qa5KXiazC+9qNI7CaffXkRpibO9KfoDoZcwjZ0aeIfEsBiTqCwqbWDDeR
0Q+nbcHJg1jX9z5o46cyCpPDmx+7No3ossfvAETdl1TgUDSYWDhQENssRD3RkVOdbhIwOydk7/AP
MF36SDrGvNukc41yeeY5p41VqscJBNurj7bkmxcJCYNzgg7fwqlbQZyte2YutrxNinhAPdX13nqs
+JD5El/nd2397KSxe2sEMxlTdTnGl5NbIHMDodR+ysmLu/Jd1T+Ytc5ukuXrJobDP5NLWFcjBg6U
GdMOartpwwkk2E4orhqw2unKjIzp1ZyrZG9oAcuCpn14Y2M1PDZmjHnXGfmN1ZzdULLr+8BkIjOP
A6aSmazMeGsUpJt4NW0+ICKAUlb0W1RLGrwxlmvXqDDqw68DeJsghrsRMVuuFZlRzXQsBrQVnDt3
0kwcF0uvK7jTWLPiyzxLK2tdWHN1ZTgpTdwB9CqtVOXHw5HELr9cBygKK+xMktlFka6bYmxegTRZ
D2/ZYsOorBfc/j3iIls316wW82tlLwBi1yb9G2O87F9sv58l3xmOJ6OuuSwub3K1N8HPtSusA9Yd
fD7jJuhMVjPPHV507TfXXUi4TN/Y9UU3TPVnnYbAPzs/ukRuRAjdEsmHq9E5so4F7RaUqXMsjah7
bHD7mNet4SvW+Cor5LGaKi4esuJz9sThru5D9IZoCTz6ph1gpyZ0/Cc4it1FWNTRfsjz4SAQzB0b
XptnDhbwfiW9KLlyhap3NaAEWKDkIC9myy6q+L9UXdebcKidLzKI5E7U+Qy8dMJA6pDRBI/B3Vtk
sa2YaAqAOS3PYecU041VAA6kCAFTJtLwwSa6Z50b1S25pOcDWezMIs2EvUzbbsY+SC8a+j9mHw8n
aVG3HDZzL82xsC5ir2DdcMiV02ZinGv4EJcEOIW3bmhXRwB0Pek6MHtB0zFsbDDdHWXSnQwTlKmE
Z/PcjKCHlQTIYTTHDkCpTwkYMP6jhfocyBgqklfqm6wanG9DLk6axLRY0nz+46hmW7ooXXUnTrVO
xSP1NjHXpq6+BOMyZ6q6XUxn+diElce0jEQQ4uer6REMbnRjlvG483R9ICyt2QSjAT80gcbgj/Mz
/b/iMwTJ2eOdw0WyDYH6zGWHs/amScTrNMvUMTNMZzWEhnmZFQLjdN/L0wIl3UbkdnHNHzya8qFx
1zfw+pwxiG56xUF6GXpXPWxzpKsOZgEvFM9BErgPruryQ5J4D5qk2z3tUkKecSTTiVtsUFUyxueJ
T+OmsuxjiOnuS2yG427wDUKAsFlv/ASg7/gGroahtxozWoXRNLmnFBfiMRUSfZWuIKCmLMBVyu40
cvFbBXkQvA5Zbz+S2GddBEUwo1ooxF0d63StqWEXSutyagqssvS862ngW5KD0s3Ooy5ctV0bbSOt
65eZUZO9rqMugXXGbZCQWZ1gEyyRX9X1BKUTkdlaY3deM0BYBTMuuN5zKehFlD6nkwY4gDumy5o8
XUlhYMVL9fVs2o9dApOPR3GXIFmjUJOSgszrLwohw/s8qygzxLDLWAKhqQB5vvHNFl1v4finasKG
F5rxNkY7t8qcVl4WtayqdTwGFkOLfD5OUzWcLzrjkhrNyHjg3PKkjnR6macOwLgmnWFDt23JtjQ3
Uh4jZmgDcNcu/VTYwt2T0FryytEVb6y5pqXRJ4a+CkKnOZtoZi/4CZK8V6SSZCfBmJg30sMfmXr6
EA6wOX2VnZMhXJ2qEpuLEhXBdAx4AIiojvhhElRclR4sbQSfQPriyTOeW1Kd1kUs53VT4/CHDhkv
eOXO+qQnSFqV7X2xZvclbKvmiYo1f8pVUbFoKePey6Wxc1CqbjuvL64nl4oFSq7F0Dvo5nWkQ/gC
hakPg10MyYnhVKPYDJ6pvIOXWZg9S+FWl8YYZeQ/Idi+pH2DCd/2U5TifZ6zCFWWTJ+KIi2v7cYv
rt2EPvIqmVhAUzhM33Jlm19KlcbfmtCEUW0b/MIGFcCJbNPqdoJOOn5qqXj43hI2OQVxMrwlDJeQ
2ZrY+zkgHZW3Jb2zObdstKA0JI+o2O076mN2pogsBUJ4aOsFlM9vqlc0EdTUF6+ZKOkqqLkLn0yV
Wl+yeNFJVrCfr1Sjwyc7a9mEizAxgnU9h+obHHkDkfQ8BBgkM1ne5o1mYVCxHqudF3VDtRPBSEej
h8EIMwDqJRSNMq9uYxeYNTVmFT5JS/IzQU0U5QbCXQb2tTS5jUqHhL7NoPiU2xRLMu4wVFqA9oB0
FlgjRalOkxnR40aZ5YBudqwBHe8oXvnNs+Hr6ihG2o+bWASTsTempQTomJCGME2K4CyNYbxu3Lag
aM1Dl2/JmHnVrXPdh09DO0ANjXqiZaEeyOLV7nuOSq7hhJFTOMHTHxdTDkhxiTNzLKAXCkjd2rNm
Xa3YT1R7J5ARkboovNf0grj0eGXKW4l+rNznYPUeFmUB7oIy09mhtugCXSI419auk7M8nYgCuZUj
igq+QuatazKDOL/Mk/RDWiLy0lOFimHYQxb14nPoIMPrgAyZR8mWNXB5w4rvsmmw92Vflo+FFXjX
mQe6a13XvnkHi0RN+MiEFV6KnpM+2IPJZ6Qq51MnULrZ5U26NJj/IX1d853w7NL7j6cNfRmu4mB0
/PsZ3PS3hN0L8WkjFTEQOPWSpCrN90HfNgwwAnynsPoSW69zk+dnNfJ1zoeS/t/JmCjDXHEfUtHJ
WJAuAy+QJkrLbAXYClF4LY+6YMPNS5j31xryINjfEppTsbZnPeeX8QCbuVlKyNwrwU3naAPvrZTo
vSavzBNm0u1hJJ3nGmqKBgiRJQ/zHI/3ow0l4q3f+V8N6kcaVPACjED/swb1+O05rr7HFNDqXn7i
TwUqbiNABc6i8gRW4HLP/a1Axa/6b9vBioQwjEY8ffO/OGUB+lMTJycuAEo0dxEWqgoA6//+j7Dw
stL4pSSSEq/ZP7OYYX6lifvdaAwxCgpXPhYjfeRvznvSRWaFDeyj0L3gDgVSHcI2PC2pdthH+2y/
vGil7SJz0Bbhy81v56SWgGtt7yVm+nkrvAwan1U5dzhS9WPmGckpcxHNnUricciexvXB+80qqDaG
M0/dDYVChJc9Gsfm3iyb0CCmI8md4hT0qtoPQ45txkMA26zGJvd3bEbKYxFOtILTvlkXkxVtyiIX
GwQcckfPFnJSGvTXGRb4dpWaY4gAva7PVG93+8kdmhM7aMdvREM8iQJUvgiU+TkfK29PsEj91BKw
tRaycNl+qGeiWImFpOlDcxDYc3w6k7F1MOtK7PiijIsyNUI2NN6wi8muaSHlQzQYWtoCvVUMO6Iq
lgQEuEyXRhzbj8OkFxlvvUFXBMcric0bYmWrm65vyg2zqcdcJsG9lnq61CVIgNoOHrX23e1gTuvQ
GYprkRrNQfStfdEWRXvsfScExJwkZ8WA9ly6cXIOj/s56BrJTpP9i4Q3dtoUWbDPK2P4ojIvPE6h
dMBsWvkLWRLtdk5962VRXzZrX7XVIbCTl7632y31if4kLZ+sjighaLYhboANWO4/2XbPEB5TFNem
eiyS4hG3TnJeNjWTjngcmOHC8HGcstqihPHWsvZgPgNWwkoAluf/2DuP5ciRbNv+yxs/lEE41OBN
EFowSAZVkhMYUxQ04HAIB/D1d0V2dVtV2rtd1vMedFtmWVIFEYCfffZe27XIhITVk79MrJY5kcnD
7Yp8IcnibTnZ8lyOh7LY4wNoM7pcfay7IOZAcY8jGQ2mmZmFwaSHyCus5CoKq3igoHe5j3VqrtIF
z2vq2Aa5JnNy+SpOs7k1me0EbPY5qgwnewK9VJ5dZPVzOnvOHfYsXD1prB+0atWWaqHpWx+Iso7w
g/eroTDk7+TqKHRItLB2lZ/rs1rQDya3RqYEq9BEk6eT7ymD5Kq8Sd6YVuuEtnnpnywZcnbMet+8
6Jp+U0+FFKar2jZrAsRjGJF4GV7BE+Cd4Zlro1UVLdxy2HRrO0nHLYEU9C1A5MReKjs8jVVFnXAv
BeM4VaD0dejpnLV8U37rSaivc/eCm6WuohFg0O/NQKNIEFBq7mckrpVrfPcWF2tImuZAlKgMRg4w
tA2IhFWsg0q19XMzfMOZWkSj8k8yRvSmMDfdlhiKvo5kTbZ2ZnnfijZeQNBX9EfQ/uTtbjSGSFm9
/hI2wnkwithnZx7EJLdQgFZ1QaFRow3RrwLCMsfAK7RcV7GRbsiULQ+Iys2GwmgkBQ8PC1076NAc
xK7k0UB0lXq4JU4alPWaTVpOUibywySjOIIByq2gB6+CkB/Ja7CcR3YZdnh3NPKUGucNoMIc42Q8
bzIdLC/j1IKb0621TV2TcxPcPgYYEd+lAYE0z6OqIg7Uc1YY3jV0hr2qneWe+gm9aib/yL4B8Ehe
2tOBfi7NtOg1DyzeDMR4qwPAKIP5qehKeVd1I8USdpt/MLLCxfYKjmRa6UMwZ2l8qEk1Aw5poYA0
3cqZpHlXQYM260Y/JqJV5zmX+Yqbp3lhsKxpCa9TuoUyh5tCG64TR5uHpbW+g/z1LlK09YFFoH2o
usGLMqurVsxcNjjfONkpHKPrOJPPhi9ndk+20z8tYTr/qEwJtdHwZyqAK/Hoz21FgNNKR+gc4Nut
zC12KKnUEMTcyE176U9ZOkwvdWkKYlV1svKC0bszOT/RC8yNKMSzRY4pDN6dxkz3M/uqlTGVmNNE
PxvrvHO9dx6CC2pcaNBATNX0pFNnhcN3+D2PjeYCFru5dq1nIWNUEegW8zNZqmTTWiWBmmYccTJ3
VGRINobv9pL0Z1WV165phmMa0hhOr7U8IWf0D0vtNls9BcuDaWXhfZeqoo36IV42IvHUrhINAG5n
Ak5eBON68FPxI5lrWjP86dtwg/AU3DNpTyh0ulKMhufUEG3USFe/SRZjPynIV5zO4bqnyuIdMwXv
DceTrD0CBLmsmO7qdCCVViaoGW4mPsAoM7j64LmsuK53i9lYn7pKxBoGz0s8cEu39WzvYXcRgzaN
GLkws6a1JBlyqMLyupjW4bbGhwHsWBRSmDO/4Np2w7WfjY9aFskbQB48FQO8hdmr04ecupI6MtpE
v5rM+vT2tP4xgdVJhVcRh3vum7Rc9ea58w3nuizDw0D6mmgwOwOU3WLlcu0957NNEx3ecd4S2Q52
IbLhkqQHsm/XYiYoPGnVgGFw4mTFujDYZ5M3bJOgLzesA6qVGcRnDvjFrkHDpBgQZEO9IC9pidTF
GyrdDhX6ZNKT7rOnksVXEFfnxFXcvnWsP9PMlDtjNL0TQrT/zfLL8qvqpHFxO/XYOZX7xHrzxZwF
duMwbs+aouiD6o1lB4OccivXH1+6Kh2OqDqf+ZL3hzTHC9IWAHBGujj2A52ZXjQZSXfMbKp4RJaI
a5fUzcNyWyawgHFHrHSPSGn2O8KnpgHZGVMmnXh8s7LM2JfL6J4rmeVHO3MpXc7bFZafezaUr5Oh
RWSyL9zAnqZVHWDbcxgkcjegUt8jVVirqZMsjtr4R0A9DIUHaboLSFBHOu3KfYeh+5wKoU/SLZIv
Y9gxTHVjs5YLupXw3OV3VszPKSXv0Dtz/6mI+RZ6q+hXfH8IB7lzN3JX3cjU+og79GjQeiweZHMu
8Zeg2U3nObbES9kW9bFFn99Ajxp3OMzDbTYV8Yca5gn3aaY+JgOEUxIO4aYZ7fHga/Jxpdd9aIv7
Ci3c1jYBoVSIpNqUQ/ppDO68VsCnIj/Il2MYso2mzPQ09Se/waqMMaKiFKjE8YTrDz3G9MuXG4j+
iUNVcarbgEe9a7ELpDEkyO+bprd22MHlBb1yW3mO3AWTqe7YJbB6n6iYTXNR0bdmJ2do4Nx27HzY
J3GeoSKzMntoXTkdUkEPwBQMak3xuUsuXH9AGs0pJVCu3GltLfdS+/mqcJVFYZqqt26gp88hAPwf
dVSlcU/oPDcqSohWkTe3Yu02y/StBgr64eG1NDnmflYJAXW+kd+roWq35HbDZjXXBuUAnRmsqryA
LrkoWF60slR5ZImivpOTXawciqlYBlV0V6A6fkeDtdEKFs0jjf4HumBM5NAiv+fcu+ozs9xqBuyt
GUueoDq2jgv3gRUPYUk6PDD3sWOYrCUCNyINOUZDj8O/8fpkgx9CRRw91Aav4aPLltKJOtL5pzju
GDVrmymVX/UHHsRbZQidPX49SCLHc1dA9ho6mpONDiB7OQhM2LH/pU3NGykW7j8bbfPRlzyQInLr
OUvK3vo2Sb+E9QVqBXJtuXJgbW7jesF08RRM8ZATSRiDtPmWDdXIZr+qS6AA/kSlmDjSKAQkop+C
sHnW88irhqgDup5m4ZqTMvXx7GohxZSWP8IEz901y9HCX89pUhOWjal/GJN5+iFZun3X1LFGnBHc
L3xM82GwA9zO9igP8RxPYJ9GXMmsIrLjMAbtXSv5103nNe8O7zynmNWWr4hTJQzbNatie5eRlWii
RE71dxWb1h008uAAq3XhHcwwd/EH73lhPRe1yvW+i1LSX7X4izyRltAbdwnVVd1gqrkHdc2oZPVo
ajBi7EFgkTepHvaipDqNu8G85tRnrxsoapGtu4pVVFbsPVWKDZqefTLrDlXRVBwB0JY3QUmptevN
kG59g69HPVlDVGQUbwB7ge52mawQssDlRy2I+pXJK3fVOHBWGRD6d+3G90lOnCUyy3B6mlCw12Oe
UHvUQ0e9m2Vir/IeorJyyqmNcIF4Nwy+DO4DnsIgG6Z2QHBkyxN1sq6OU5Xnz0lQ9u89R09mpm68
zDV1PZW7dNvg9mLDfSPKH/ZMX65dkciIR60Q06Zx4w3SPMx51z7FcWX2a5hDOUHj0D0UnaqvfRJi
QGit9lWlyvpiscmh8Ct5jSvfPAs4u6CPapCuji1ZxtWhiWF5NE9wLuQTW82upmZK1v4dIp54rNP2
018UarFcJjBHRmouqwC3A80LSwI+wkRLuy/KuXzLTZm/BLmOdwEMJhoGB8veMQr1L4Ua9PcRT8BK
om4jYyVyzXdUb3OV8yacVE0Ti9fDM2D04KzTYoZdk+3RXxdOfZz4DQgNqpnmh9YPIODVYZldVcIe
xQRy10Zsv6iCDAxrY/tYq3QhqJ5dlvyMrzQ7VLSOX9B5GWAnj4vJNL6WQbO8QDON3QhXGT+cM3PT
MN1ifiu4VdAtMWr6DnN/uTfmZqExR8ZsFsbyWt/OSc7CdaUWTCtWa2I5t4sMPJrN6g84xr7OY4u1
CP5P5s/bQdZy1dl1OFyzFbupnUuyCedW+2ivONXaL02vg+reKvLOwZTgMYy18MDpxWu6NICC4XXm
rVnAW74bc23qBys08r2Xkv/L6tGY30i0y+l50UbO89XoGXh7tiqd48OfGnwbDkfoqEmfeElUgEUi
gV61cjqrGYro/1Zi7FLRG9NlSaZdbPjtc1lW0+uf5J+Hf4gnf0bq/ERs/VlTCYCAmS75G05lqDu/
um5lS/9x6Vj6QsbPXRuhDdXQHvmNVAcDO1ucfNiVsxtz++gU7tYQauum1ibwYXINy6ajnooflapM
yi5Qzv/9N/eLGdP8+b15RDoxfZPX+TVTVlljW5uxrS9SqosvOSvGeyr6/vMvgmEe+60Jlsb/9QUA
tDcx9I76ktkk6PifRzkdWI/tzy/zX0nybyRJJPdb6uJ/lyRfM5Vk9V85en980D+xV+5v7Kf4PGQN
MAVijP+XKhk4v5GIE/6tfZ6LGN7Hv3RJ8KkCPdJCnAQxd0vN/0uXdLzf+Gzohz6QZfs/Ben9FEz/
rEviIQevRdbII5fPu+lXSzkDJqPlnFj7IJjr8mYpCVbg6iksqecW9rmzoe73Y64Dt6QvJUlfzIFG
KDzhDcNqMlwYziihUSNlo35sxRvlu8FDOifyhLGpfG7qGT+mJQK2xD1szngKuIe3nyYQSpWtFS/w
S6eM+tXuvelBVpqZcLQN9Z2wD0iKNCGhz4bvszZb1l6T3bmfeEv4RyRMw9fea4wfxYT1BFBLNf24
dXL7+THrhL6kDfvhqlsFrBlPsNllsAOlXtM3LxKcYVhXxGVgsXsrjaBGlsYoySIiZUQl/ZJEfqsK
6pIzjp9EDKaLpaZyrYo0+CgLWkZPHZlNXpbGttkb6uScS2IxQ+GB30NSbjYxIV13y61cRNQpfBXV
Up8SzUrKDRZOtJgPvqi8qzecvwU4cuxVZezoV6r95mvVuFZyEN2Q7UB2yYf4tonbsTYUBxMz/3vf
UVY7dBMeMrMj8MMaiDPiMrb+q+wyFp6+xypzg3ORUxEGC0zFcZiUANB5vNj3LTvedmsAB31WbQAC
RQpcfJBp5LtIRHD+ad2AcXJ7lQuL1yJtQuuZpRrPsNnW1jNDLIvYErPUze/ws66H0eECZJBVoQ9A
EGa0rMsKF9jIOpPIFosW4qfAdTQg/ZOlStaFP/9YWqRhVrEEEhK1rJgqOoQrPoZHWwF2iYfQux0u
rMTcvopfb50a2cqlg4A2M8G2qEwxTq+TyQ1fg6ZgCVf3cfhqDUafRCqAsMWlKaxnm3VpElXDmO00
lJ4FvQozmpP27icrQ/ZLog9o1lRTRw9UPfP158pqThC7igXuysIPBLqVz9MqkZ/6YinTI01sfAPa
aqdk4yc5ry5lP6TygJ/EEXWORbV2Z3gM62Dy0dEDRjL7Eo8lp+Guj83k0MsxwyPQ5P33PG94zhcL
fxfT7dOmDdyXHRp9364aA30X5rpxq3sSAWYwNNHbDx8sfb7QBFHwCio98V8W7JeHnxaXaUrNMVq6
Xr57yWCsBA4dzI/U3D5QheSdf35Fzx+KCTMpu11dWlyb7Xg7ddDkHL9qReMt+Uc38ddC2+OyU8oS
nyaCcLASsJ9Onqnke8s5fIxYOKo9YrYrHpOc8bVw2rQ5ZE4GwT32BsdZ4Trk8ycO3Vi7ucK4R+mq
9yb6fDZef36XQbkMCRhwgZmAZz3fLEcOrjLDdjBNqLIGwVx0Dm1Bnub3XFRjuzyRU8XL3ZS3X6lt
3l6fIMfPeOnnsDmFXtewAG34ezhnrI6DMOk8asmx0xQNsT4oZTz2fV1yh/LzVu1FZVrzNmtl+fuy
EI9iZDBu15RllwwgrhFUu2YYdXPysb6TwpTFBF+66PW6D+1l3y2evlKAND3gKJDvDleaQ+koAXau
05qkMyAUee6DYYXMBcfStY12jDq7CzcDRfTodKrzLwRWiFGEc/jKL5OjJRlL64rVrF+iElnmvRdD
FyMk2xNux9DZ5ZzztguLBua+xH0csr77lhuORUsAD53XMiynp8AzWCrbigvbVqhJWIkb40x2zOCn
YzdOyQsCaEfhhyodZru6a1e8ZCMIQVZje83aFwspSLCNRcuvQ9cGSc6Iei1xSBK8bk59e31nSBmv
ysd86w2AnPmClb7XCJIbMSYgqY3ewevTxmDw6N+Q+E8zZ9eU1IesFE+Mx9qS9bUcm1tvWnHb3NID
Yr+EBEC3BiUePwQVI8dYYVTOx8D6XjJUvwYJPqAti+H83Cov++FwJnweXHc+3KAZG+zvGHoy40Xl
hnpNbUFHfFv0mNXDICM5xPkdJ0B5tiZ6QZnC6i1S0kwZrLn8ICBQ8A7QJf0gLooFE4E/MzgvsfM+
c64+9Zj8AaDZvnUY0BruKtdmMNaEkCIEXRuOeLz4ZzdpLwqHwA/WjKnYLARbS4SBdj7WDNwXRCLs
YoY9MSlYBLhQSzvrXBbczR8X4aQHCk13PQrTdhkdGMxtQdHuQES6MIb4oR4Vd5PZj+rMkMPVqusv
TqKZk/qwW7C8DfiQZVGb9kssneZVp6V6wqf/kLpje0XfTCKddNY1ZoP6VPt03pXD1Af3LTr/PvNL
uTEpKPmS2Ho60dDzvCS29zZ0DOXN5DZq5+qacgt+b6XcjwDQeePr/STRLAdpP3Qd04pXyRRslZma
Z/oW6AyPYSQ+dunN9W3TU1rmCh9mziwRpWMPqabUJqRvsnqaRtepKoFfDW6OrQpYwJ5gGxwEw6J7
fnTaZoU+1T/bRF3eMzs0KfQmJHQ/5GKgFI4W55EuxG6lnfxj4vF+QksZLr1tfmjFMCzZ5zBs6Umi
d9Rxf+6Apq1HEdpP5MXEaZ5y67GwvP73UUzqY8Zo0n5OPRUvj5mn4uTUqwWQNmxzMs3qiz0v8WOa
WvG6uO0iOApOZ+xCzooyjWj0PXUcOse4V6oHm2Y7yc2aVv0oe1ZM7ZLl2N9n+zHP+vE9yDystXhy
HkIZuvdYnxM/KkhytRgNfWAYRlzcmXFr1+t0MI1HUTTu2heD3vBy+SQ7vOl4y959kIIUK7eRqN/S
PFK0+Iqbhlg1Pod1l5vvlp3QvJp3Z2N2xRetEwf/JArMyiKfTblmmp6olknunaAZ7gZf7YMB01Th
Y5BITWvgrtnISZx12gt+wgBWYiqcco2MO/Q8/IwLZcX2zszSc0UMc2+X1lucE0dOSq+KlN0ItCTs
OR4MzLUlCbV0thSbdPJY3TlhvFC72XqYYXmEb/GFm6gytnQeA9xID3Qz90+NEjggVY1ci9mpp85+
2hp+P941Cv+OHJIXz2yt0y1Ts7ZYAq0S3JPbsK+qpyxvWBfkHD+21NZk6wn7f7eR5mQg4nkuyYMu
TR+qSbHTdcz52VRqPM2dc+No8IEjeYs77kAjanwH37SvwkenN8edpCybv9pCnpxqaa+pW5Uj0mSn
gXncrFGpbqzjIPKBdZtHWUzsHYI+D85NkcwvZofywcpteMXV/CXHJL1yWRVzoACR+DLSkY04fSOO
tJ2Dw72a9pOZIPSGabD1Bo/fQ4/64dEUjEqKKW7wFFGn1OWdUIFmkhMwT5ENPB3LNGT17FflTmoR
vMqQH3yUk3qK88bf4j2M8w2PQ1ZwOZRNaKYF2ECAd5OiEDL2arQTWtVJMiTdCXeXcNhQz8NpUoK1
kG2TGOJjJkraJ+QGn/vN97wF2YRmpjdsSykgTcO+/CYxu+9DRddYeTtayaoDBDfO7BaFRXsD0Dxv
kxmt3NBzTDPhEAx3WloIOXPZr0Bk4q33fftU5CjdSxdI54XnW3HX16XDjomaq+oh76lO7wq3uQ7V
lHhXqlWcZeUaCFpjz1YzqLX4Wli2mWxZcdW8gcxby7pnFfcJD1kWCtMZ01vHLrUIp1UOX/+x4xhw
Z7OQ5s47O8kXvxoBLywOiL9YhJR4W811gSMhoypJWYUM89ntXPfSIn0RTGtbg+oHdzg6TdmfJqsl
QlBnZALcvntOdXVsdXuSwTKt29Bu4fs1VIpzt9yNfauOBPPjnUqCVw5qeGw7qk99JR5zXN6gFcei
KLY5JI3ySBKEPF8WLssckX26ifBl3eRRhaRNOtuUX6eiKuFThjbaNRrijbQ98II48XIu6Byuvs00
Fj/QDY9mlWJZ3yS0Qw1fg14+y2GuIfiobBCxvSMkB0oonrxdmzr+tbHKN4lsmZ7qEvH67NTmZ69D
SeU5B7ks4Fo4FDqL+T3nM/DUIk/9KyKKa75lFX9S5J4I8j00smtx47FCJuniSv22pPC9BC77xH9I
bNk+8PQ79BVPUL3/0yT//1GXbhHPP4lL6CkOJYWhxa4PRxHeoL+mMpNQD7OdcK71lRIH7TCJullq
Py+zTwZDWX8rGP2iGPEFAdoHEO0d3yTO7P4SA2UnOgO16dD6KhWee7Jb7x035s/C6KtbvcPwLWUx
LC7JGAwOZX2eE88r1OW0usvdvOTOxxt747UUvd5XarQulUH45KhsK3wdyeps6GzgAEgVWMyxjZLB
72ZiOiEDveiXJ9szYrVpp0LtswG6SC9z97NxR90/dcQ2u+3SWxZbkhopUXwszBMF/NOJgS3B98JZ
P2EWKbhjPFe+I991OWPtpInx92AZ6akIE070fdvx7xHN5LtZiWkC5jn5xu3eaTJgWUb8uBhsPrZh
zuCwA0am9jP/UEG5kpa3U6nlTZvOCpr3n7Nw5bXW3whqv+T4/yGiCZQaYM8m4swvv/SCE3KMMtrs
6WhmonOznNmABi7GtX9/dd0+0V+vLtS6Gy8oQPtwcDX99eoKwHIY7IGbfZmW/IplUFWbvm75/fDe
E58drtybCXpiCIF/It//068eEKmGV0RtDlTyX3VDacyWzy6q2atc2s+epnQ2a7OZ82Op9s1k8FW9
3mcIMDTtzn+DZrB+If/wIiNX2jTmQjWhu/PXn531kRE3GKf37AX57KNOBnHnF639XOcdYzOAEH74
kZzFqU9Yt0Wmwn1KXjnxy30iJuv556vxX3nzb+RNrjyT6+5/lzcPZZnVRGf/arr8+UH/xH76v6Ef
2tAj3dCiG+pmoPwD+xlav4Hg8oIbxQjq308i6D9tl0D/gVghNlIoxTdxM0v+YbtE3gxRRaEXhN4t
g+/Z/wn2E+DeL+8zBFeuMYTNUNxAEbcqgz+TiDIvw51mdelxai0fuUY2FNTkhDZk6+NkmydLrMWQ
h0+yaMmG3agMWP/GwIVR0uGP2SuL3vFV0JTecQG7yzllbBYd9aY5PQ5YmMXOYiw0HoswV2/cexHy
yAvR3D4jcHAV292IEaAK2qiMMWNEA/3jSIKAKc5h7kHg7rRaDou1cHar8wbVrvQdtRlvnEmGz4Z4
bxfLEeHHaL9CG/a/cYQa1z1ixiZZTASRVJZ9t5p5srhrCx+dfQ7tPl13YeXdae5ykJIHmoFsg6MC
+JmIPTV1iah/2ZPM8/kRpai/qMSurlVOlGTjT41BBCeYEjeqXTPBzJLLa+nKccenbzF8NfM+AYZ3
tKXKTmyVdlNmQ2Smzq/ZurXrrewuJY/Qa+TD9eSSKhG9b79xhrSjzFHlk2VDDmAaBhY/y3u3mcM1
2WLnYbBzmqGbGaa5ZT+k3tKtSc36G2POMJBQv/rg+EZ5cWp9dU0eRm6JnhTJyU+/kYiSOwEIdIVB
rzhZVUUEypva66jYWdFAmyV3PFvERac11VqsWIezqTet3TSXWKrq93z0wu0IUG/buZC/EuV3V7C0
39w4bvCsEQzyjJRmqY7/IxbyFgoqZBUGzJUs3SOqEAoLmd2nXHXO1ZnC6eRIXz9knUkgtEi/5gA3
P93G02t2Yiecd/PaJa8SeSScWVRK43FspuqpVEWFoa/sLrZTpKueV4RGyOJRlXl/MSY6XDLesS/F
tNAV09nTZSa1veZgD8rZ5Ts1EKPX5hgnz0vgkzYAGI0omzOn82nzXG0wpVknJ23N42wO30v+/T33
3/LRH2tCFsTqw6tPLv0xwNqOwy/OcRdDJ7gIA8dmLlmYFUTAdosx1FfT5or2vaE/w5JmYi7tSCpH
bC0u+7sGJOw7Nkc4J0bfp0eR019FDrls8TKNYt0Whd7hS0i2RjucPDC8RzP17saxa4mdsDwgnBrQ
vpZPrJXrckSO5xokaE9UeYiNHsZ5/2qw8Eq75QplxdzG/kmMt2bbtv4y6yF/SB11b/TEqmYVrsNS
XNHjy00dyG8dg8ehypvX+UbLokD2o/JVuSVgQBtAldkUDGOuq2+/qfm7kcTwPC0gXMtgvomBKWCc
w3gv9WjcaZ6zGwbsZJ2b4p2bYXdvM5htDUy/gIYT9zC3nXgVRDphFfgdvkzwYYZj87Yyjj4b6Yhc
zTuxwHYz+JXalUS02esflz479zSARtTRRnOdXeoYh4RgOCZpXAGezKuN1jLbFjqfVgJF6kpTXfko
AzeBl83LPGM6OXAKmB6rqVx2NYDutZRSwXefvDuhRiJVjj6ome7cNf5K/ahF/zpYs7E32pkSW2Gl
NW+whn2K+YQrW5ThurWw/TzMsXYqFB33Uqnga9M27sbzlvA5Z+m9BV5bEPnN4ocZavq9m3aftZCY
0Wg8iJbM+vTk6KIhKLP/6CjI2BEDl2slS/uUlDUOI9vlkjaTksoylB7g4+XDzG2XVjnud6CqCZf5
9fyxDDQujTH353HgGszmaf4I54kQIP1P7VOrpqfa9Ag8I5rfN0SWwF6ErN0fEje2Do7E8rHDPMAu
u3RHyu2XvDnIYiSGm9U9qE9Zh9c+93+XDfZUZkHYKGlQ4pkKrKyFqoNrRHp11cQUcVbDhC8IpQqD
eOYZW2shhh/YfbWdU3JP3Nxxa07M9RyMLbGfx7o/UrydDjxbjPZbYZCcjFJkAZpPU21jf1CoLhG9
qsG+GPB3nSehvMeJB/aTo6goiAqObSFGvNH90lmZOqZLNXPGBpPxtefqz1bW0CbYTI3YF8TDpX9t
oYMwOlumOjacz47tHFOLR/NIskeVO8wc4u/TciifCHI7jHaUgu9S+jj1Klx0+i4D0W1GW1R7K0vS
Tw7RJkpuoGDJJXMvzonDVBT5QuL2WzRI2lFi5NHOOI4R5A/jUXJrh+4ucB4ALNN3/dh1D/Nk04fu
ExOixIB+9CQiW+xMLEKW4c0k4ffZKjN755mc0FpeDXeds1T38eiGv9PpMUC5YHF2NQgxvRlsQi6V
ScM0/osfVeV43906dDOqI5x2IBk6lpsEYMnBbcZDxd121XF+mNdzqW7piZhXER9iGrwO4+yecd6V
343czONjNdhwfzyZ6ce4Fd4rz5FwI7F1bwcSHAbeNl/GUHOtNDmobJq+FZg2BDcjFilwa8YbeI0e
iGpOjYcs924VYU6l3mFiFBenlJQ5jHEv/JUdVsshHNriu+jb4io1abiupDqYjtT4gB+/WltFyptV
0vN1v7S0Va863bFLsEGkIHcjgt5JJJZ3V8/6Rxyk7UcgCG5mjo3cEYfY5qKpnY2jsvLxAYwOJjWH
/es3Yc5gkglgAsIjYr0ffHgEe9/Q8iNMppql7RIPB2kh4a/zLG9xhvlV/tYGmRBR0Dj9lQr34VZZ
6bQXr5flgfcckS0WTnJezQIDE995uHF8Zb7HYR8LCkzMYlpbo+HuhlJk1ziU5g6fvk/l9EArJ6vJ
nGrNFD+ra40Y6AvbP8+6b49W2ntrTwqTkhSKtEubCw6xmv1woMSmNd12BfOA2soUnERkdfLRGrp+
jQATnilCHFA5Y6hwk5/LQ+cLVUdVWav3QuU9Xshk6KwVLLfmC3Xxst70RP9a+ALt8gMwkXMXm5jr
Gem+iiQNX/y0rj6bpGu2VG+P5ZpbfFxFM7O2sYIkxB2R3Il5yHzTvwsX4X+Mrir3MpVQ0uzEpdV6
dmbnq6+JwfSx5byGfZqyx6qciZ2uItnBjrnZMynzx2IZimBPZHa+BtSUjCzEU+tzDCmVk7UrPzAf
9Y9u2OP0zyfbfB8WDpCbxNQD15LZ3aQd3/oettjmN3HlJcYxaPL4CyiX+oXWY6/bOnU6nYZumLHN
GAYJacUUyERfHPKkeDCXIfvS1v4lmcd1k1Z0SgbGRgdwfeu5DymPC6nC82/dbGFFysINpX1PtNSI
Aivxd63HwSJy1Si+Aim2QfI1MnmtxeyTOqg03lmLxdW8srrMJDedJJeut5eNhgFGGVI57hbh9usF
YWk7mOZwRvvAt8ZqBUV7AJk1eD4MKpy10djV7MW9Xr0k2BK+eqKJt2NDzXrEb5OaaIlwfJfaE/o9
xyxEu9jFsYYZIRfsxkT+HTQ5Ki/emjqSRlpya3H0XYMr/q2Mp/IZ/1+KsE1RurLi4aywrGMyhcx9
ovApXCUmZ8RKJ8cAdkO3rVU77IMsxBsAEbr40gU+hARiMZic08zt442Utrch9LGcCsOSR40kdeYn
LM+2yLJv8ZL12yrrKe6S7bhNQqc+tGXirO1ieZMziZ2VZVvqM3Fa/8FBXPxhmZn6h2Lx3yn5b6dk
6M7/dkpuNEi7f7RlHL7/v/9jUX7CB/wxIYfmb7fQPrM2uh6S3z+nY+83xB98gGwHGaAhHvzL/COc
23RsBb5gdPb4OESqP6ZjYf7meH7oQuwHiIcp5D9q0SRR/NfpGO0HhJ/j2f/D3pkt121k2/aL0oFE
j4gb92H33Js9JUrkC4IiTfRtAonm68/AtutYYrmkU/VcL7IdlgQCSGSz1pxjWtRkOCefEbTfcXqn
out06SXAJ5piPIlUwYnJzOx+tJzsjeCl+WI4r0uoX1mjsvNydV64zmtY6Clxy3fNysZ0pm9tqwsf
s5nzzKlZFsG4w952QTwwq1RY9pZY4+xmySQgeMtH5D1OTjfc9W1t0UyYihwKTOrnb3pZfHXT+4/x
WKVsCs6rc3deqctl0WYNuoiXZVwvC3p6Xtvd8zpPhpX7RgZh/nvJLiDCKX+dBqOGbtDY92xk2C30
ug7fu2ULEQl9laGjZwYuk/SJtm7zQhCv/kIaIL5g+j/vwrLYj4D+gJrTjt5tjaus2IyTpW5TJxqv
Zq8lYAOJCRySQoi7qgTQvfJ0EV1rYcLkP++FInYZlB4qy7404zSDJJ/O9MD5bOOXGf7sIXdDtXV0
GD9Jmgnj2vILf6+WegYSBcygkwRl1Ds9+xYA/4dkyKM9Rm//SDFZ741qrK0NGhn3oUAOk+yBPtIG
nIjswSiPe599c1Yufk67Ct4mODQ11YLWw9KXaw5eNNLWZpg1xz7M0i2CYng9nIoxsTdjcGpBgJ0r
JiVhR7V/TVUObB3Ql/5ee0VziKa4OoDqUN9iEfrdOkiKnAr97NYPTT50R+n57I9ost9VQZ53K4Ew
6EaiZzfwt8/pTeJOS9YUnbSveW/gp6Aa7VNUqFCyxvM0LtZ5Lzji+A07mqJDus0xY9/g/WHCHxM2
IpiCMGoMI15AI1HdsSM2L1658Rjd0qd4pwkykcfWzU2yEQRQvMNVQC4Fag61W2LP3WvZWq44hPgP
HqGKpBfaKpvtHEzpwqty9UstA//WHVqWPFbZHe2j1iNRtrF2sgooqIzQlW/mTkXpY2Nk4agpY/tk
N1Ep4eC796RO7ofJo5toBpPM33i75mCvgYYlPNvRLhH6XxqEL1TJteF6RXgdKTxoKJDQDNs0hAfy
FPG1SfNz5HONUDUbVFMPtkJ6NJSoZdbU5nV5COnE70TF/oOTvrvWSBOObMyzHfyDgs8becFUYe6K
sgFgAEsQue/VVhl1QRaBDHdpTDgY/VNzm4xBv2rpB2/yTJ7MLkB2b0jyGiobgHBwoEnvXM61Ha4n
o+XEYpTTgWILz72HU4I/0p7CTem3jEC7bIxrQY3Hhc2HIIbDC8aXdO6OZtEW24SSFkqQYLjs4dxs
Bky1e1y2fYclc25Ormr6IzaT4n6SpV0Shes6ezctMTgH6m6O+TCzKn2ffeuzFBhXcz97I3Ta3qQu
eKQqSdUn0Zs5MovRW6uSFTgZHfmA/I5Zy8cEsQrYy0Ng5giNYyJe0VPzgR4hw9Z9dovz5TGw23wd
QW1COmQd0i66dzF/bYtKpuuwwRaUJoZ2VqPK/UM7u/i1Mnd52tXwySCGm2LMFFx4YOa3Zu5isDNT
894F4rRhesq2k906Fxg0C2BjAaaBCNnflRNkBr2YFOsQ4v0vVm7btBiddENQC+IRyGZHr++8T57n
9Kd6cPORSYo2DQ155g7cCaF4NUBIwEnMovnGAEXGkTZKb2fN3JjhIThUs20fehGkl4MUwbiNVDTu
QnMmZaI0iHNUABxwPzTXZ9Wc1xbL1sZ8MVxcRrjY9G4M4Q45QdNtsWIaqN15KHdwOrJtOFOuwWeV
87RNK+VD9UUQvCYIanjmlubsnIxQM+OQHL6E6sANPVW0/IYjoEtm855ceGNr+DW4ddvrd63yi6/U
gtCV0g8grJHX/zXFlm46PS61bCxvJEoXjnGR8QnLcf6uJrt78mRkP3jNWN41DazLidrPLsfbe6Xn
zr+gWENoIlGAOK590kbWVpz0D4ltYZ+NlfViKYa0ZTXDJefT8sqXtTqM0LlulHKATnZNz1c1TA+R
LJYYZSETeFZBd2kEob5UDmpvI3bStaajgaHEZ8rMoxsZgJlJQpFg4e09f5Vp3+PsbEULyN4k9KyL
56OR1xBZ6Gij6s7DzzHmpHgFUUc9T4kJ5GYWOrk0daYOygwbxaF5/FYQkLSeCYP7ZGmLw0CYevTR
8wQZpNeozzgUzcuZDeclBwKNj8c1UsZbE987bi8fMNebu7lK6800NNS/3KmLv9RNrW6tGVVuTH5p
tGJiag6s6ONLDD7okxXbnlr10AgoQpHWaZg2UklG5RHaxl3XTyoFt2fJrvtqNO5S+Z3cQWbG10lQ
46HJ5LXJF9qgYdmtu8rtWYkyAxPaXMXYmkqMjdte4haeLD0Wiy5jfvORQW3DbCrXLbphD7yhLTXU
oAF5BNqD/WAUn4ZxhBScDaBWcdJc8CrzDbLS/M6qJzQppXfsI1FvGgAh/+V2/LGn/cX+GIH6Ihr/
112kL4l6rYhiLb/fJP/5p/7RRnJJh0ciT5474UBL2+evjbL5GykhLolObIf/2PL+L73D+82gd0qe
FP8HNrT13UbZpC9FH53W5rnTyE/4///fD4FA6sN/f280+VEKYFPAddhsMYKxA5jS/Zh0hj4/znon
dk9IwNpDW8jx1pEQYeZpQh/ctYjSv3tAv9Qe/HFBDgU0rUC2QVnnxr7vWmXcdU0R2TkRh+ZTIhnY
1AWQ/ljelh2X+lXb+0fpwZ/Xw6gCgxobgm9+CEGhEQU5xPRsfKOx+0IGg7y20lR+Ug6K6Z/f2o+N
7/OleNW8a+w6pFMvh5vvb62NB1wDmbRPWTE4L4lH0ITTQTuhDxLJ626eg0cvS+V1Gzrj/c8v/Td3
yUhyKMH7Boeujyj2ocn0ZFA7PykTzSpdALrtpL76m0JH6BJ+frEPXe7zjTICJa1PznLLce3HGx0r
gGDemNinoSLEa+XVraGhFhnICnTnoT4urbSOjwWYWKprbazVV1tWtGDGPBFMp2Xwi/SAf759F3+H
64JMwTuC8uDHHyiVMQW6iMOZP9jc7ln8bIgs2f+H15KSj4ZwRzqw57bsdwfLKLWMPAbld7LUIK97
W4Dt7Irxvk/NX2kZluf4l5Jiec6EhXBKdiDscDD+KJtJurqFbtbbJ85P73+IqU2AmT9/m3/37JiE
logng1Rz88PLNDQbkc7M7dOcISpPfY1Awadnt5Zzhur85xf7ED7zxy2RzL2EaNg8wo9xh3RxpJ5x
Np5S1vtiY2muKUOBeP2sAPebzHmx3YmPFLTY/RR31gVpCNYvJCp/M4JRgDPtAQHhX8yPAyY0EcOE
bmafRr9bLHSlXEIWQWfWQjFCCRUvtllmIhaZ5h6k2fnjRbkPhC5Q7eHnD+Xv3oBNBYMjCW/aMz5M
UVlOG6vIaj5ePET3GKegPixeErtuf5XY8neXQsXkO5xNiaH5OKKglLZV6zXWKXF4vMHZOQNzmane
XywFP7+vH9cWpm8bCY7hEQ6DGuafhy8kSfiYTQ2eeqIssBKirZ9oUNdP87AYCYCt+78Yyx9tk1xy
gaIuzjJGs02QyI8TQZ3NS2WKQ7URkhGKowQtv2rVeO8OYrxPyLUrtpYDFDf2IWInEf4EUu5wPQh6
WGAw3eYwNyx/5xmE4yXKrmk28a6EMZlem0QSJvzzh4TD7YevfMlz85hNGYjn5DOWxh9/5tIHQDoW
ln1UuUGDcGmuVUubLZIKimtlFBPtN3BvLc04NrITCav8ZXctusGzC4CfETEtc2/oRN3bbBX42yHg
QPGOZ74rsxHMvAZcKk2zYUBzJGkUvTSxP97nbtMe4I53by0RMBcesvkWuTEs7MFMm6dOe9UJSbIF
b5IHuMIaMN1GSS7arUvX5bGbY5GuY8gZ8iA5O0Qr5cXtsCmC2M3WhMWH1sIIBCWblw3X8HnSiAym
26Yhqmlla1B04C5r/FVxxQgBIlo/TZXXzXtBLpV7HFD2Y0eLCogLrSzjY0a+9FtGA/jJqyGJHwu5
SLt8di3C7ARNfTRVybMkXxow/Wy5GeHx/hA+grpj7HWZ+0IbnNFuoxN/mTizvP0h1HK1dl6KKTNf
ATeaB914zT0O6wIbAD4ID6qHpg9FiMRqCBxWGDlhmRLI9E/2uKC64Qqt6WrwREN4/kAok31oWeqt
VZ2/EZUpP3WYmai34au4xzwwP5qaPJaaAziKZnfA2DW26i0rIo5KroWicVZ0TNY+3f3Hvp74XQKC
2UUQlvwtRToBIO54bnZv0MQ4r3IlKzV8XRfI51TEbbrIyTpgoPTvCCuIXRuOVTnN3jFeNiYi9cZb
ioHBpYHdBkruhP4wN0DLc5LI5TWWckYN8nDnxXMznibEixrcaIWVck0EvOce62W+FJpD2F7Zmuxu
czT5Ycjdy4ji7lgX3Srm+6uMaMmjmH2gv6KAYjmBYffXIRTrYYPtZHHaZSGOPFlajGWaM8GjwgOA
TLKDmDwKC/ek9FmLus7D1DXlrMurrnQw2iFHmilV5jPBnknhvOiqcV7cuA9MNHUtmZbOJNuHyJrN
A2lx+L3MyLWfS63LT/6cTFd5Q1+rUWNF6oTIpb+TCR3kBHYYJVaqUitFAjB2vrnqATuELl7vGYoT
NWxkAB5qq2skZeRo2DEFCZhpwTpxlLUeHWEjjJ8nUgxINu+ruK4xKUxwwhmT8Wo2VHnX1cpHph/2
xe8VB8t3guCqC8eETBuAKS/XmDTCEd8lM9N6zpm4BgNR0qoTU/0VD36rUPNM7itEUblRXVleVor4
gh3qSI/CLcF5G5lW5V5TWL0OUi2HdTmr+DmyAG4BwaivJjdG01xO4UlOnddAjhlcYg2KbjeRgQMm
faiOyMCwc4zkXzwjd6ag4JikeUjNa/RDZ0EdDeUzvCmv25QadwBODG+/bEZRvY4N2S5tW4htwx6Q
opNZ7KgPdsvEFNL7M8L7PlPiglTb+iJtY7WbnH76PQSQu41FIu6wuhVfk0xDmJ5KsmdLSgRps1Bs
svbF62y+j2QWpFcU8brXrdzB6ucvArNno/xi+rfCCjdRSxzwxvVyq8JG0QSeBXAMB3JEYKkaawho
FEEPePEmZ1MSh0BCY8iFEISE6OegFflItdcI0WgZVpPYmkXVf66xw9ZrXapdDwVhXcbGa+7RV4W0
gBAsIABDCeLBwEHR7gs7OLYSTgovfo4vXbsZEB4ZvFEvMtPLygvKW6NDvJHTFLTWwmVH9jKF+E4F
YHK1QiYHs7iqUUydyFpig41tF/sks233FrUGE1I142OdjJkha1CswauGaGPr96NjbLMkHsszEUuv
CshU89p0RPUEuWe8Bb8hIFOjje1UwHrsw5jGe2raOJRb+LgrQ46EcmVJxxTEbMzGrK6YbUfOUdDt
2MK5epafdG3z6fexA2twtElncWRWP9U1wxYFgcbsmOVl/mRWTcR+LoZaJy16v3zzsaqLZwdlQv0+
1dpeKe3RNCTFTW3L1B5+L/yhIdYsE84XknAQhcSBOuTYumk4jlHSA25J429Kdy8pEOCtA4EpWoNj
adTXHCGXeEig7VsH34z9a92mZOHkSbaNh6E5wAuad5Nf1p/nIAJnEnj28JkednHvRvW7mc9fR9OW
N1lndgfmVS9HxNDCeMIA9hZ1cfQ2J8nwEPUeb44vPt02OkOEYEcekRo6Tqg4N7nyjq6TkFY4DjnF
aIUWfVpnvYqGQxeMxsluqumqUZ11785jIlZtkfVy5fIWiDGknvCIRRbl4ii7/GpsW/sGJ21+0+Ac
uy8IjFi3lVSvthY5uRmz9a0KXH3q3HrGZxyaSAvhzSdrSMXxaqBljqilyZkugtDZpIVvH6dBfwtr
MTwMXZShJeiNqzaJnOdscIEBtVhpWCsxEa0aSnnXgT0lV+0IbFkEQ+CuYrIYX8xkqE/00QNkD9Rs
JcAQ9HudQvwkmfIwOJY92jYwmyFNidAbd3FeQvvMapx1IPIeaqh2l8bUz3ddbFSrQEfDU59Thtwa
StnJcaTj5qAlMoCh++HgZ9fuiFBhH8S9OnDKFZeAR6rP9IXNYE31EXCkKTwDOheD53pghX8HWaGu
+hqdJ/7i6YQYGw0ljMVQ0UbieBEzue0zG5nMumZnIQib8/RdZOrBouEQ0tpXTHlP2dhZ9PNy5xJZ
KNOoZUxBB0Vbk2dCyb8P15hQzKvOm0gPmIJG+pB0wEhmzL6/V6bbh7RYmnkX1ZF9YdtEfVm5i7u2
95J7VcjmMwI19ehjFd7qcabsmY7YdTyYRraB/w7aYuptEHd5KKDCOX4zio51qDNAR4WUTvONzaO6
1TPnFNjkXotDLkxuoEKPn412EFcQ9GnqJEt/xz+3esql69PQj4NRaCYBNGLG7nsI/edL7VvdKyAf
721wOzfZGbULuUnlEthxWuUUYcOl5TSfu0/tuRPl0ZNyluaUOvep5qVlZZ27V1VVNpv43NOyMZ2s
s6XRJXJaXua5+xUsjbDo3BMzzv0x59wry5a2mbBpoMXnXpq3tNUwEdNhA7mT3wC2oe9WLi24WNCE
Zc1eFGjFH3q08Q912nm//l+twC9qoYTFmbgd/nUt9PRSqhf1fSH0zz/yD7WA/Rv1Kdo2BgYUbFeS
jv2figFpmL+R4cmr9ql42hQG/lIMcBr6Tj+PsF7CE7Jcql1QkD8UOn9W+JT2h3PX4g6xIIlignIs
36R49OO5C2iHn6fR6J4Ks14Mnq4nyQiSqMtYyZSouwaCL9KwAe+PVYXX8D5oR7YOdbZgM3dU6B9y
KJOiQMbuYvLdihmLYHjwQ6r7695ig0+HIp9JeYnxYHk7nEsF9I4OS3c8gpvw6JTaCq1ltAN7UbiX
2m7UaxYNd52deIjumMXW7Ny9XQ71EvF2E21qc54ehD/P8nLu4oSkdaCKSHIWHC2gANkuyV2jzIk0
YjcI7LTFwnnIG79vbkEPZw8tZY4nlc8WznQakJKGg07rE4E+MclXU/BVUCmuuMTkztsxyDnJoCcm
BN6aMJ1bVeLfZE3pPjWeN8AlqoZnqGB035zO21X9BAAMila3SglXoc9pERLJzkPU+2wu8ouU/dCz
q5zmq6kss1pJorZeq8B/zcdlJ83yjD2+mC74JbzSvWsR3ZMYB8gnctulVrAeLaPg9xD+dNenxHCs
gTaQWjxEGvlwDZJrxW6X9pAdEmGMP18fSjEXtz0iuccxLtBatdOwx+0w3QXKnFjGUkyLNJ+wiIY0
rw5xniZvjAfnLs1AB291ZYobCIkYARy3PahqlJcIR8pP8exRuSZx75Z2o7fWwL7QBlBNurIdbX4R
1EjtlduY1k1lR/0mqJEOFB7KbJ3I+ZR3DjIz/IX9VpplT+DUArwDDb2zBms+5GyhgP6FzfwspqLe
+Zy59xzJ5gs7NudXozC9i5h17WE2pvC6F011WQHaL/b2TGb22M+ulpAKtd2ZLm34P/+JRtrW8ZVw
FpDZOjGQsTVwMQKSgo5sM4nPOJLUMeTEbBOrmAY7sxX3UMLAl+FkytUwb40Yie3rf2fUsku66Zcz
Kv6gn86oNKn612z6cU49/6F/NJcguXuBBNS6CKZMqn1/zqh+8JuDMItpFl8Q1b7vNFgAmKQNUO7v
AUwIvBbXnMS+BGft39JgnVs5f5WvgUKZBoVlSByWFbB6mB8mWLhMceuTcXrUku7vGoq9dzcQ48AY
L7t90rDka+NbKobxom5s2Hhp5Qf32Pi7A+YTvbcagkMNSJXGL8qEjvlBHcaPxs2xEhmmyxbe+Fj/
HTk5O5npuxeehsB4EyBKuPFnl7meSdLJVrKvHhJpC3ubtIR5RRbOhFoD0kQ8Er75ZSnvlHT8pt3W
oA68L3MtomvU8EPHhK3kU0E+ITl7ua6JY9NkYG9yJwXrWoA6VGJju53wD0MGB8A2shJLkwRdgWS4
gobffo6J0qSNLIoUebqTN5gfVD5t6EpDMRBZGRz9tpfbypzS7dgGn5jdYw4mweBbtyRh9IBFSM2B
S14ACcphGq/6IW2+FVNh3NshWUeIWBbLdBJX7K98gI5yR+RwnB87XNsE553t1ikesLuy4Uy/eLHL
lpzKMBL7NpnbYxOlct/3lnpNjLi9CQpMZS7cECB+x7py1Sfv7PkOxmnvqb6DDEoC1Ci02CTezIyb
05e7bsjxJcEpxt0Lw2oVL85ygcXcWLzmgjMTtnMKfl8p1WNGN3pnuBJRJe5QCmNT8eJJbYdEY7X1
5geiF/ObduoT9sgBRndKGTLa+Zmwv7UKSmpQx2o1OhCkWZmJ07s3/Ky+14B1yR7xi1tHz96S5E2U
zRUSD2V9TiPOTKMUyc08N1tEP+auCfKBQzawhjJGpzq6tbMH/lfuavgi2Vq2br9WyLm2M1rkw2iF
9Ra+olhZswGamBCAC3vuhrVsIveOp96coJm3u9TLjWMkreAYSNc/xtLICQMujfxr3Un1qfIQATUD
HSmOjQLpmUpmbGLmeGlpw3uLvNjdoY1utkXD3bcmjCxCIdutmVQdqPxY27u5GRCp11kdv2QM+5Vl
tuOaWhoCRGb9e8MDs4dDXZ+cQfVbBOvB3m7ifAsImaPUADl8Ljmgxl1BzLPB0TJqk5gh3VJN2A3I
Nab1jHfgq8NfsobazVrqB/3WCQb5YkZpDLR2mn43myi8arCqgI3Ce45rRg9rKAXuEyvxjBXMi+WF
qd203VSDNcXrucMJQ/3KNEFROkr51LILz1yjzAFaZFjBtMmjPILvpcjKckaFIdAWeUd6WCtPAUFN
DoQ3I7/QEDnVqpB5fBmhFyK/FzKJZUP0Xtt60QVqMPWT6ZDn6of2K3JtOBNJPrRAIuvycom54vHN
TXblOGm4s6oA4LafLF9X7DfIqtlv6D36IwghCMqGO480GGfvZZV7kSHUDuJh/ubpmdypQdkXgQsA
CHEgestaQi5nJhyedIxwcVX7LrT/IppLCfClzdBbA42esCm13nNJuG2/cfD+gPgE4quvrQLr0ShR
vqxA2cPxkXBmisulhG6ugknri4qgHYgoTCLQvZEB4kisXOgQSWTeqNwe7lzs9AhtiLFnS1qq/AYO
Wb0nGpRcZAQ1lUCjJPGm1ei/rl2mg1MRU+TCppYXj2yEmnuywzqIN3DPrkLgDpeiAaG28azGINEy
rT55bKGAoPSJvTEq/r/LGAWwLKf4qEFRXQ0mNJLEHLLPdSGpyzpwrSPyljYc4yg4Ur0JVo7Kslf6
FAKxFxgt6PRW696qZMrF16UGjP+saYJ70xr8ZOsZoNGh6oIm2tlGEfzezmRdgj0bniCY47yapL6X
nW4OyMg2s3AF/FdqtAfDTPFKdU1sn+JApztv0O2DY1Vzugoxbt/RPTW/VLpI7r1pLOSBzlJ0C8Oy
xgxLGBP1IS9Wz9VEQW5l4/dx9u0SUhwS5vQSN5QDaMCM+qoDCw6nSg5OjEPCx06aoUq6EWMnso2j
8WqtwNDrd+b34D4QhM01HqhsVwRcIgqM+RIvlbVLJ4ugowy8UjM4GOwEhOrUy8Kv+IUkvzDomOf5
yDMLc8BkECy16unYrAP2j0j7nMa7lBHpfyv6PsQiGUrCeR9BV1zA4uhPHQ3382s7CD8+FZwmaNZY
3KSW3lbF7iud8GEz+HZNVXW0HhNchBcph4XbgIIrVy1ezQbtxSpwMutmFPUlIWxMOU5+GU1++IoN
5SIgRYxilxjXiM3ExjcIIKlrO72eHPJVbA4O/IF5NG9KPnSsXgkFHazGxpo8EXNDwiT215ZfEt8Q
z+mQNXctpdGT7TR2vlZ1XD7ZTqBftQXpipgZb9Pijdov+5JvuciqV0apY61xaSRMHamn/e0EnulS
ERdAwcy32pPlNyPANiv2LMwbs2cTdC1w8Q6QLKzd1BJpvcHOZTy6adeV28ZtICJ2XoT8MQB+i+gx
Imc6VWKaV12OUABmoDdwloYKt6+zRAtK10b7REpN9ojJnNcF/txO9Y0gnfZ+MtyHbAydfZoWsNEt
wqnndali60ol1GVWyxn8JszIyWWLVT1PVdjtOqK4NlVn8L5A5hMASFJm+Ww5TcHfmeg3U5bZlrKL
vSyibXHlN2C5FNMZX5GaSHGbQbQTvmiYuAd9iMsrODTZC7oTqB2SBtEkLXtNmFV9TH0IuAiOfYHs
GIMtdfg8HMqtqJrifohxX1eLD9teHNnj2Zy9+IzgGi2e7V6pe1gkLNaO71yR0oFApOITu0zo4Tqb
YFQKwpWdYIx0ChsI8OIODxefOK7Q5psfUHgDKyyCo2crshZwBJBBg/M12E5n03m7+M/9sxU9WFzp
3dmgXic51t5RzB4H/DTVl42cKfDRa8Ta3p5t7mxP2i/m2fyu6YDYezw5OE3P9niDMRBug8U1r1Po
Phgkk7I5kGtijxR5wxjINUZB+l655T+Miwu/Ohvy7cWb77cZE20cLAD6ys3TK/BwoPaY2ovrlFbw
IzXM5l5ag/fchH66r1yCfVcZmSKvNjoJTE1eU+4b1WIWEFFBjGQsZ5aMxov7fVLU8tbEwFgc/Zrk
CkrThNCUhp2QLBYZF7Wf5sa6rLRYKauH0DT2IG26k+tPJqL4/x7r/i/HOjQlNvWrf10ou3pR6uWV
2vTvXae+P9v9+Sf/PNu5wW8BJ5BFaoQbAk4uwpw/T3fe2UZj0WvzEQEuOpq/6mWLphC5IEIoxzhj
ef+3fkbsFzSLAEWGb8E5tVEi/hv1sx+VJAvxF47K0isDcujz031A+gTW5IqsFjXmr/w9rqJgL/yK
Ar+PeuW7p/M3isG/uxKES+Q6HqoCVCs/1ulytPH2PEquZEKnIHnmucYrs+JL6391LvygxFjuiWtQ
FrQ9E1TO8pN8L+3qUB20bJMPwDd7UouNG6U5O7jN/Phv3xLwENOGaedyWx81V9rLZVC1c30gEeE9
y7N3Sk/vKf/8Ty7jwCIBpxn80zvqXAQgsUNQLT7nYBv4OApYt/N1Nib/waNjrAa2j4ULadFHAWJU
AzOqYu5Ih0V7ORqg0sPK9C/bMv3FTX0o2y4Dz3dN6pm8J4rAH8WHOJB8wR67PtDDy/DUTPdTND5K
MT3WWvubnz/BHyWd51HuI4p1aQcDxPgnmpCQTsW3WdWHoFH+xqOndUj9htBPkbwYPtFXid1aK0mv
9t8fir5rA9xeYsZQM30Y9G5bYe2Iy/pQN0n1QFCkhSFBZI8i5d9+fo8/qgz/vEfHM5kV0J7xVf84
6uc+7aekKuqD6FEDFahNtpQqwoefX+VvvmLf/e4qTFnff1u+H9Ck7IFp4shwThxAH3VBwZGywn/0
6L670odHNxDgCv+QK+H3J4tzTF/mCsTa/+HzMv75pgI6FgB9qMKhIvSWsfrdhIEdyfELONaHWpvE
6hhasNGuO1JmbVCrQWiAV4GnRuHAcQ4GGb+Ym+iTWo1dHnXjuISWki+9hUfT08gth1cvTmCtpHQk
A8+Qu97L3s8x4dEs9VXtEf/R1mdRV1A1JErxW9ivFlsjG0hDdi3n4I0NsbxtYBKkSI62A+PkWRd6
Yr86Oodw0SBUUxnsQWP68AVHN1qTbQtMJSsJatANfUmAJuW2p1+/7UyvfOhEah8NKAmvTcgsLzvy
jYlz4yopIoHBVxoJmEf8Cn6fnHJexgkjUfw8wkRmVoTcdKa7ekeaWw11cK42nWMD0tFWGHJg7UEp
rhoUT3s3bOtdY4TjFoQeqqkWDWphcHdzwcRVIDEBwF2a1AmYXGLg9WA5WAJKb0mEjcEG4AqT1tEm
eHiftjO6UqOrNv4CQvYDZLOUWcwvZOM5pzGS6XME+OjRHRAJNwqqW+MW5peQe69X3iDRLhQ25GUX
rHtOniDRkGwvQYqs6B+jRCJwIX9Ug++cfKGKOyGS7jnk0ZzitKlv3D59NyTvtE9d80vhJ++jGsKH
zkXgMyxTY6wQW4KUgfDc5gaKLidgc3ubJu54T8uX3rDkbkNOmnsdIehiGwBeMzf78phElk+MMxaQ
68iqg5vUjcp3jobyWlYpD7HPnXJjisH3AR8z7HMwp0fCwMFSuzyyjF39l7CP0/Vsx+BgmjpCCWVy
S5GXZM/BTGZ50RAyEjpxikUOqiqRzHPr5vuE9MH6SuIyDTYEH9KTRTgQbE2p0Y2U1SISc42yvRRV
Mn/xRel8GsuseOdMXB25R9DDHTOnYaDzt1PAffTD5ScCHxk/Tms4ybqlc5JRUomJ1j1HELe4P1cE
UPAKunAEezqaNdxdEaG2M1IXmVjT8tnZxizW2maJm6fA33dWrQGZ5EMdP3aliPS+98v0JRg4cgQl
3xFoKlJikkDn+7PidsAL/xWifLZ36r4jFkm0ZrJLa4SiS9Ql4W+c8wcceGMmv81Brd7MmW/LRskh
N/ngqM9oVuonDPbO6SylKcaKH7bthXVEpZpQuR3QvcuMN+HEUfbcRCZhqGFUbsGym2vgDO/UW4JL
igzWkR9E7mRUTBsxKRRyceHG1xEVT2w/ebCHYzVwDGfp6y1eb+y3/sZBgvmQ6rbPNnE9xr+XsHUP
ZeZqjEmQpi5t2X+t1URFvaigYgQ9AwENbnnkcPWuwqULJDoDWReZxG30e9e33iZWEGYa89BV+lsf
TwlEF5d8FHD2J5ZC7y7u+ShlyY9lyFxf6Q6tcpTxndMDAxFce9kXX9bzyQjGXYFCj1PliICwGDK8
aTCtCUTqcgY1syJq3LyeNiWsshuLTeWuEXz1WU/JW2NpXlkqnbZzy+xWDB2krmXdrW3u2yzSl0QJ
UoMA773kuA3uLLjE1xWc6E9AO6zj2DOiMibU5z4I87WRT9VGl9y+o/BVQnhpgpuu7IdXJVpiwiOy
4daxnfl30iUnxzbyF8dholxEbGs3Ft7dTK7ZymzbaQMgG4CiY/X+XVhl7aUcgCetzjutPmibPWLe
fpNOKZOY2Vcbd+DS0H1gUCq8xCbEydfYKbHhEhkaBQRnaZtM5jbJb6y6q3bxYBExqYr6RjXLvhq1
1CkHKshM3sQUegtprzPQLKskDFDc4nXbnmfdIU6euox8VmNgttLLGCFNWl5nYZdcA+yIdnqitOeR
fgPnR3TOdRo5O2WnM+LOluIqVtU9FTw4ULNbfU5GntDshSVwKvQkuB2Gdc8bpkRltIDxWQ0Qf0Vg
5ODLHv+HvfNajlvZsu0XIQLevJZFFb1IkZJeEKJEwbtEwiS+vgcUp29LxQrWVd/X+3AUcXbsrSy4
NGvNOWY0Ewrf9cw9WszsMQZ89PlQcs85f+8sSk6rGNjtrRWZ+mtg0BgAkcJ+tO7vfKIvUVmBGc7I
ZNiXQazdSJHeWak1fNGyrLuDwS5vomx+SXVrfPFz5W98fMX0PA0nnFH8biHQlneNJqL7Iv9KykW5
SS2yTOMlXVCmn/men8Wgx6EJl2ibxGW7loR13NmqMzmuq3gRB73i5yWB12PRywNWQy1NiucWSONR
VMw4eukbT8RyNvV65pGCzVomWdfumh3tI2PH2Qu9gDt5+NBtlLJqSQ4vSVAR+yoJVqaRNBD2OsBE
wOoKJrOMQx4YEjMDYmbEen6oxhb2kN+A9KsgbiCXJQ6AjkljpeXKikGMo+zCS7xqSvNzVxKwOLZW
eaTkqzfr2u/bI8WuftMbpTKLTdROtedeqdGc4O+MeiGY/0g4jT61FPbHDTHpiba306FMjlR0cCSu
zJI0taM9wHReUbq0KHyxFxekg5I35v3qFGK9lU+L/q1xXNTkaewdJt9rjPWoAlIRKKnh8O0m5nXl
w9xOsZFJeQ/sjroP/PKAJokfZ1vZJALKstUvBJzO6L75uU70YD0Vj2NmTcDvDBf0PptrO101nhqO
VZHlm7TRX22/DwH8kUSr6IjZjpbsTARCGyaO4YEavXZjWJWWbSSMZtZqU+35Tk1rVWcdFl9qWqHZ
9nILCfo7BOl864HzQ4lU+xvKK8YXTLrTLdUpVMFTLHToAiY5E0Fhzbd8rvGPuPCMfpUbnbYqvClg
a6lpB8zXur/z4pL5jZwKJv2Y3QmnJRqbox0UDnyyRAC8GtFE+soZLrjPlridP9xC7OMD1k7ionAG
WqhVkcf8tRntZvLF+k4vwpYFdOOaI5XmuKcn4gv2CZKt5a2yAJ+vzJl9RR6IReJpOlfSKuN0ZQSX
DmqAQd7/HioEhkeFgsPuibEIaStlXqbQxVX4jJDrSuTMqWjXvldF/ylSLHMfHzHenQwD3cBqyUiU
IqlznLjAOntwynhsCuT7bMKqCIr7b+prVSX1lQbd4ZKL6N32fxnQcxbTHT1ugov+vuOVYINju3nB
hNJij2CWqDdpVw3NJhPld6lRiMy7hP0gMZD4XVh2yAmA9puYsKsTo9Dw5YPIrecWXWLHuv7x/bDO
/T7HMLHBoNChknRyPGmmtNZ8u8/DpCztYz905a/aonW7GuXY6WQA2my2C6wl2SrJDHm7dLAWllVz
1xhstFMugq1MdfTN1t8ok5MnuX+IjQvVO1d4HILrSmTiOnex0dBOwelISq5DbCazsjVxcN2SaxE9
WrZuf0dVRJpKwB97JCXeA8GhLMCRmopnPU2JOl5WxYpsY389zjm+kI/vxYnx7PfXQXvGRfbgLrSB
U+NZ3I/w+bUuD6WLftrRunolpyxej5b9pU09sIBsG8lYScydI8iIoux6/PgnvDtnI6xwfZOYTR4J
r+nJ6ykxiYNZM9Iw4Ly9d2hlXzX2eGkaeFexYBQKFfjr8EEC5zl55n3aDyDs6zQE0GKtfgfkVI2L
SNUMOGe4SyCKIonxNsnZ9H58gebyvv8l+AjYotBF8Q0Sgyz79DisjNweRDEmIeX4OELFVAfXWhQF
38qerXFXj466CzSSW+BiPeegx35pjTNupRogMsi6Ag7GfEu9uy3Iqd/GsmE7SQcrZP8dXGNm6H4S
sRLJgxZ1HFx///r/L+y8JEOihMGD/KhenVZvf9apsUMs/8V/16nBGlsucYrYCUEiO3/WqQ1c7Dop
cA5VbKhPzE//jUkGrowd3qRciPjGMnXrf8rUFlrQRSZKgSPAmwnX+P+lTO1hrsOFiK5pESEtmXd/
VmhUYIFuUtocAotTwdZRN4AY/rgb/zf1ad531wGMSRUIzdSpoz0a+0KLSfKi9GmBsWPvS3K273JL
/889/1+Mssz1f5SaIMsggk8Yxau+ddq3enqTzr/WHE8u5GTq8NLa5jTOECjxPf1BkY0xv358FQZW
zNNJguowNk0PPZhnG8Zp7bsrtCaLByqNjlaJH2xOQRWn+miyCWNohxXxEyLPCFZIHx2tTu93U2dN
Wyg2xl5Nw7hPGyGezWS2DNiRXbYR0nuAqjo4GzQM43VAVtIOBru+seQ0wOuNokeKHn2y8so+e1K5
P9H287Krzh08XAXNt9Jnwfb9blvUxhD2UIlRmCSAbNHjbHLNS25Iw1CrvO3J/EnZNrmizw6JXnhX
OqKxr1oJcQhwskpu9FZzrxClIIjRtQ4Xk4MbIwagusI6UGxQLvXXPSTMzxDvCg7rCTm4XvvDNUvv
GKUlwbvkZm06b0bKaXbXdm7Kz1Ol7IcRUfFe6z1sHpbIDnYJlqboDXtHBj1tzKkxbnwd3x0h3BNl
kmn4ZOFK33OUldceQRTbevZNhUyhM26iCIkpxSIoOHWfPETZMP4gOEY9DGzGu7UbcXrxBgReWjq/
jZUbfUmaXmTYOov5M4uYY23G2XgTgniptdPZ8pfWYrgCAVzI58CE77+byGt5GNAnEbfMDSYP8qZW
DtavUpYNEBbHRd1BLhF4MEsi6aC1HUEwgd5FvjCbZunRSM40zqb2m+xoLo9K9j+zefpsz+ZbABHt
62SyaNi9ln6ROWQrXQGoWomkNfaEnrzNshYBgTTtHGYtgq2saHgITgRXudf5+8qJ35FNXn4sA6d7
TjXYnHihvKsSLd3NEtaIT1igcaOxDPrHzA5xRUZVIBpBBoyv71ElUUulhBuvA+xG1HAxOePT8+Oj
g/8zZJ/HAObsrts2k3sw6XmYOdnwmNdz/yjB2Kxncox5MfzUeShi2vREA+dH+ka4PbS63w5wQ+78
gNtJfZTspVI05oYeoncrxyDLDpnplrumQBYM9zQF4t2LyPiEqil+UHGqP2ZVn08r4oudO+KJsn0S
x/resEX0Gnn0HXhLtOjWHANsxXnief0iWYHKG0X2nUqIDlexctdQ7TAJNaK9bjXC2oxyHg5u0Lj3
EX6LPQoL694zyvh6tB0Ck1ssPEhg0BE4gx72Seuah1bgQu37CQ4RuvfoVU6wVINmrCU41l7b1yrx
f9lZ7v+CRS3XHRWGK4El7zVhI7WN+9YmXY4d+FbrZEBTKVjuRwT3aWPM008SDrmT3TAVHOgbHRuy
ocISav81jE37Scfavo2Uj/cZ26Ox971qifayxy++GQ0oqpzkQS9bPRwAErnY/SZymr10oDRkG/4P
I8fB0pLDfgu2d/wuLKu6qfo4uENzZT0VgVSQuzs4oSD4nauRA8+9NeSLv0f4VHNF9V2RyvwglJru
J1KcbqeudUlk89QNGDTnKm+sam+0+ChB+LiPDWogUANqDjlO+AOFG5MBSM5g8ipM+KeCsMwKE2FE
Og1pJc4mxYKDdHPUf9kpduVVUtQJcOgh++nMbhcaA5NQrpXdnlfD2ZA+5ewahZ9P1mNcbrqGeCdW
FTQtut1eFSMpYUs+Y/I0UwSIV+QD8Xc6UeJusgBDAu2A+civjZ9Mo56PKlftFbJWtS6wq7XrzK0I
n3bKLDj47Bh2SD9cwrvi4OB0Qb2T7lRDO1okpElOLaNyLd4J38rmHbsEudWVEAdN6AWX0fpqh5JC
23qc4tAyEiO+hiPMfZjqmRIFSol7Aj3a17GVkmlsyB8KUFT7JNMV5QbYwFCK5209eF6Ia3J4w8Ew
78yYgj2RWNV+rNOCIoaWNd87omNeURpSGSiCNPrVBX3xrDiN3aGhzo+//3Wzch0IhLY44MUvTTRM
HvF/uLPuOl/J7eDjn97yDs/cXQzfNuVbsfo9JO7DHB8AZ9M1mTsB6aGF1F/zXHYv3iS7zeDAylvR
RNS2ZGapGyDRGRkDsfnJrqboa4ax+HlIy3Ivg77aO84cbdPZ0JEpLyQzKkVrferzI5SQ7wi75cH3
XD9HzUaOvR/leogmCgu8EsNtIHVuX5VAIhNGkN64OVI0gzTRYKWMegpropAING0MAnhMC5KW7g/l
EWYiBU+vdmW/oUY4h7Jq+MH6hG0tIOzq0UB2+UV2w/yQ2phYqEr5hMs0frX3Rpe2wtz0DAu2KjpO
s9+tDNEPa6os2hMs8XGEqsyj9y38LLVniUNfWMnPwODfJiYR6qNwnavIoCAYu8TFIyFFl9VGmr9n
NyoOVkNLdAzQq1ZV6z4GravhABXB2keLtadoTlNhWey6AI3jb8v76JIwDoMkWNdBh3gmAgJmQYn/
bmCM3GKHm48Io/LjzBu9hvEDAs7Wq7eMNfxgdnr31OUu5v3Yj++pB8d3MusD8PHggqkBBvtUNNXe
F5b7RbIhlcANzIiMjComzqik7WZG2nQvSVmFo6gPb0MVaZ/LBbA9S5kZG19z//OccjlFv5TOj51s
a9zpNmZ/wqK0pxhK2D2CPnXM6AdtNWdKv1Y9le+gHiDzo5J+sXplvwxCs18yp1G3rFTuLmkTbaPS
VNtoROKGHskPN3OsiU+gjqutKfD2wAGebn/fdemQylR3vn9n5vpOr8j/orCXXTmCilhbY3Sp8JLS
FjL0HWGJ+pXX0jKsgkweSiWtbdOWxnoSOoETSFbVsTdVcRf5BP8aSPby9e93GR7A/EAYIYwizhtX
s59Ot15XRVuC/nDzA4dsVw6RWnd6m5UHGOrulyBCZkvArO2s/JTFkLgRHv/czjega+YbA7UhetnA
KrEF5QlToEGgm5a+ilxNt0wK6mA2UXXniXnepGSUERjSNeqZzAeHPJAZN+IM3G3nGTkwbSCZq57W
wR1ZFWjVLDM/2j3cqmwEH2JQP9/Sr5zuWq9j6QaVDQ2zrTUahHPp5RucWPiofQMuOGvTcKCvgngl
ok58M8qiMmhbVvVTXxPLSUEUE2NaecjnbVPetejv1pRbh3WcFPONoht5bCN33CGO0bAU55X21Ok6
tEt0pOyYbYvA4oFpQ4/RJ6yk02ToulOQiv5AyQaRXLWXFMKe9Z7XqQRwcbSC1HjVY1vd2CUCf3sc
9VdaZ2YP8JMCgWZ3AGs7PsyUmsqRnuD8IAijO7qjrba+VAJkpzk0SP6GhtYsnuNpRaeQma4CYf+g
uxPfvGZh015H/J8nAqFibP+I0a97+smwH3L7PrPQIa4ofkVhZ2T2nrL+fEBQ6O5HWrbLFd15yWSu
58BJbo05Nbt1n5aPkK3FlvQMWlgNpWvp1BLQOwmTRFYrn9DTqn20Bkuhqk21K9KK71E0eKsaRTua
Re3Nb3GqGTZpon1hrApA9ddcRr4hsYqZ04k7sfN9MW7rIjb3kACGFeR4SUaoI3q4sbqHqx5IZTM7
4HphmZhNWuNndcsfXqX96GZSLTG37cxpLJd9W3tA7wkja06fRgQya+gEcchstedGDGtDt6tNjGRm
F+T+F60CY4rPDWhB2rXRxh8XNLEl5Eb3JZwEhwjJwmu4XrTFNrsqE2cwLMmbqYlumiqJ1zm4r60L
vyLFezf0ON0yiA/94IQ5pkAoHv00bCd/rh8b2zWJ3Y11MIulmdC4dpv7qsqbL7RXwVKYqkTt2fQ/
msFzHz1DoG4s/CY/ECAwH6n95Xu7SPpQS7CPbOq4te9tX8z3WeyKxwa85nYoIe2vkfrDCJhddwsW
EViySJJ9EczZbmhzjuQww454SVS/MiQhQGIurwwotCHGDycQm7GOrRH/Wz/l+VVXvbK9N75ObuXf
GEFPy5L6df0wtBlOR1LkxvtopsorVbL0SeFJEEjMp0hiZLPKEVLTfxA8xQ162lc7sdtxPeBbvrMN
mT1UDk23PlXiqyvYX+H8SMxb5QfyKxYU75ijOn+JlKdHS5nXetaXFRIVREM2pJ+EU1X1V0nq2zdJ
2ckX3BJOCKFhPEKXHq5GTeU/pJ1FcH8hCOFRlNH94DXlz7KDVYyagli0LquRSuN0ORr49K6FJD3F
1ThgQ9yvbM66HWZBpUn7s1V5tEcjEAurFJ3yba2pt3zw/C9m7VVbpBpE/MTFvHO6IltnQwm/w0lm
lsKkTIiKoIG8cZVgJsuKLCT2hk4LyiAeL6vtUXGqgH9vzdgnfYKimnmDNPhJK9IvEw18WpUZqmOK
75sqUByKjeZFWJkFkb4Y0xXCuhaLAjvjPSSC8qnOy/pazoV5ECJiK7Wlrx3FKK7zxu/JvulGjeRb
mE3am5LEl6xGkLFG7/rPUmuX/Kfe33OKIVtZS6PPhaXJaxZFIlOEyL5PMCQ+Z23efml6gpL2jYYy
mX5om+a4RpzIWeXEHHCYktUD+YRjte7qdPoGGgl5cy/G7DiY/VsMIIj8DN+4ngK/urLY2f6oGt3F
fkmiDSLH27ke8JsQAlnsZQ4OaORRXecDGSsrJMjyFh5dfJuxGVpl9pK0SgJfeyNilwALARCX7/8n
4FnE86xpwapHS00SnpyPQd3197lOkcGOi+R5EpBjdIXV1SAI/aGDtvFqac03O+vGb7aaHufe7Oyd
56KC1qrR2GftzMzeaNaaT41kk8DDfpaQwvnJ0YuuXEeEHqCQ0XGgLYII3niU/LW9T7AUk2rkKiYX
0eMkLQPOppkZv+KKI5SBmZC+toZ9Kp68J446rCeEHnyLSk/fNHHwAuJjvNIbw9zzt5ibdmrlo53a
P73CF3dDLdVrPEcDiVO4MbhvKrsJ0A/tBwH4OgB2u6cHMQnqK9wUK/JevCGxn1Laz7usT/lgRYD4
vmJPpRKCqxxSNKSVmPecQZ4XNMvd1MzusW1dImFGIocbUs6/1wFYp0KMPvk+VgYhIsK7RBofrBTB
7hbHXwvUYaw+AcEhycTUHsqylAfpq/IhSjX33mv1GA8bSfZGMli/jBj8cZ2NzVb0aXyMoHLfVc6U
XBdO7jzaTRZU8ZIcovVfswrDU5J3+5Lpdjs0FqYSOekPUdS74KTx2tYyr/cKF8KjZMZd9RM2hyAY
9L0o+qe4h4Yz0cA5WnGt9gSVf0uCyguzmPTwkY0gGS30J0orGK7ZynmoNoCwd3Gbs/+tq1+9zIYU
pU7zarVZ85U+Cikrq7hN8tdazzL9ymj6CDJilG2olsCCijvzqTe1Sa01EI/BbVoQkbaG0NBOK0sQ
4L5rq2nmaJaI4LZSoniqyoAgEUcF+yTtMKFTwnpyze5tmmS/0nEbr0VriaOOSMxzODU4hQn3xXE4
JLWDAuObZ4cSKs6CYA81/FxHvn/ni1e6z2XM3tiOYL+zKyw2lDt+dGbab3AmklYHb8xU4xj2kwvw
h5mbsCDEQg/soVwqZ5SJtN43ftBeHa/sGv6L21oUUnLoEnFkhEOgRb8SdHH3uPbNh24KfrWTrT3H
fHqf0fOJZON0dZuuAjFFG1j23grdUr1HtNJjoGurjStjukIVFYCPC6Hvq6Dk1Sw5mbRtDf+dcpBc
aLMaNF+Eo039btAoxqVNzTvZ7jmPlxd6w0tx+K/GjL+MhvoNSCYlqXet2MmZ2CeRcq1qku/0jj9S
CJ7bIm6KzccXdm4o+lte4AO8dd6hOPXObSg/GlxY4sdPoO1YMrLBuNElSpyPh3rXYOaqIHAS8QD+
gBFP6tVG7uiqsBiqIkTzOi9kHroiY8vJy7tq46ncA4RW/1okZ1BE6IZFHc4B3XsyKBmKYBmIqQsV
+Wcr0+YPV1Cy40xqX7i+dyblZSgTMgQSYN0FEfF3yT9n8p8b5Cwh4UpWRMiiljG5+dkhN6lokg/Y
3jfKoIJYzMlND6jswvjvGpbL+BZ9RNqWS4/mtHcS202CcK8L/VKjAF9xgW47fv74Ib7rVzIIcgXd
d1Av6LQF/r7IyWC5kIEJf0pSuvXGhF1E7FnRbWHqMxhiMPsDwqptjRRm9/HQ594fy3Qdk6YyHcul
p/VnSyVw7MkgIwdJ95irLXI/kOLZUgj2NH1J8ovZgUEgjbYfD3vu06flzd6cJ0tHmtbXn8NaXeDW
XsqwXpsVR6McPgOen8PY5a0NPN7fj4c790FazDHwiBe6yql9IhatbkDzYLhOOk/kI+05/OMZBKJz
YZZ532NfniW9Z/r5DhONfnpD5/k/z9KdF0nd73dTRf1PiPjIcEAH3VBS1veuP+vfExKB8FlQiv/4
cs+9tFbgu0CRLPjZ7z4az5KA/nQRWl5sPzjYOm+amCn241HO3VQe4dK+0ml8/m5y/dGNs0m96+2S
qef3LDCQ9LgmSmsi0yJrLjy/cxdkkyjs/3YDBEsT9c/XJZ/6ChXZyIQ6ttiLx/qb69ffPr6cS2Oc
TGrkNJkuC7UIDVPezK4AnVc+fDzE2ZeD9w8fO6+i845yGwSZPwpTirBh73qDMMk8miB11jMI8C+J
xgzTVoO+gPUxG1u41WAFX5rR3n96lg5JGYU0ZFpKFyczmo2+10KVA2jcIGxCYpBfA+5vSU7L2kPe
BNXm44t+f18ZD0gbGmUHBu7pt9dyrPJVY7VhWU1sUFz1gMfdu7CVeP8uAjJeGB+Udpe44pMZNIgN
OYu8aEMiEZDWNXW6rpvh2kNIfuFVPDMSF+EjWcN/+V7fEXRpChfer9GWQK6kt3BlKe+pEdnzx7ft
zGNCNAY9hGfFzLVkKP/5yrtNmSM49OpwTvWtKL5rPvaNvFqnbXRBk/MeBOIv+rT/GepkjaVG5ZIW
x1D9EFC4r2zoqqMn5WoKhh6gXzV/ViSY7CGwRGLT2lT3dRBKX12OrFuYrnKb0f3dAz4l/VRYFMBL
e86Pjp81wDQm7RCPyXwTFZwD7bayyBehW8S5Sm4LU2by6A3FdDvWPRVs1WPNosyGPMtN5wsX+lv9
9/cWkBWcvh7YF8ewiID/+57CLdWsAIFaiCVMvgTkc94ag/9JuW76vZx7wiOKgv5pEX0VUx7v0G1S
M5ncg+sSZOPQmTXaJl+b/ecy4mCEtQzJf0n0nn8zQ5RclXXebrscXF6bku0UicwCEzHWGHQHonq0
TOvXk13bIb3tcSOlb64ZJ9tQwvOucxstQ5bjpZ2YrzdBDPDUi6eNzSY34G6ZOJmJttNfPbzFFxat
M+8aPhS0cZhOfLb8J+9aVA4tuw/FfcmIKhqMwDrw1KcwzgSUhimyxvDjl/v9hscCgI5rEzgPjIrT
DU9b28MwNmUdBr4E3oDzatsiNrt2rUbuIz+W1wml1ycgHPEl1DSP+OQVYDeH/s1Ei/P+zCFiNWhJ
71YhZS71ZSCz5FtLv+fJMdzs7Z8vEoEHsxG1Dv53unWkL8p5U/VVWA6CrggAIEG5lmAgLavEwe3y
1F93NNiBdIFV/vdpin0VEjucuNzk3zK1PxZnL497yk5VFXaLELEdq6d4ipF6ZEr88zbAXiapxQnL
8Qrq9t8fFTWgLiYraRGA+i9KLRRIfyJdqrCsf35N2W4gmEIYxelDP4XVNcBw+njoC3QFPTHbLoVX
K7sbR8fdUXj6+fHTez/P27rFhZmIiOkiny5bEL6byi5aLssprVBrVFXTQ6Sn0xUWiZIfD/b+A2Qw
jI5sDRwa2qfLV4s2JHH7kivT7KfE0l7a2f+ZTdZTPLoX9iDLt/z3B8BQHEtRgZrM+af0e7LTUlVp
CDGsptha1EqD2imIVx1mACjDkTLlpd3o+RHJd0HGtnx0p8uL3Xh4DRixNQb8BM33WuF5EliKeoy4
II/Mf0rCWMycmIp1nt6y62DEkzfS6Th3yMjLMXP2R1UMIfpJguj0C8O839gsw3A0BCbN7uO0oDD4
+pSm/NUhWYDak+bBn2gmVsSPX433UyWjIOk2mJlJ3zrVV0+aOZH2ZuShsKhoUelZF1n/y6vch6yV
NNT9eW2pS0D+hWr57i1ZJg5892h133Ehyf6SAce+PAwcmB1jgSFtXZEscDMFdOnniiZ2p8BqkZlm
E2MP4amh7aV7ezlBNy7oI++IxHualdN+Cvo838RNw+Zg2Ra0NXp7ZHHu58AcXdwznXNhjj/7YJZs
TZqBWGpPHwyShKSgs0EM70hLNlNBdtQm6pwfP5hzEwRYt6WkBGHu3ZaztFuWkbguwkp6OGfqIdRz
48n3/lkyvbzN0M5RVeLB5gz79/zqwOyumrZiIpoaCyFLlADd0qfdx1dzbgZy2QL4JiZvih3LPf1j
vZgz3cSAq+WIhzrQaB7L1ORgD+m64pV0lH/fRXNmRCbKkgHLD+bp38P5MnWB8/CJqjz6udw7kboP
pYhePr6qcx/PwrcD0bDIzk9XjKkj1GSu+XiK1PHvc4VjxYicnzRb6p2IHf8HPOrsQLWwu7BUnZvz
fuNZKRydOfRQOtWJLxvyMIYxhQHz+5zFuyZ7brL5kQ/xwmjnXniOPSYvOyfLd0Wygmv03AZdfxM3
+b7Egv5AdoW2+fhm/pbNny4d3EQPp5YBffb0wB/05tQ7lNxDvx/15xRO9Y7ETfRomTUU9Oa88XNm
+PW6r+Vw16oqv3UKz9onhF3jSm1cGstk0BltBF9t9NFj9H126XRrnL3zHidsvkxMH6cbHxF1uoO7
iNVmsmkTyPa7IQM4opbfkdLtv/QT1QmPiMVrANzpcz4O3SEK6m8Jig5STeWxGUv7QBUpWLlKa7Di
ch0f38gz3xo9bbagZJpRXDxdEAuP35BObLfJVPjZzIbc6Q1iyqhAv6K+fzzWmduBPYcPG1AKBeLT
bYxpgOrDjcrWPjJ+6hQcNqWjf+8UGX0Q95eUQFde2GGc+egMg44dOxpWrHdlfdwPahJxzeVlzpck
jbW1iWqHPoaYV5ap2s+tGNsNaowh/PdrNYzFd8HOhtC4k5nSBmSbCr+rQ85qt607CqrSxQPVeAKM
8/hZ+U787/s2BlzKALA0QeOfTGN8K6PsoNeHmh63a5BqqBIqSz6MhCeFpctB+uMrPLPmMB57KIuF
7T1hpIyEnaQ1t3YaYjoXNjkzelu3GwtF7P9mKHgplu+yYSTG6O8ZuvHsVJYVRzQjqKt72HnzSniY
+9PeMC5MX+feUWg9vJ4k8C314L+HGpDEVTOVgbAr+6c+qd8cp30CtStWadw++D0Rkv9+Gy1MFybG
MNonpx+gMdFrM7u5CmdzRuPnjZ9ELzakCv2H//RX0uCfyYJnJmZK6rpjQdMhASpYnucfq2ozjyjA
Io6ARey8xNO09+f26cK1WPwdJ7PyX2Oc7HYDjchp22YMBP3GChBXc+yczvlk9m60ioqx4y7q48oZ
RbPp8H19rkcBrsyhV9tD4qL416OGxJi3rolg2mqWYWxHXxVhaklxJEY2eTADUqsrNURfo0av9mWH
OIvTrVojg40OiePTpNCxsDuGQKsLnMz4NAclYquK+KZdXXZirw8wtzlATfEd/C12h3W6eHtTcZdM
XrKH2a0OhYNEc7CS8mbQxBD6efCU1nm35g7nu5JakVglCAVDxIkwrse52QJxcBAL5+N1bRPxMKZZ
f2FfdO7dBDRBWBudQ/oUJ++m23YtpjXeTWTC39tJfvdxBtqWtgMjsMXoXv8vPjv23Gz2KN/TEDoZ
z0lU1VqxqkIIjEvN6RZX7mGU1YXN6/u2GtGTdA0p/FEjeIfWsac8gdYekCmt5w9Nkwo0g/6PNv9M
E/oGQcq6d8xvsaguHJlOE+mXoxnjUqXljnK4Pt2QBU3ZQrR0qInUav6SECyNM9fWHjC66MUWzQxn
nNYpo63Mh3ZTwBimuV0xkbfmcHBQ+TvZqB0svdd2hsRbHiEM5YVr9vQ76WAH2atjwJUcJ6SAuTfH
m0DiNU2Bn25iI3o0c7tb+7NDqrTMbFIjyGffZvyejSyaNzwfxj0R9TAJp7Hd4ejin5ezs046mW09
zTOfWwtcwYUP+Mz36wLK9wLacDyQ5VH9MUekeueUAAKqUCfvxvcJ0h31fW7I4cKbdW4u+mOc043R
0AwktwdjFfrOAsCj3rCG0HzhtHpua4PrktMqdnhIvSerht6aTd3aogppOhF76VQrDuMvdQ5tIenU
BdPZ2cGoV3Jmwen8btvrCiajilQk9HcuTOh63g92s0MBipZaXkptPDcRuJT9WS2w7L3b/BZKWW6G
iirE7ftgdp5L+oh6qQvxJlM0C4l74U4a59b6pefNARYJwTs+2tw1BfeXfVo2FQkuL9M4+rMYDya1
+E1taThMm1aupyawPqV6lIQqxtQQ1ylp1rGf74LaVp89LEHYM6LYni+8Tmd/HhMiZSTqt7Sv/35t
xynqtDxhmzO2zZsVxM+JOTwWFjqSf/88PM/npMjxd7HM/T1ON2gqadDjhZxEG6o58nultHFT9+LC
Qnpu20pxCtGGvvzhnXyH1gieIEJ7SQhUSCITEtexehC1A9/TuCPk4qksgguFinMv8B9Dnm5Ys9ku
0OjpZQj+fQ999y2wC8Tt7lHUw4Uzh3Xu/eVESpOM7SNn4ZPNsVwYtfPklUwzpvoG4unXmAYQqAh8
W1O+jddao6Ww3fVqm7aL10AzFmWmQPQXDN0LYQzJS9T6XdibOBZwteEzSqR4jOcAwFRVFDDEO383
eaP/7DvMmiu36hBMad0EwXwpbdbmLx3+0NYDMTE1+res7qHUOM0WaOtb6g9Al5SVbnuYHcQhGQ6L
velceJvO3YVgcepS4uC9Pe3OF0XTkbrTsPNr5gOxPQbBQfaL0/yOYn6RqbrEHzj3iBdnFkIZj2Lr
6W1vMiNWLZuhMG0DDV1cD99r5vS7seKoiFbdokn/+IP5rZ042RCimDG5QD4XjpknTzrWVEGXtChD
t5yDdTL27qOdGMO6spRzldRF8dyYpb/JbJSTv+0CfiKL57KfJTgS8FnaOKJc//hHnbnvbDYWCzQ8
T44TJwelwFU+QBGrCBeezDYRyr2pEraNKqu7l0wYM2kHyevHYxpnipioEqj6LLO29+7sG0/O3EQD
X3Q3R0hZrdjeIUi1dl0kuj1pEtaKNwXlpFNsA0D3a0VPBueFbWw+/iHvGRTkl+MLR45hcMyxT8v7
OtIIt5RpiW85s2iNLL6G1CrmB7TVlXPFnfEOMkONjMWqg6ROEdnQSvqo5MgM96M16julIv1LAjli
bcpZ/8K2uNonI68Ujql8h6jP2SPJfyMoZcWUPWxtN0u2aIXtjdAqGSZu622npPc2fnwFcs16zK1q
uuOzxYSm+BBeEr8PjoXufdV7lV84mJ9ZK1gyfTzo3tKhPy0cUW7LSPWzuP4inx4TZGnh5E7pS2oA
rfn4Xp8bCuE1WgPc6CwbJxsQmk5tC5y9DANydzb/xd6ZLMeNZNv2V57dOdLQN4M7iT6CwS5EUSQn
MKpD73BH68DXvwWW3jWJqpuyfOOymmRVpRQRaNyPn7P32lKFi5tPy+IUpWXy6e8/63faDPd16f46
nF7ZBt8f/4Xhl5BsMg4HgxeT8cPAGLPX7Fr7WNbDRoA4vbKIeLzrtD3e2LaR3JPQSpocAcB7Kczm
X6Xkf/ANf8A3IMsLWXH+ByWwee1e/8+3N1DxzWv17b//6/qVQLpX8fVngsOPP/SD4BB4f6HLXwbD
JsdJmgMs5P+PNBz9RfWBG5jR3NLn55H7QXAgRoYJL0925C6l+88EByd4YxBbAc1WN2A3dP4JweH9
LgLVyKdNDmLHREbzm3ZVmBjyq7QAfJBYHkHMgyvOzHOnjxUsfYwO3p8wCMtr8vMewgcGTrDkVfPN
f+8odwx8CL7wp4PWlLumMeDt88ds/9NNuPvX3/dze2Qpqd59CoL8RbsKwvn3cJyOSR0E0FQfpg63
E3gudV/UDWtj4MqtaYxEY7a0uFyVG5d2JMDv7z/ei97vEEtRyYuLFCq0ucfvCbN9P4XkvATdAZJ5
qXcancquDFKs0AglztpOm5NGpd/u8UFU1krGDmGJjcyolFqmrB9qJEnJqo5DvMxA5ySBBliSwnks
dsRI8+/i/oJ05ZQG3B8tMQfjJG4JCENyP32ns1BcHOCKmxk70iEF/QjY01cnOvjqCTfxtAd/iX9U
JtZEx0Oxtq1ouM4HU2nrAU2evGlGhk6gDnBUOrAiRr+Vr2FVZZAM62H6nrb8IkCww2PZkyPS5lpA
WARZgDOPvLextsU5BdH6wlRYPsNe4w+OGqhRq7S9pSKPL9EQVN1maKVZH7lUoI8Sy+TPxiy+zt4m
mb6lhdbCrsCe9jDVIOkCXae3Hs4M2jIRIjNcZPhrgqy5r8sB8v2wmDTyLghXLXjm69nRGY2Iatw4
cdacit5W923VxSckOXrvK6s8KmRGW8vphsfcrIZHlc/+B+6OvUURY2+FDUCv97X6MtUj70NAtZON
YvqIcLV+Jq2FO6NYbw/+gtcIxgb3Xyeis0+yzUGpdPo+4o/7aDb8kcls2k8+Bo1zrEHf4dmzHvpy
pkrpRnHWNTifqqKY2ZCa5uYrt8K9s/L72USCXMptK0EsjmKwt7Wyi4v0Ad71VoJQ366bL27Mf00K
BILrBC5CcjA0k1Th9ookCF5nqM7T3s/68liH3NwpILZa9zkp1K2DwJvAgrY8SkypdC68Al+5ofeG
FReXBAnfzg9TdeMigFqXUTJ8I2vZXAmMtvTOTMIiB6t+AWU4PDLumK8jUp+P0kmnvST8Z2VpfnE0
GvImLpaX3VDerZGYA5JOfovv5tGqi9JqPWAnqgh2FcM3q8imPbFx7m3icidixGMrVwCxrAzyAjbA
JriuRSJfgxKWFKkAOTA6bWQCa1UcX3zirb8wfJ6vxZhOH2020r3Afkikjip2JDx1X+GbAhp08Wuk
i5fLMri2bcJ9JEOPS708oqXQwzdy0YvdjM8pWamZO+H6eEhci+efpAH5XCZBfCrb4nk02v6UgvS6
TcLvZh+ZwyozQItyQK5swuS8F2AD5PJhWnlMbJ5NLFewce0Fiue65QvBrcO3zg3kjcw9HkptD2ud
cqMwVHe7WLlAwwixv4260bvtoXs9iKyVz73n1y+Y1nhaA+zxjR3XLw5OkqscHsMHHU6hxJgd4tgW
Y/2ahDiAKQ8nA0dGVCyh78UuhJR2bOvWuOhJim6js3y+pkvbfpIcwy9T3VnhimZsubY6C5d5mVdr
fzQz0KV2gA851tC2dNZ8oalgcpsI2IXOSHDPk5Vh9IUYEOAbsR110/kYu23QkpFV+M8DQObuS9b0
7nOGI6tIDoMzCxeZ5WyILUK7sb+e1Bh7pzFxeveCJxt3rqunjxZQgHXt96lYWZ5GNqhmf8dz6BEu
Q1NerGrdsTT14qavI6LMecJOrlHcdWZr3NdmeTG8/satZMVvD7z7uaGX5AXauWm85EPsxTcVHqeN
SY/vAFA5PVZ28bFlcLklfKPf9u70OQsrgoqH/muR2tXREMmXqXfTYzozDxJWL881aR/b0hv0mgZJ
99XCb7pNsvZKw+jdoTa2cOsX0caaGrgogZcgYgAa5s5Yho1IDtO6wUbs5+EJXqvaZKUS80pGsTqi
u0GlbGh3jZ/KW1XEdxNOVJbfEzl3Ib13EQBVcac1sYOXSQTZ1q6M6CqH3nFNi37EscYLi+Xbusom
dOp9FCbHmbY6yNTBPJrCGA5VgLFYdk64rUfDXksn5LUUC+LERKhoG5V5NXpZdOgT64NTxdGO5kp7
BlbrlFuba/+llePorz2OpSgXSceKOXh0wwErb7DzrfFFwA8691BB1zCPezSckUWXNPLxB8e+2kxx
+8Wpx36feAl7Hht4uMNJOqxSQi+3ufDVhfGshaW1aHeotlISPwqDELJQv4TegMDTKfSV0Iu1qCyK
Z1xKdbD2tT/to2zIxjUT7XADxA51yeA6VIgOsyDLDndu7znBkT6jbW4mFhFgCIW025Xkvbp2y1Ze
jXMM98I27SOaiXbjpClvVbtNEjRHgobLauos7yT9Rn+cR4fAk4VdwBDqMJYbZzDqk9X486ssTY9u
WzU/yFzW2PHb6KBnLzpWfTzdZYUzb4YY1GhBANXat0vcXn4xrMqR3JvWddz7oKXFXANI7gkLwwlt
yhCs78CMBYjQavQc+JiRkz8FPuzJ0JxGMswmXJnRYOyIHqsRylb3pWWwlwOHOmaZo6FeD8MmMZLo
EcqOtS8znnjfqdNjOGgSWcbYva7p/JGYPBqXqtPhjaXm6USuFhZX14vgnCi/qb65ibrBfhCcI43u
fe2OY5OsSnRjiHTS4lq2s3WUTFsUAXl+c1XOsfPcEwbjkkI2Is+1ycK8SqekCNe5lZvfJE5CopfR
JemNmZvDcVYqWsvKaPa9VXrPY9lnGY2gLD+7XdJ+qZzcN6+t1h2YwFmCDKZnvIAmjqmCbHtymlCh
GKAld0HqDZ/r3KrXXTkudYFU91juyg1ifVFv4XNkV8StodvFmZwHPH5VekQ/35yJK6hdFLY0Dknx
8jIMymQIrvOs9m4nO84OM9kCn20JvXzdyKlY7o25eiuR8txhH0JXAa6oJfzMjsneFrL7GmbxKJmV
LNRys2jZcFD/Tt85R4fMD434Ipk68A4UlAlBbMp4k3hw3OGOVmuVSo/k8sy4GLWU/FzAvLueWBss
xkyC1hVFXkosopafteyZbqWILTD9szsjiya86634UpkN15mI7K8SgBf8Zy/l91nV0k3S02RvKUP9
D5oonhbrvVKALQa32MB0LI807sW5hPxwcM0WYHJNqGnX5MAwK2njtU+9ls09qmrjIpKof8xsJ7lN
KioN4fnyJpnfvkWknhzywrJVrNSyKM/V9L2DHQZNPKA8iZSy7lgGxVdH+pyCjYRuR0uZePITFqJV
1fB1FubEPrWM/jHNTO6dpYxQrM2qmfZJ5U9XJnm827Qfxk2y+EFriq1ndKYwcqel/MU99Bx0ugRH
wk+gsYPwqtLTd4wG2V7Pcb0VeRaB5R0h2kxebNoEBTglprFI/UHt8FuXaTlDWIhiOC8xl/9NB9bA
lKyTxOgOiWGrU0wLdymHA7FWuWog8izlvQM7dODGvLQTyG4xCi5233l/OtBY73vYy3dZvokToG+H
+recI3+aJfW1Q4YFusCDm1H5r7EgebeB39lgJKHJTC4FYRpxZbvE1HdBguw6bz1AA139ksSCB1MQ
Etc6A+nwo1RPfe+6t1Ch9MeRivsPnZrf+pTLl128WMz8UWf95iKke1MEg+EQX585hOu2wv8wSV40
08rTW6PnqWMr4gGzBp54YEG4DtinToQ01K+5pG4OgPFc//2R8K0f++uRFHYnnqnlSyFQfy9MS7AN
21GG36+qHOWs0SwsnthenefRGPZN06cbluZ5O9FoIlqsp4LKiSfZB+nymqL4uuSju+CnYQPBga2/
krQV3Id+gtm5A8QWGw2pFarz/qTOopf622kac0246F6hHC3D419vvgdqX5YTJimN+XtNnJvMt6oi
M7ueiLWQGcrsKHWC74M9DQegWcnOsOxXTBqfYPM4DJsplwxvTDY9yvzrobHd50EC1shmp7gyzcp5
sdF6aqxkUgxXMCzCY+xbxQa6/7zLNC90xVJySCJgayaM7y35XNSrZRWdKSDnndDOdIV+Zdw0Cv02
cUn9ow287jIkjf/B8ILpexUmJoZS4boEhrassThCqXvHujz2ZMEc07imZuewzLkkKfiXZnd5Qhp4
VHjcl1pdi1ndC3TbrCnY7DcufK4nollbQPYZjXCnkFtbx+SRI7E5572iBrVoOcBUGh6T2UhwWXh2
+dI4feGfunIOyEaLx4SLlGUJW1Lb6a2XFKm57qUTl/AbHIIIwSXS2WvdDT9I2I91DLCtVQ6okMCf
y+RIxl22ieflf4gp6OON2TKsWccZgs8BXVxoXzHhbKEHOFqyG1PTN2aaiw2hsfziRESkS7IIw0DT
lPKBBn9lTBT5HKdNXI0cRNrQbT+ZoEfWMCa8desZ0HGqSKLZbTi4hakrP095T9pG1mX7fqC6IjKF
J3LuOFCkwu8fu6x8CRrOj7O25HM4lk62aaZs4FDJtYsWlMFpnpcetJcaF7gOztFi47gvHOJGYvSc
Yh16XXnsvLB+1ZNRv7qTRW1ol7a94rUtdk4XNnecRMPzpEzgLSOHfr8U7SdRcZYhKM45mprVqFvO
dsDiCXeoOjL53LnUJDmUY7+z5qQ6QmLi1CKChe6bBfeV0/SPptXbW1vY9avXNtkeA950JS1Oz5tG
zOwAXW21BNrRUFKqlDcdeYe8wS6rSRcLBjJhx8kodl0M9bU38460Zg/TUlv8n505qy+10FyVai5X
sMnIQ8zc+cAcXZ2UVHTlYMkDFIyWLTStWC69KaABVNnqCSl0SDYCbRZggdE5sWRzyqZAnH0y2/fM
HKe9MG0Pcr0YHhmFcrwfwSOHSweISaW8qQr6Q0HGMZmh5Pw95C2dt1k4y+fCr+4GHcjPXd9x3Da9
5NYSLjibMWVCzVhiLYylcF6+tXYjmlghArJmXTP3O0/OWB6t5VXVy/puFsW4kTRLXjylQY42VQ7O
g5ndth8yOiPL4TXTJgf4VLvqnpwT7kydU4q87cVSJIRB0OuZiJkMeVQpeunrOCAqaKzy68pgupoT
AG96oLv29hjikl9iVwT0Qd0boJgSOh5OO6n7t46PcHh88KKRLgBFagVSqzwCjsrAKlNQlcw5z33s
I9BY2gNGYnAZkGUHaxqOXPqlkTdnUPQKSUNoTNPvRHFP1zOvm1jrKaEYGRd8Z5jQvTKlLi5KIoFa
UQBHC27RQ8ka6DvVQ5iCbcUtTggPOGqogivm9jZNnJlXEFEFLbjYJzUnKUxvLXuj3hKeSDuDxt24
FfAi1zjxQVAWIPQoeMyGxhdDVWY+dAQBeKmn2SFNZ+V1o/oCKsDeAp6aPgrQN6vYbsqjsTRXcLSx
rHGij09vnRoczeYqpNRo1mLO+Jsqm2aPmlniHIuPf+vfvG2SuqB3K+qUKAfT+Gaa81IuBwa3r6wo
llSLwOpfj2ZG61K6tIZEbcUXYk3EWdZ2scGiEp7DrlVPtUUPzWoTemrId8V5xFJyO7ictNaJ2bG4
G3b7Fc9a/QLHmtgQU0XnMWCdrceUS5h6qvliwhEF61EQ2NFyfNq2PuU5McgRHPXqTjXLMoxxqb0q
25KOZJQF1LxFwx9nE52uMuQ0D+nS9aYuWXYBDmgvVsgj4c59+7VXcf2aWnFyG/Rkj1vN8vwAL4JG
RB+y9Pk58dL9eitvw4gOKbSn4lKR4rybXbZJHznYw9veYHW0gPswSW8Dlnz6TjRRietwb4PE8Ngq
xig8q4gyRE2F/TA207COKjiHfk0l7HIcXqd+bj1IHz5Z1nMjseCXx6k0xRnOrDh7NkVstdyDlPLw
uUX0KHfkNlGcjxarmZsMj9NImSwL+nNmXdoPRiVYbFnHnqDTyWcsNPGJ/oW/fmsJDh1NyxDE2ykR
6bjJNeVny2oi1xxzil0Sap6QWlOcdBx2Kl5suDIOXdC65KWYzKF+IZaUBvVIz9jJYo4KHYWzA/Rg
Y9Nc3rLZ8/C8LbM64GrQOSLVoHaTT5zqJ7ma7Go5T7SaLlTj6LuGps1HGVC1G0Q0T+uBoOlbZCnZ
Ph14j4rIYdfyB8kZz+FZM8z4okf6ZXapq+woSLE9EWdAE3FZKjFsEQ9TOMUtJF/gv37m0fWC7+mo
iP0hpWXCO9nQncaUMV1j3cBppIL+WyBive/46itBgeess4hDiCxr+RlcHCWHaufymAteskxm6S2Q
z5dh8Lhqc2A4R4KJeFWGgmvQEVW1EcOonqhKcnfV6wmiFbSgiLql97KbESiltSKfZnis65gKciJ4
bOi54VOIf6awaam//de3F3OqcrYYw+qbL97InirZVI5i7vQdZNppV6V5tq/Hmhc6o6pMAo9Fhllj
coupConF7GXztfRnTmRjMAGJLr737lz727TlAPvWKA5a6ElQbi/jUgVMWnEkk/bc72kk8IvHY1Dm
sGVC93lukhRoD8VsR0Nl23sBH0YsTXjq4u6HzvE/o8o/jCoRkS4Oyf99VHl4HV+z7OdB5Y8/8mNQ
aXnuX+EyT8TdsASP+giifgwqmWX9ZbuLyAC/OHKTnyJRbZvcUwudFjstpxoEc//DmrfCv5h8eQyw
cUzQP2NI9k9Y878eQalN8MYDu19kF4g9f8sPZV8s59xL7A9tK2VPYnzFEXywmKgChuYoIN2kuU/B
LX0hHst+SNPCuHAqpwJyDd63MmPbLVvwdisT8fLG8C1QmYbceppOfvuGfPRBzVOKD3V2lzfM9lck
KDjHOmVp613b3kqLjcQ2OOLCkBo3WV7QQYAifJlzOKhRQlm2tB6+idkgVCh1R5fccd56LcoMPyLL
5Ss5fdNrwHQk2yQ0VC0qjIFChfQWQL2lqeBbU2z0dpq/dsk43Rl4i/C95tPz1MzNOpJJEeDLm7tv
Q5NYRIGV7jHBgX+fpP691RmIn+uytT+CVJ6LP8lNeAJ+Gqu+3QIftQl31VyoLuFyUPypC1Ch2c6X
dIgPc+PAHXZ6RC62bny4Y5pwRseG/rjK7Cq6qwNpnwWiLGaMEDW8dVYQPjWnsNIx4RJNPvcD3nbY
k3bv1nTIC+OTUF57SSdYFV6W59e911np6k1CVJZxuE9SdrC+depbCJIfuxIIoCfHc0DP7MFObQ7K
0ddc+eoPYh8SEd79aAZbywOM1gqtPdXIrz9aUgsmNNzEB7eu4meapvoOD4r1hFdE3xkBWos+h61b
5WO3dVMBwLgyGEC0oJevda/Nz7JYStHIG/VtIqDfjjUD3njin5Rj298QtlpXtHjGW+zj1pkQKvTu
YfyYuNqmY52Vj4Vg9kgSjnngqI06x2iMfTE4/maqm247mxXPtNOZw5U5O185bp1BgViHt7QY2rNt
tyKsbYMvqNhqj5rblFG687LnUuJfdN16/JKlcEnLzhm/SIi+x7eYvaYD6x0TF7iWQ7/rslFfeCmL
GzorvEx4zA+F89WsshwNddz47abIZ+8qBDa/zuJQ95uMqceqDtB9mTPRZ2DHaFcKoS8amrBadSLL
r6vUUWxfpf1pAn38LSwVjFUxNi2WLmIC6IoH1k6kbXuItMyuyq4zr+MU3ne4RA16heLH2aBGcfmn
c36YmjSPyF5M7AuZkfCjO4sLSmb3Lps554ze8m4axUzY+IjyMG2BYiZFcnZdqMYmNoo/aCO9X9cs
D2EFajkokhCtELIiZv312Vlm2HEyBMYl5Zx3/0bmNawWArZGqNcEPYqdaHl2GrCIo43jtu3oX3JM
n9KvjAb0jfSpyVVnqk8BQ8BNmZbmHqzAk17KDNX71cdK8bcUQ4PXOh8Anpfc+3PN6X5ldpzlWg8/
z1TV9kWbDQjZYOKnkknKiSgFwsxyNe3QJACnlXNdnBpPdtbW6wyb2Ihe8XeiALhpwOrfvz229ACj
9RtLu1GedSapLf5OgWc+hXDQP0U5B2FhzOoma7Nmaf4CxdzAdc8+C7PYq7oxqnWvI1SATt/7e3ea
i2BbhGl4G2I3mrY/7W93v6tA3vfcuPwO+w4NKyxxi2prebV/Wq9GRYgYVVt8sRvpGzjD8LFMjTI+
5HM0XTcWSbxrjBjGQ04vIl0R5hxJmhoixU9jZmwvDu8geXUlaJSQge9rMfhQFSI1ymQtgRA/N+7E
jzGJADiqDO/AP/8B7rK9Iq9lX7a9d8+PmIu2sdIkuND1I1Ett/QNmaLJTvkxgYqtYJ2J1ch6ATAF
18uCH/cZJ7yaseldWaMff+fdQ41oT/Wrgwnh7I+6OKU2zMKdKsP4oQwUh9VUJADb//67h+8Ec8vF
d1Eo4Zmz0Wa677/7WDVZM7ujd6l7SNOrsW3j7zzNcXhoWvJdYQ7P17lu9W0ZLAxlgqczqn/hH0OZ
Dad6IZ2PwEMw74zN8Y1p3vlVtI9G0gbXNPoEpXqbnQOb3z+SnkEfph3b7wPbBLcocz+3hMcczXmG
9V8osNK9OxaA0weSFpmyz0Q0kJjW9X38yU4t4G+hEZ7aTCE4CAMmyi19TFmm+pmj9LxvxiE+ZkQ3
4FEPRLhm1Ky/WW9MaLtygQ230ra29OGinVMXny2yrNvUEYDOCimPpYvFiaZSc6Qm0Hdvr14cGcnX
JjbSYcsZkq8nCoQpurEvpU1q8KbC/LqObJV+NRma7XIzjZ958oZvbokDauLbH8sc/QF5o/P1ktKa
MX1n5cNzwxzSrooHk3I8WbnKz4BB5gxVqxrZSaqPxQjuuWno7RluaZ9TPbYb7OD6Jrdm9pK/fxAo
En/ZQVkF8d9RM1gha/ZSDr4rG1irq77FdnNJS4se2GTygq3e1uZy1AoJFPBo2tz8gHROkx2lmHz1
UaPez/iPC6i27TE1FKmpJUg3lWHgW02VmRXrwcgzgtYSseNgsbyusEQ+43IpP7L8d5/t0R2+9Wi+
jA02+CrYtGkIs0RQjl0PtF22IFeBEGhXOJzenTIud6VFIxgcTtUfwsTQm2mW5C+61Uc91mhriN+Y
SrKXs/1Cw79HuTeNm7Y3+6/KY1vh+UqJIcW2Cde1BeFMrz4olwaKudxX0kK6T60uDp5RcHbTNqma
kTN9smiGb5w6dFZ8n7RiUsgLgZyZhzUHSrsGIBh8ARdRbZphKE6I6mk/RSU6Dt+Z1X5Wdlpf03t2
mYv2RfrIPpA9tkZeljQwSDpd1VmVf6KNG8GkLpSfHOACmXpdOawGhNbL9KuBwPZC22YpcEjSPpmh
FnvCl/1NMw9Emzkplv1Op5XJzy1Y8sq65ULRVeCfiY5g255Se16SSlvX3ZSzBRcGAsMRnjy7zmzl
zmcwi9mExsuXxZWBeojyJ5ruE1wugB8SZX7GRsS62ik05BMru7k2BMkFiTcWp4kHIVyQR29Zgziq
GVM5T9CEQd1MZj/fc8SO8eDD5bo01JaHzhBRsmrJbfxu+0V4DPvZ2JZ9BUc49GO0dWYzj4g4yCoI
W/Kf134TB6uxIWx6lSmqzCUsbdNFXmGsPBmbhJ3O5fcAR2dXq5IQBspWunwFnemSUPSbIKjSO4KG
xjWbQcSVgTp4//Yi/edk+4eTLSDAZd74v59sr7MvuL1fxc9n2x9/6MfZNrT/QgZKbiUiW/T3P59t
I/MvF1Vh9Ha2hGnkc4D9ocJ1w79wQyPj9Bl7mZyJ+RYt+PD0v//Ltf4izoU9Gdsh09AQcOA/ONu+
ZwsQ0sbj6jIlR+7t4ormg34uVJQ2kAaVrXUlaJF2aj0kVaYPjbdMP1JTYEKrU4q4c85RYiQ2GCIM
Y7FUUgNE0nslU0fYFpoVtgxymHJ/BsYEZMjNrxJbGSQCxYKXWIkWxelPV/rf1FjLN/tprGnDEKHs
XxwvISUWI9dfv3nY9mOJuam5YlykL1YqjLVH1O15GgKTltVEuvjff6AT2r99JFyoJfeUs5jP3Xyn
xDeykmSSvk6ufD86111A5EE5wCDb41ZmGSFKzFAHqzFRQmCXV3rdu0PgHiKf8MadlwCJP8YBStvV
PECzIiknJove7sgqCUWGWq0WPQf8pRNc2lY3791Y1Fd5u1C2EvbaYWUVHHhWqlHVvPYgSNL9HAXX
2vAHfSlnRvK2NXuvnGjqdpWrpbCJiHRPtk0QL8HNHpRbMHQGye4+d4SA4q7t+x2+t+l68tG6NghS
IaE7xJc2DurFyTUiCo+OmJImJAt+HSTZlGwZC43J1lq+uZm6JVK4NLEfLE6b8yoLWn4biHT1bCwH
psQf+RpsOaEme8uWz/YwwvT2awqMW9Z1vlE00eyYZivVHynuYdqvlMGA3M5Tq8XaAargBkN0YOz8
YPLlE+cukZ66puX5S9pyZlsET32ZG0Er2Slt/UmGljZeHLvjymXseySCdLWuj41ESLwewCrOYNSZ
FZO/vGwybF58OwKFkALrWTGeNEBsp8tYjwNhTYwKKhbUXdnCK/Rec2IwH/uJ3Oihb/jjTEtIQ1Dw
XrCg8lebreIiZZPLXfDdrmufUvSz8uByYq62XEenX3uZsyz4RkkHVnvM0T+w03BbhwU5eYUFrUxP
83JLguXiRMDvuX+w468iZdCYycrOCNYQ4MfrNCHHwwhNShvYkPqwaEdCBoKZBeummXgJS4SPhCSA
dgg29WCXW1Sfyab0lLWonvT0gJ6iuyHBk4S4KifNhC5sj2wz77zraUr8R2MIrJtxkOUdETXJK+VN
diAg2w3XmS2CV5EUwyfpmLlmlMkjm460KoZx6MJ1mi+5yBURaNPJ1r5Hi6UOokeDw093Txli+Btv
CHhsoMhzeces8ptbs9MeniYvMQQevF45FhEXbpjODsnrrmF/GSvNvcsc6Y7fp3zq5TP/WOXfMTnr
S1aZjFZ8fEDrOuEZaens9+u0jqwHFOzcnrIwlL8y4pF7y7iYM/xMnN0zV4aXKyBfbd4Xsh7jXWsa
sn1qY09fEP3zIhhzwAXObNybe7oi9ZWHTlOuYt2SmT7kTIPz2KbKdjx16NN50meHtLaEoKWlU+BD
Rpyh9bRGtMWEwHUh5JJDUE8Az5VIC7t5KObZMB4JBJzVubMbo7mbNAq4XTk5LL9zRRT3x8w1q+IS
DzmyCMRoah0PjnOchyWId54qriW53FxLbY4MtKIo4UJIdEiHuAxxBLisKuScKEwM67cHudAGN46c
KN5jf1heiq5hJLLSI2IAFvPafuCASQ1KXy71n3QZ9vZtHjO2YsxoFfWXwBmtm9QP8wTdY8VnGkWS
a8KIkiZ/aawGqcGKVJ7uqxOHXfGpYYWwiBWMZ6+5rSsOXiEljxFH26AkumhrF3g3V2hC8lOrAu55
VzbWTd6hqf8U9rEqvnmBsG21cieVkCtkDrZ9W7H/zIp5BWqBYyzskG5YXfumeUxth5YosD9y/Qy4
EQjGZyZXWRLeCOxdT97Qx0vm0YcAAMm4tqq6/4jk39iiz0k3PBjt2umT9OiUUYyan6CCVZXh7LQc
ayKbMqi8g9GO/sJryJWRfUpSt293rvR8kSPRmmLBIlMfpQzNx9aT9tqpzBdDDBmNKMZOxSRICUpH
HR4ICEk+l20cfNMJYHBhNeIWIP65Hxs1bYuy0fcgppMXzxnEtmKT2qApdC6hisWL5abVzhZmEkMu
q4DBd0FzFyWkMgWyIC6IVMPyOpNJ+dHO22AVmW23m40OfvOgAWEQY7QdqlHeDuVcnT0kxtueGfU9
y7p8yWmbfBjc8m6kds/3jSKuQk2kCphk9+6HrM4+JK1ffoQy1Ca7phPIC9nANlT886k0IrTeDvLN
AWTjMsIOWPYGp35g05FPwqNVs8nnVuzCzKw/pXhyuLSkClAte71Y+6CFaEYhE01IsydUJ2i/Z03Q
bEqUXAd7gVCR42jfkPATuJvU9AS5KBPlwKblmHml2qre093j8JSXTn1cood2iWfd53Et9yb+wQ0p
CfKJUawc2aUG/yhQuQ90roL+RnVu/CGSqc+JZC6IrMBeDPN0DjEv+v6NkXbqigV7OuDan46jYUXH
uSvG7dQ2JP4gnFmrfsqZtLf+w5AN81fTLPOrKIzmq0Y00Z8g/b82jD1KIvBL/OctJ91hnP9rSaTq
yglJxGRM2Uki6QXaeXN02IRcg7E1Etb6KuYtP/x9XfTOWPX2qYs1ERMX2H7gYL9+qhvPaZCOXnRS
nKKe8TawMMjOpsb4+89519Z5+xykgKDcqPZsWuK/fs6QIr1voyQ+ucVSYdD/Zs1e9Cuejlkw/vmH
4aVGckiBjBnu3aW0eIeNhCLwFJZjtK0XnUHLXHptZH30h2bh74UsJjiOwNTiJqbe97RRlUSBJC6P
nBB/sm7EMr/2cO6jfurqq3axlv/9T/s3n7fM2OjtYQnE9PXOTA3OjNe2rDxaPmn8+K8tSJAIwNFS
tFQjbQb9/A+X8107mnvHj8MyvjjjuHnvi/WpStwuajr3REuL6goSP8UPCyo7sNCEUuJv4U+tjWrg
n00jZ/v4+x/9+0MaeqDrISHAW7DpDP368NTCVaYu0b/1fbYw1xmBa2v8E2Ty334KhuAIquHiM3z3
1JSxPYo4a/1TgsjiMGXIGoLwjwb8f/cpHChpaiEx5cV79yl+x7iLRo5/Qg4ebvwMLQhSlf+Px4TQ
bwevJKedxTj56xUrVKUQDgCLsGOEN9i2eSiGCcvidoo766aTepj/cKT7ff1iTWcN42eBzfpt4CWy
IZ7G0ndPRh37T9b/Ze/MlhtHsi37RUjDPJi19QMAkiIpUhIVUgwvMCkGAI7ZMfvX34XIqr6VkdWZ
XWb9eN8yMhSkSADux8/Ze21EKielT5QiI5iXXY02yAzdXnGL/PXN8eeVBXd1YBkQeKHX/emJANqZ
66olEq8YebqThnVycCc/VgI11l+/1b/5iNwcGMapwSEZ/LpYenhweKvKREmyaRcqozmrfsDQZXPD
FNsJbtnumr9+03/3+QCr+EC1nH8D/p3Qt1kZ46JT6RLQXVe2dSx1Pztw0PnbJ/1XpCKPekB3AhyF
7QXeFv/xx/umyXzp02fVT0r2iE+EUTmgujy9vLWTktcG61+NsYEyeZmp62Zqrf46dXg99jZyUw4X
jfOG5K7/BrLEoupUdZk9+oXb/h1j8s8LIQJUhhvI2kyXBs32nP3LkKbOnTnH4MAdXlm8UZ4gVxKL
xn4JHpRbTQSU9X99JYw/P7sbH5S60go2XcGvIN+0pF+SsMedaPpT6y6+xfmBHA18GNJgy8zaZLvf
RW5cu7HsPiPZUUZs5cFy63qzK8nYGlW3p0pC04ISNYv/+hf8d98JK+XPRAeu3a9wD73DXTsxNj9V
yqfo1h3xxUg16wQius7RAOl/18b5073pWsH2NNDK4RbFRvbHi9Dl/Vb0kz042Qlxeah9Rbh2Nbfp
0nIa/+tP9+/ejL4RoG2ww39OMvEVeUppR3Tpwsj1UdT4BFEtc8px9JZT0l+/2Z8uNZ/M3+hgTGHZ
8X7lnlWFZrR9oq8kzzocLNN84M7iQeSU+Ndv9HOM8YdWmMtyuRUPDh8OtuEvNzLZuvnitt5MBSGz
/lHnDDdGmt8PwM9gSPXnVkx0QuwUwWM2ZxUpQy0jobArt22w6ZZbhgyiDLWZw1LUG4hwlSflna65
tLLoell7HUQ4x/Ou4HD8MxB7qDFlVf/pQvwToAvCkH0N5cOvpVBO0mfrVX1/MhWe65lcgzOq3/yQ
6ut/XHXxVtwDDApp2JJ+8ct9h13EHKYFKaQkCQZ5oeDzw50MdtCpm/OW0vx3/cNtW/6Xq2SzrYHn
59GHuOCAZPjlKtWqsoxOOvbJ7Rb7O4Pj6STtJHj92RBxPXJ14k6VzkuzIL/4mzvk11vE5p2BlLgW
72xaVEK/zHPtMhlyG5jgyUDxUikMbb4LLnHFT2OZ+OMT/x3jQ2HHU9Mb/TVIG55AS6b5nTmsaKAJ
d1tv+ljRRWRyzhLVEeTBwWKU/PdPRaGs3F7gjDPyR29YtZpXIqP+jlljIWhckmj+5IhevULGYbvT
2AwO6yAJwZ3k2vYhSkymyfNCa6xPCvp+BY2jhInIlG6EF5iBF8LeChnrRlE9zXQbrtIdtMNCQvoj
+HVNHYjJLDATDnhWdQ8rJZmSQicd0nPGAE2UbO+HgrFx5JVQLOMGiBEHaJWf8AAYEQJhhwT70cg6
nLxjR3gOvW99wr5sKVE3PDMkAigsEkZpfJsl2eD3QsMvECEQ2ZqhGAezxwl9RQpXr1PN0SXBFiiP
JB/3DjQ0p6K6U/yt6rx/FJ9TkdB5YZ7GZtO1PGtZXTpAFOoes2hhkPFESqhcguJIvMhya8kgzh6h
NJbkVKbdNDz1Vs8FMVtCTHaNUbXFrVE6+4UcB6PbAytcbgX5A/ep6zbFzWuN/hu53nwKLKKO+m65
9WhfZGdsraiZuMUQKTz/kI/uvDlYuiA7G4Ed7ApT2PfTZoKko4FXlXCCoVj2botfI6YPQudqUBmN
cL9aXWs3WQmvOLpZYrzjRq2P3SJG7XkhnV1FXaHYtQK9tmnhZKXVmw+ojJzhZuRku8YFt0v2yHkV
dZ2xelgTGYzZx2mSPfnLSHy1SLU1knrX3PCcKuUOquuJg4Tpzbl3z7zbmI8ZIviEfdWY8msjS3pa
fjv26rCAQjJDYm7pMqYjs9EPRu3IEl+Cww0Gv4mcSC2X7A0/6wB69tx9CPxpNWRuQ9/McD0sP4Rs
LYRPkUq7/AgGlTxi31kef2/BOeXIL2Nl4CxsYTpvOVKmZNeP/dwi1NseK7QIm6GOtXf2YGW81bCE
ycR1yBAwFiPL7+j20ps3B5tlXLoOd1Hnb2rlrHT4Xs1+65lboh/f1xw4xH7J6cP/PppBRfmWONZW
SKQ2tZ3fePZbZYitEytpz4ctPOE7rDZ04H9uf5470mTM6F15947HPCIs9HwRezx+en+ugC6oQ9Vq
TBrK1eaLtQG1WHsRmGn+1Ncdv4ih0ztBr2D2ZHAa3fJlXDxLwzTsOUVx8xvA4RdnKYF7CFHb0Qim
Y/3ua0wydsLvTPtpNVq6wNlKbUyQjjF7FfsxY4CsIcedNngcIKMkujdDtu19pDAvCHRz5ID9MSzz
qcWBnSSqojevlY44lbKnW0+C4Gygk6+VT0tC2Mmp0vWFVhsd8sGnQcaoVsy/7/j/Myf9uzkpsBuk
Ff/3OemD/J42f5yS/v5P/qkANtzfOAwFm5wXeiuev/9WAJv2b45rUUgxJ2VG+a9TUve3n1C4gBng
Jg02Kff+e0pKOtfWDvu5xbt68J9MSTkO/HHvZjrLpunhFd92T4Qkv1QLRT8ygBoD1Lmo+1H6oRFY
Okx6hftAtrNtP9mcrPpDgwtC7pMkYOobzlPuRkXCNoh2ChBvG3rFRq4cWDytW+aXWrl8dPxJK9CC
FbIK26mGrq9qfX4cSCT/Rr71DOYYdgZaA9RYvk5/22gwkjSZWfgTHmI73VVYBE6b5v6HhT+iCYO+
8981cxsAoB89eQVRnU2Tqmgh1OHmEOBzSFWjYiso9YeiyJsNo+eOY9iZsipCVbaSp8OytRdP1979
xc3iyuEZqwk9uhJSnB9z8nDvF9wnR29yxi+zwKRmo+10Q1m72U3igoXu0izr40QGboA2H0nWzmr5
xCFqiMGHc1K2bAFZdu4SZphTjvgind33nJnRSz+5mbhiI9FoRbXeA6oiG91NvmR5VLobacjLMrQf
AVleIaaifH32nGGoY67E+ilZm5rpHTFf4bok6TOHMSjNfcMKAg0vm465m2RnNS/LJ8DShnNw7UU/
prh3doAgwJTg1a2MvUcUFj1GRkwf2YFhCaedgLPrkYKr9TVJyprDjhJViUJByGxyDK3S5pYQEINE
6C1Zr2KM9j0jFTxin4dx7dxHPgm6P7OYqiVmYVtilI7Wrtc5HVSayH54soQkSMj6XZ/b4x7+CNMx
1H3x2GTeU6fshaExfZjYZJz5hK9IntbGpmFWdcYT4zuMWVPlnhLbQ6FDJrr7bW5BXCw8NFdw76oN
s7UBuhWmKyLrfVdr7b2dksZ70esRxsYJmPDst1FAI9D3d3wRdhtVkHHaRwxdWXNUdW7YjGaYAZPi
7eeuDMeqt+/nhFQKRFQ1WuYibA1QEXHFrMx6GvuUa6WMyXuu2hqjrKctQftaysmDfNz08C7oTCQh
1tAGqtSybOHcZto3JwGsA55Rm2bfqs5DRy9Kr/DC0l8r7X5yMDTDa1qaa6/5+T2iquzsJvX8BivB
xePRz6Sqc4BcjzDFMryjYKGIpgYVA1VWlCY5XbpdGuFgAM6IZrW53XVZefs6zXM209VQUdZNQH4b
mVQ82UjzktBq13yISRAb56hN2mm6Vyofu9jUbCtqMq5mDJN4MiJ4JkQDiE0K9EjHM0f0Vo2Vd6GC
m69l7xARXXgjDCDA2Nxxm4xPeLTwSs3Lr1oDU2qPgLdEGUoRJ+Oq9OdPZt43hyFYuvQE6+CmlkGo
p2DUvmoqqHmmNLch3NkRq3MdGgvhHrztatin49p8WhCX2aGPZPQDskSzQVrQyvrA/6RzHoBTHO5Y
idZnG9NRc4T8SLWalyVjzlLPTBw1AnW21bTyB9GeL85IX8zKnV49T4XJYHsuNm2DTNYl9lvNOFt9
ryOyF+YT3jOeRwRiAmN+ymrm4Bti6NWJg1os/yRw/BWxP2vLcv+zIetZkPNj3qk4+LAtdqWRJlqU
c62aPawZEZvKtp4Ir9KnvTVmQDMCYZ4btw52DD+YrGp5u03rt/qrVXYe6ygCuM6FnYp32XniTeiD
9mLJcsJ7sUxyh9PL5lmzF8AOQlm7ynC14SjT1I5KayT43c36VJ75ARudF0xZyhOT0jcNSTytspPd
aw652Cu+7VaH3I3kEsIVSXpm7+pUKq5MrZDx/0TKr7RArA/VnA5hgzkdskndjj5J1En5gROE9TrN
6qPNLcxM8KduIcBFe+f6s/eEn9CI0yFZ48HMuiNRF56+w1cFMErDPhU12+y7Tnr7ikF3nIBSwHe7
zLJpLsAwXXHwu8b61A3LJ3ofBNYPpBEasZEzFY6mSR/6kIqIWg0+kXFVq9HfKtEIbLXsX+kTUL5E
0hKzy1WthJaT0e2IyCaIHZV4z6pxRaJv/N7Y+J966u/qKZSs5l/VU5e8rr/3zfD2R+HZz3/1T+EZ
iEd/o2ZQNlkGTSFKmn+YqgIP5xTyMtf/qS37qUn7p/As+A02ogUnghkbrXCPQuyfJZUFMzIgdYgu
OXQLXvk/KakQY28th3/phyDLZahAzBQ134bc/pks+y/tVwtLcgXwXj/XutZk3Yi3G6k83vQEFpex
tLvCtjDprdbUyv1CiAM4r3awSKcvsTtVKq/R7az9BbuiHTSQYYT6uKjStl+NgG5VPPfGOxSC9KVa
8E/nqet8nLDCXwBYDY8K0Gyyzxt8XVRTmndJZ/4ymlx2pwN7MeFkg6jPqDrVXbU4T6UcrHdthmZ0
Rt2zwBtDJ3w/CXBXL1aRjN59rzoFQaF05xG/dWWN38RPMZzZL2iNNm2vgJO8AqlBW7/GltStKPOs
8TOZMjPanREu4qVgVd16K2RC7Auu7TP8s8qNLLNGjtyWSf5iZCvR6+iJVCRzwbgajidudbS/z649
msfeG7KDuYhvJX3OXe7lG9exywnAQiZxEGb+YcVs+ugi4BZ3/Ih1gTGUVGDssMwOJL3IUCKp3w2G
9kaNt4S+LqoZOoHHwRvU1o5czWCJJvyjMYPfztkp2vY3Qy+dyxSg7zGG0TOOYxB0TFFUkLyqyvee
W89JPshhNX22icHSYtG3TokZ2uak68lEfJpwcxLVYXpRQdQC30E7hd241Cc3aMrz0HoIC8eKGHE6
RQlau3Wdz8M4pH6kpW2283JX3bo6tXP9kKSoXQoDrtcgmb6Zw8yeP6s6Zhg3ZZGddGLvr0lyh7HK
/NQqC76B6jX1ISi90g4pRb38ztZ0v3zNJWEtLwDsAK3uRnoWi7abYYb1/QGtyaojEE+dmnhYUbI+
v6U9llOuHJWFQ/TDjuIoMrHgX5WTzLtFT+qdG9TGES3Azc8Sdwe9qoyKoplFlDvwquymqzBYBwNI
Zfgw4Zbvmoe9Y4J1U8kE+8knlk7zPhQLXCvHPKajvDirL0I1K+rV5mp3qiProjjg+08o/+t9TV37
omnZ04JMPZS8zT6legiraf1s6DP2Py9P9gnbP+qE/tjBQdnBRRL3XaXpx9axi/2QdOZpqxOorIye
WoPCqLKX/GQzmtvPiNvPGjvDUe94NE23NF+C1fxSDz68OCP1QpENWmQPYto3tTcMJ9Cz4kiX613S
nTnJ3E7PHUqPWKmKaGC4K8iRot5ux72tWr4fDRhdpdVR2mmBRoEpsoi68ruDTRhwCAg21Byh2+m4
6W0JwAu6LmiYcU3va2chsQEU6AEexPOQa31oNLkRIttIIlsK45HfXpwF7keJkGtojwhmx+/4s9fY
zyy+HB62u66d4sKj4VCnCrRq1x3r2XnurPJWUH0qI6HPN+oQMdWH3B2oq/rghD/w1gcYvlVlxr6+
7lJYXjKlMPAn+6XvuoO/LhcBVA+L3rjsZVsOuylR4LIT+xWBPfOWuupjoyq/l7Yu8ajMbsz4bHzO
NRIROsOIggHDOegdFsHcv9gtanhRLShz8MSGpk93RQdXuKuwFiE2m2burRZAO9fDPdBH6iMtCzAc
yPKr8gA90zQNTi7L5WmUKJCIyRXXLBgEZmrQ0zwVm9uze5ooijSfD6Wa+rr4tngrt9WsGBOvDX3R
a+e2Ne1bbnbuqWmHDMeSoEWEyemz12WfdK2nPWQuP7KhMu7wrtLyzXF8AY4hfwch2Glcc85FLOtP
WANhUCg3OBbCuyWufOKIqO9ZJvxzI7TZi/rCHT6yroyxOXnJFLbWIK6CCijqhmI46Fyovd50Iwoh
J7txwgguctFRi2pDbIvqM+ATM0Li9LAu1b4GnRoSp+aRHNrfehe/jbadNUdd7AGoWfx6jf2W2Tmw
nYzdoSPbuDCIwhXDh7Iu3L1ZqeR5LuZLS7EXLcYgXpAJvzgghMJSm956FXxyUyh+EDS5j8cWkmkJ
R9Cc91gajg11WmCKhG+xs6+mkXaH2Zdfa2d1do5U/Z0+mB9agkC5gQuUIVVWTmenm/VrZli3MWjv
yz57dQsTdgtIJ53AjJCVdudqwRc7mJGy2U5UbGtpq/mPfm8d+hzjwsKl2/oPJH6xjPpfiiQ1PpWO
jwnD8njUNA6ZpjddvHXaTV1xYtow7J2pM88SWGTYTW2ODDFosqhYS/9QLqM6Zs1wN7TiNOVJcYAx
kEcppmekX9qezayM6Ax4oT8DcAkbe7S/2hrXCxSI5l9XpdtPGeYmJguyu8DZ06J1npod7qnsnURS
O5rN8X7Ju82zWb4Y9nRXQ0oMJsXGKoJgZ8rheWKu3OVe9XVaalKZ10/CK8rdxOdBiNkUEX7z/Dyt
AH8kB36cUYRXp46jrgtQEghGSdfGI13ts5M76X7VrDXsx9T6nDRje2MaV9BnQOzW7vyClWmqrPox
1aYePqIEVANXJGoh9t6tjSNiwzDafT22470JUQbVrEkzeNQBzlnaS6bN2/YMpqpxg1Dzneuse+Yr
4tf6QU/baYltDhUAFVclxlvNkekY9IU6LZP1QvOifSdaSkvvkgqt6d7xZsAcVmmQNYbFFuYP+6y5
m4bga6VNj0bm5dFgz8Otd+rHudY0GvLaU7Vm40MBv76XltyPi9ucgJt+9HvSO5a8OJkaYmIGwVNs
QqL6wvJq383GmrwJZcgdunJ5JBXd3Ilmyg4uEIvQ98kVrwqbD9tPn4OUCJta97VLivr7tQUnG5LB
4f9wiV+MR2SRoZNZ5Vvje3RzZg1h7uh/tgqH/oNfea/ANvJYS1y6J14mPoDl0dGnMowOPDIFLGtp
4sXeHiIumAiBSoIEQU/Ic82vl9IR3lXiG2fK91XXvFsQ1NNHq592OsrGK/gLJ15JDUH72xpgpXIi
6RgySDtsdVmecfI0YFJGzER9nV4Ms7wbCrpJ4L1ASoxBc0Ns2gHr8rPxCYKrf6c8t/vIqfyuGdbl
w9ST0mAEeZBHAbTIew7b37rC/8rqXO47LCAxPfHxJRfG2aXJdmgDucYOovldgu7xAvXP5ciHJS9z
TMZZWiNMlKtkg5E6291jfMVbNfTrfWXPwR1msQU2Y/e1TAl2Hpcyh1zYTsYzC2SPAH+08Fu6w5yV
B7tO0alWdsHm1Wv15w4p2BmWkbMvqQVf9VlaK/ym0kckaq/WM5Zp450Blftu5zWEUjWkBGVmHayP
koJh5Ds3CdVFOw440a6mk4fzCUSMHteW+ZBwULF4bmsJ0xsKVlxReUT0kKY0o41mMOc9SzSn+6Ka
0udAoxA1LhRaUVVPrzJQR9ecvyELcg+9gXnaDrqwQoO0G+HEIPhtzFAtThCyUR64cidH2ANezAnn
ctMInHbjl2mwh8hUEBxqqOexU2KjkknHHlg0kMprQC9JO4R4B8o7C/FmmEkxnejG7hJpXUUmLKTX
rjyUcAXOeVZhzRjQ8BRegHQ/25dTJ2+EW9gH3Xgfy4yiCY3pTlTJC5O8Kiw7M07oE8VQlYitc2To
TyJBELfWO68jTAazYlTJpQ8RKxlRo9UtbY8pRrNNA1fmTogphYZnB11WFdmXOSBcniJ/r/t8zVDR
XpYGeiiZ5qit8+o8u/kaC8PHmLBQHuIXAOOYei37Ytkcm8a+BQh2DxAsv5b1+IJSGTy2i1e84qxi
Dg7sFbwlYESHuLVXfNOtIy+aXCZgPpr5ipCpD4eywqA49AyloPcAoNJsBD8S0l2D3jZDpBaaomFa
WSns4i0qc7TvUd4k+bdC0nxYPKyWGGJ2S+mGq04Gnrv4yYtnlPddNtpXaQdDNHb1DwpgwDpZT09S
NVGmFSaXdMI+0mdkz4zVi7RFHpf2iEPZphVk2xQ8Zuc74Yob8QKyewshK6o9qQjd1fWTd72XRKkV
i3vI5mJ56lbsJUHvGtFa0ugDFhc86K241ss6Xk29iaqmmyPVy20Opa9XE7azRrIxAasN7sxpQtQY
ePM9SrpvDWcOGLefsdW/pa178Ix+vOeou/JlFKiV1THB071D6X8osx+a39FWcnv93uhFe9cV8rHL
LTDCGUtk1vkRglB937YccTEoWAeI8QezcQwmgOLsGxabqNBPeuG/QLfBcZ2rt8UbvyZj+t40BfdP
Yz2Nw8VrkpdmUgN4nzr9omlYcEe4TQCEVJRa3r0K/E9+28QyCJpDwQYZAs0GnQ6WKdRq3QBV0D6J
mQpN64UeDaMCalsAN7wWSTNTommPEF0nPyyqRbEtiISPy27QIedss/3qE1YruYO/gEr4boHyDa1k
XsPMMnsZzjacZjha1eeyEaQQ0pivSNo1ifhaGqukyGukF0PHr59mrCp3k7Z0pK+6xUHkWoqr2qR/
HDUFQjpzNph8MFDmoNN2L/PolwyP6ftTWRfHwMvqgx3U9r5dVXqe9dHdy3r8AOIEl1oTPAT+KB7r
XDN+OHk/nlWWuydA1PLOLNfiNII+3juzLT/Y9UpGlDTfOMeLS1HbHPJT/UGpdIIH1aT3mN6taGRm
daGDC6FYLcvBaqBWiokT04Q1eD+gFIllnlIE1Ojoa5rmKV6MsOrQQOX9kMb0NzQGLzo4elLS3VZY
OzMrkwcX6xX+3vUdHngQVqaHEarkG6OwvdQjAWtSrEeiJ7GCzNMVSwOlRZ9h7imCLxBW8rjzPbw0
VYbRqXVqSiGp4rng5ftgZkTLQctdKPk4+e9JuiEzcDFpMDIXzuCYH6kdj15V434rq2m/JdfsWNFX
Lr1T70qQlSJrHzhQ+bdRaPaB4zBdF2sRn6ciCKimbb24sF2zE82cGK5rH5wJ1vLDltjP2Ew8JxyL
KtKQEYSNYXZnb+11qIhlftcXthFJ2QrSDnv9PBTdcOob60engLYjbQ+384Wp8qvB6r5b4CrC0+Ey
NrhvRVAQuFCWc6Sh1A/dhlZ+gUfuPNviMTcxjBRNdUld77Xxg/5Ajd0RRcft3y/Lvjb0QzrT8ygH
h/MMoZYb55iXwgyDmWT4rpoWd8ZwWdFEhHJNUA1Y+Kw6zlqmVUcVjLNwHjI+HhQ12GkRfi1WZUdP
7giwwmNXtA6Fy3qaeVKjcWMf6+PAGukYEkr79D554h14LDnO3SM8yeUIJsKMOUaeWaJfSYWqwYgv
O45b3MkoJ6Jhwq7O06BflTGaB3+ZaaUoNl7m6DjhjNsqtKMvxp2a3CICcVwHHHZU/bGzNVon8zz7
e5O5PWvnzVzTlU80DbvCnTl9+XOUSo6Eg6aTDgQ2j65AbCT5fMp8NAGOXb/XQxM8iVTjQvrOoZu7
LMbFoV5QqT56KgD43xomYER9P/RE/dpSChKtGiiy28SMYBJPfKiS7LtvdNdemefCd9+YAaM0eBuM
6jAO/g85QWfT/XzdkYkuor4K4k7UkSFaEatu+tEOhMGWWvEl67Rs121yir7VosJsGhorPv0SJYI0
rplqgU9SlC4iIcNNPMqMBTrqR+kuWKds7wGqnHnSqOtbrEoAH+aJg/nUrZIfYifHRAhkWm+7Xd0v
tYwzaERz555ppZ9hsUWuWDb8SFGOezo5qJrL0QkLZXgdO/Tajfeo9OTBhkwfhJ5ry2MO+OPRZ1Vj
TtAb0qkoj7sMnxRV+fBBs92q31c+Dpq91IpZMo/OaLe5nBNWlg9zzPfCDozODAFaAotu6TtAXtHv
R2zF732xeMVAaErQ07X4XcL3/7tnf/jebDlG/f/aXvgrxQXrXDb87z/+sf/9z+n3Zos/+sMfdj+j
kJ7G73K9fe/Hkn/6e4Tx9pP/r3/5j0Clv+3GO3/Xje/pkcs/EM5Mnkta+P/djIdHhh7B3BzgyBT+
2Yl3fgNpjc17s3H/H/O3/pvLedDdeuNbANP2Ov/owVvub/heTN3jB6Cc4Br5T3rwjvWLJBEpImNf
ROFU5BhdnF/9CtJwRTcC5jgpZ9MzlCVgc6BNmBh5AF17+qynlYcx1GluebvW161rHnY+BsuoDkax
M7xcfxZDodadNJfiIfMHUYSuhvMt8ORhCXLrNNSjQasxJ0/C8dE7Ex8Q2GwCDM33TGaz81TOzb2e
Mi4IG7O8bzNZPHqN5R8qPcgOiZd4B7soqd3TSoNcDcT4oPJMHhkPuJex35Za1WcaLj30hKBVAQ+v
TC4/5qPZjJFXmSJa8CJGkCSmg9C28oEgiBuhrsgKcnIqj6P+XhSqeaM/4F9UYSVWSJ8VqJaNXG9m
JrAvksV9mJPFR+jnIpyINmzzkQOwfVdIU/s6N7L74bV58GCJ2j82SYUiZjGTDthvazzmWTtuUEp5
s5mVnUSBnCVcC7Ey8hbmd6E3HFUdzKG0HS0OVHhur6lep+e+VdrX2k3lEEI8Qpumuvq45t2niTkw
XO7Nh5r500vWDsNzEAygXglmku+bwfcTS0MR0Aqm8HTdVIz0tAK05X6N+h8NZ2jquTxmTgDXzTQN
+dYhXhwj054/gsJjaxnr8r0EZ3IXqHzYG8glvip9LO9zXT5oKnVOhRzak0yUOhMRhIzE8fq9R/yP
GUsOH9CJ1tGUXNS0+MTxl84a39LIq5GguTd7qzyvhpdEsqlcPugSsNMayXhv5I5GSIGeHZaOsSjW
nexjMeQZud51a1HHk1i0I09KGHQEEG7TPLMKHJ3cgPSu7fEyghvpAd3qVhGuBtb7bEPUlCnd+mju
AaWUyoLDgd15/pHTKaR+XDZ1e12iEGxFVj/mGJXB16zefQogKwadDItJ+tWlHTQBhw/JY1RUMw0q
GmxsVg74kNfEUyZAujG137tlthEhtA7Ff8lxqMF/u+VzIiak8qMYg0xzxaYZPKXJmkWzr+0AVnHC
X6fYlc41L4PpK9Se4qhL+kizoHsfT/1IBBAEm7NStH0R4Q31S9CI5BOBP6l2okXfiR1jYeMbDcF+
DDN9Hm8TiNJkN62F8XkIyoTKru7GJ2Osuy8S3Slcv9l4K+j6ULeuw7qFkpX+HVDxmVgwP2hwO689
AQrWYoNbAekajolhvVqTjngH8/87VT8TfSQMaxp5UpV3bVr7XwSSrUvhLKt+RL8afIDl0tDEY+q0
wYjLqYxbRB4E4dTVGyrL4IUZwLumz23sttK6GKO7fndayayrN4ymhoyU1J9ESp0RlZKcLS5WLT8P
Hue8kAFWe/STZiCmaWL4NkADut8yW2IKgCdcFYEdkuUy7NiKuwgwnb3zkQBH1M0uKIaxp3fU5kgG
AmqheYDH3xjeydF7DPZWRn9T0uI+NOPIskZPxIuIytEPE8DmmzlpzqHJ9WKJtWBI7J3tSf2zSYow
YzFW1MnUoaoFNbS6gze05TFdCSSiK4bUmDjH4Sb93OaLhZL0kSCRjqQhg5Y3K1oyHpOUeA8gt3P7
ZUIAIxlJEVbb6XggMSys/YPdS+1r43h0/XtDTI9rt3IbpAF9GWGZgWQYYk97jQytL+68zt+7Mps/
r3ZtXKw+T6rdMPc+7CJnlUkUJFb3kK1BghrDbCu6FHOCd1qbzcjQ2+e06NuYBKWZjq8kVBdvb+zW
3sluV5LUyKx+CgjtiKc0T46iYNlsDLs7LHr1Ia2d8dBLwnhybCA0MKBzeVjE15rpxeTu8OWpbwr7
drWbDFJ4GmusaFxnE3AG3RcPi26U03i2y86tByY2c5t/BGrPIWf17LrQPyEgoeFNt8YyhoGAh7UX
D8mSaKEZCPfBENjnlVHKm0tm2M01vPSRZXHBmFeo45TOrxSr9a3DynEbjT4xQz0XyeuMUZFMEKZ/
IdQtylrk3a8+0l0WKcJkb37e1o/6uFSPiBO7PTke6NLywkY5z1SFgza9UAZtLNtsedFSrfl1NIOR
rqTXCareqrqKQOfXdQty3/uSk1iPKJ5HHaJZaMjevYfO4D4wpzMvUMwSjnJqSJ5tX7pHkRfzBwo6
HwH1RIlsKW19qLV0rA6D1jXo3tfkGpDI8szoyTumfPCvdOjVcV6lcwD4Agk96dSXggjkJlKdpu5S
o1ypGVf6Kgxwd91A4lRBE2iKx9xQZ5hY3jGD1hhVs3js/ou982iSHDm37F95Nnu0uUNjMZvQEZkR
KStFbWBZClo64BC/fg6yuppdxccmaTOzmDFuaEarjhSRAeDz+917bt6TqG9M6yYE+Wlzk82A8c7h
sr4w2a5UUQW+2wa45ffVbYQRbL+8n49tNcpr0NLtgduFt0+hYuNA1JpTrTmwYw/m+EvYwZZIRo5o
q7YZa76P6Cj7YT11Z2btsA+mIDhq2aunNqwAxUtHH7ie3IntcNWiUnksFNSApxB79iQ2bPFjjrRW
0NwNlijYpaYW5CWoU5TRJPCvm9y+4bgZnmcvGI+KByMuabpNISd/FlUSfJbKMquVo5zmhRq7+KPA
7UZxmVHvCfMY4JU1txo+fjEPaRs46JoOMW+X6DS7ZSUyfIQUPWyyTrqvZpX4N+ZUcuXFy02TlC9A
r3kYnHkLFM2sHsopeAGpAdZAx35cE19v+sVN5psxG4YheE2MMHsg2aKaW7dViTpYHkCQ1ey6GXU7
qWzEteki6qAiy1I0cE+AcC+Le975ypynh7aJNmNggZC3Ytfb4dr01jEMhnCdRgPcM5NlaNfmqgCn
bcQvTm05yZvpcomvoWcIZ9sOrLjR5+kmnN2zlJiJWHhGGV7GEx9Zs2U9pEsYM29NOL8y+47P7G/L
z6kezacAc8CjbKL6BJ/ksSm9aUspSXH0GlWvvV6TQ6jGezefX7kBfqPy5S3t3FevH/pP5NiZIGy6
0lbK6V+9wEgPrufnt43Mt4ONKZA/Dj7/lkKKkrTFN2t2dLnq6ibjMIssD3agT/JDW03dnQXaa1qj
6aNP1S3biUff7dttMZvzXTwz77CIGpzC+L9zOAIr1UIx+9b9fBx6P+L87az0/9QRylvwzP/YII7P
jZb7X+xM76/54RAX9m94r13EpCWWTzzsj0MURyWKbpGtQGVJwpUm56W/2ZkEEEAhyBayXwBX98dR
yrZ/s0i/Yzc3Of+4sAv+naOUvYCof3IzOa5wwVpjDoCE4LP/4t//5GZaGKYgJidA8Ei1DCkGjt4V
eTpn7TRuNh08qD8lmlEE/5wnYX2mQNSADY29VYUs0ldeVJgg7UXcjBT6NchFlfLczxBssZHgALfZ
qdTTdYVAnD8ns91cV2oWX1IrGqmF6rOxXwkoJ0tXJXfUfYId9ANWCw9LUBNofWKn0w5ncKTlNia8
w9iEpImNxqUajZDPWvZht0K0uxb9VMOFrn364dJyNjfIHB81kzx36RjxSo9iYpLz5VcSlugY7y3k
gR/G8CuHEnXMduPknON7P/Z57x2Mtm+PuipSVIikHO90Y+xNPOObygyeByp04ArnHbuPqFp+Kpac
z6PD7YBdFQtYGDpxIAmtLJtGKVEpZdhhiM5TNiWEGB0eseVSlYOIptYzt8cZaZx2TyrX5p6jl5k4
Jzud1S3tgKl7NUjP+cw7QqOHCtKwfZzdej5CvFGGfeW10Zht05ZeXHugtWzf+nVMueBoDmfQ+FTT
5YvsyuG83LEnX5y+gx3HnXVIsacTpMSNALTYu5pR2VlarSXTqzluqYDrUx7xdLKDGDnKAs+AvoIs
keIW4YlLWvU94+V5NW55h5Yiy5T3SoHPYsNjjF+Y6uv020K5/UZrujlYF7NUTgG0htXZjhv+EsYj
Bua91NTSMe4Wgb6mtS87EfEiXee1WUgbfN6nxwT529q2eXbHYN1uRcL0GMbZcANgUjP8JCkfS/T/
zVRnEWgtKU9+mlVUDYp5R9dbts+owpVJPd53bo/BNjRyc5MEbQyQsOmik+8zlq9ti3d7baZ+CBxF
IBzm1uQcC1jAO+6v6q0y6/yz2TXS2gWZcpHrGwS4zg99tlS0iGC1UYE8KYtNsW1F+SllhpYHu+w/
xqmtu/Vc2c6twTvocAiro49Ra4urKLWLHX49Y68tG78X3+6cu1a9l7Mc70o6RZd1D1OlLYEuFo0/
9KvMFNnVYrVALTUVC5PMLY+a3plL0mFhXtHMZ1+TN5xPTGHInTSLbgBRvvEzYiMTeAf6PCIZgTKx
6W33GgIFwK8xCz8yEwQ7oF6aU6Vlb0l/lKdeevUHcpAXGjOdu+WTfRNKbPAoAnjDGnmeqSRc8dDu
1j4rtx2DJmdo26rFt0pO4qZysuglqhMIMo0NdEhn+UHl6JJT4kb7NNXZHgJFSJNdrb6YAxnP2m2D
h8g2nBUxG/OairKn2RQ3pZXivGOnfp3N2rlmPuTUnarh2WmoNVml2TjgsLDMV2pdcRT14Mmi1ZAL
69417X4rQQ99MzyfDWjHu7HL5rQ79l3+mZR3gDUxBE1hkHoIVpl27Yca4ieOaE9Xn21/ih7Zz0Zi
VWWt84mFI2hUHHV8jdo4AqmCkQRob9X0NJoMAi9CNuKK89M0pZKXxKRVRv5hdIgNDPR2+aveZTPR
OZHkg953yZUM4v6xQ0da57w/j4oSbj7W7OnNiUJgpCInC4ODQRkE1mvKNE5+awAcoufO/wKmP74N
cj856LAqvyBwBZtcMPqsahJk7pbABZBbISkKS++7ovWPGFTHTcan+0HSglis5DCZmDuscD10yN0C
nWIaHUxwntcklxQCwKrqhfWxyqNhVcQ9ntdB2ukGBIzzSj4nIFFZz/cV6tma4+TwzN6TTkIrrc5m
XqN0aG/8TJEkVhzT6r5F7NLWmdNQD5rHijysab2YeM5uZokcpWkWu51Kp9rJHNurye7kKjQG8eDJ
ds7WqmmzZldVKtqqqhFvZFrajT321T0lNFWH6ybGpUp4c2XLLvrGQkUcSl16rxYnAmMz89HaQnql
06qbNIDTiIKWEsf40QdouvJ87Z7NZo7WXJHWzo6k+YH4fX3lD058qoK2Znhjp9IBouCdDeLpazLh
3HEwIqXrxgyJEYkp55QjWTGHI9Q2SXXecW6nqV+TH/1KLbi1lWMVcIo1qzPOrXRNOVR7DYZuuMs9
Y9tPWXBucPslEMiTOKT3xcjOsZDNhtVS+jFXmmIclddnr/ZxQA5S4Xeg4/repkf0oP1uPFZjmNjo
ljaNKXQd3bS6zp6LoGqeI79sb9m4hU91FiZX/QgVKx78+YNs7WkbiyrdTyjw23DqWIS6JUQxm9+2
Ioxliu5Y5rPG3ub1H2BzimmV2KrcGAkbOdexKTESsbhtlMcmyUPfOJWELzqWeMN0RcyjyNZJS3mM
X9kW72M3vNgjqzNH4+3Dy4bRFXvafJKJdD+bfH1jXYVlcguaZmAhIYLnaXYwlNkzD3q/RNijA0wl
OzfJ3GsvqetHqqFxpBrAC0gMhQgV5DTG676p2p2qKYX7T3ry6/uW4p/tF0w4Un81HF++fmrfVPbz
dPz9Rb9Px4HzmyUhruD1Zw5l0OXr/b5ikMvg7DAzuz7e/cW1/8dwbLFMsEgCuOwgILX8GTIr/p1h
GB/pL8OwbzvMmjaJQIZyhx/s52GY2IyBBBHra6uYAx2jqXO65VNk2U06ldcAH+2pLnBBI15wA0TH
oDN2eHQWcUMtMkde+CgeJT/+Ast3b8xFEBnftZFukUnMd8XEtFrMhCSwXuxFUGnftRW9yCxB5ycX
c5FesncVBtrAUqISqzVOSuvSLXINIe5mJ7RfoAeJ8rZbZJ3gXeEh3pY94RwfTgs4rV+Nixgk6JN+
6kVskNX3q+A+j/3ivjW7J3cRkug+RFJaxCWX4rylZay9Xyh+O2sRoeaQikVjsLpTVjMVQlYEIe7K
cWvHVFivkqzJH3uMmG/AnJsDOa8QJ/hMqrvhKX4LTih+bug3JypWpfXGirS5C2KP6c9p4ntndNOt
FrbmWhXleN1GA0/5Rn0oEO9pIgbaxgDBRLkWVj0/ll2fETkbP2XjiIXH0hk3AUMn101Ssrwpa0d9
BDbLCNDwN/yQZ2lx8Qcd74wunk9tQQiFGKEFP1T73hIix+2VglC/NQMFyz6PbjASpDuSE7TExoSE
FMHfgxgqxom47K9pgEtwqxYulYDwLB+4M/a7DJF43SHj3fg4oA6T2ZRnrxHDNTfE6eBL13pLbYtQ
YCC7B9enSYvboJFtS7PGNNrGxAoKbklnAuhi10jP2JCoKu+MTlgP3WR3r4Rd8m+TqcSjqftk43IA
uimUY1wsusEjNKYX3iuk2mYsA265fvFitYneSR9Aesm9ejuUGeQTQc+BYbUjCrtSN7KrgUCM3bgO
qIsk/MkHZ4nTBcFn/O3sFZpWolkYswXHdMQStrWZLu5KpQVbsqDpQGkV86oQFS4KwDs4v+w3bWr/
6p0CR06nvtitjNZ9KVijU3G1Joo27kZpBONWM/xeE3GzD3lU+wceofnXtIzSW1FDsEiyaL7JnLSu
V6kTGp+xAfnFKoyUpHRwcPEcs5Psr8rE9bh/xfEp4Vy5AkeabpYc/QsOHPHcjul47QaZ2Ma26s+J
V7MXqepG39FnN7+S4jUdQpX1eEXLV/RINYhz4zc2gnkd7bX22KQAmkQl52yYOVY3kXKZWZVLWXos
TRpwAzGs142rOo9kNHZUNnJQ0o94m8KjiXnz6Ew8nFeY3fECMQFwynUJZD5xG6mZa3LqKqNGbJH9
nW1i1OLsxbIcli5Q9CRE/21LXuamiIropo1tk4pt1/pIJ1IAKQQz27MKYy9ajX4/PSChWZRrlDlQ
+FTGB+bL4tTPKF+kc70hXGujcfSuJHoI/tTCfW84JQB2AxfUkyfLhoC3W4V0nTZNyJ0kqefNXFRf
cilo4aQxZTxbs1fwlM+chPrqSRtPkVYq2KbSCUIkg2iE9CRTJNm0bMzdiMKGK9uvxzszF/K5VWHZ
r7FjtHWzy92Kne1ZstodqXiyoqKHbMlkEhUBbd4T2W/yJr0SDyE+kcn9EHlF3d13yxaUAANwt/I0
1yapl3XnkxmoN7Y2s+GhTcfI/0wVbch5LvZyMTgfClAJjbf1awx9O6Pvu/TLhMwhiWjyJ2p5cKH8
/J92EPx/J5JZllisAf9YJHv8uqT+1Nevf079/f6qH0YD6PCO50n0p/dH/Q+fgWA+cCyPlrSFdcT/
/jEFYCmgsprpAFuBLQVkyD8kMsv+DUYZd2cvgCz177oNbO+XwB+ELxqxkZKgagJk+Ds8qTe1lgEo
tKT6kxRRvSeuEaV6y3FkgDlcCF/ig/TMAfLxNK0LINobhnFr70Whd2gKELKhE2LlJrYoL6qx3ccx
E9nWTURJp7qr6M5sie9iXXshA9M0m4m+OXrPyFuZtcjXfeAMa0jl9hah5Etf1t1RWyraO0kZbXiK
N2tJ4++a7Wq/n7QQODotu1rNwah22G9oZy39jGKiqXqx6wZuC77yYz9G1MwmLgVhnrcRVFCudZpQ
WdvSN1NOSf5oxjwcVlrZPIwhT1QvseybvamN+aR0HsSbyHTdT+TLa6InRc1xpyB8fK7aqfuQQW5h
7pnFPRBgc1NSvK17GZzh7Tcbv4iij5z5KO20Mo3rvCeklDSc/VPR7kG+l4chsdcsd6e7qq68I4B0
dCtWbwv9RN6UXkClZrZxqjG7NXw2Zl7IOVdOg7/N2c7iwmucB5I95XZobLEWPGtY34zqCErHoPd7
lrBYY+OUK1IQGQc9nLnpvMEfWp0bFyrsFnvdIoMO/SOCkb3FNcNKPSycvY3Tfmc2bEvErOa7Wpvq
DBo/xPdvPrpjMX6est7dqiHFKuJl6m6GlbTitpbv3L5i21qP072dpN6nPsSjVU4f2e2ovawtwko6
MvfsP8MnTTPwjkeJ+8VPEGHP/WSm58gBc5FzV4VBPXbw2Itcb5LY9w/KbVsajsyEQoPlYEXtwCry
uxw/Xxt88tty+MadNdjNjFn+uiFwseW6se/saVD59ZTWH+Jeph+gEkxvtPzh8Sgx1pwNbLhXviEg
UoP0iFdJQD1xHVH3DgnI38Rz5p9CDoc3ltTVOR/kB/BFdbcyGJcPbNCyu7FqjJMPo+LGLNrgygY1
P+IVsfFcJ9IovENv9AleMFIhiIy9nWVrFEj8ftSYp6WpA8zxrbWL7dpfm6xfmO0qszhMvZ+yqAtY
qSDpkC3IzR6e0zBrc5M2mBWUZGE2mnNxaxigvBzwJTHOgXPrmm9V3njhNRG4Mb6CifXssta9Lypn
Hxq+NAj39XZo7ul2w+2y0sFQBp9niN3JFsvDfDPrEUW2N/3iM3JkOF8j7K1Kv+s/OJgxbpm647bH
S+o92qHC1dDSq8vON6DDzjPx2oUqnzaAmev7ejRowFsnk44Ote1l7QczH2wW8o7IoEJsStervBNq
KXY5EpMp0hc3St73QtOki4pTusCzKNp7neNm6NaiNqIL1o/CexZI/U1Lk9kk78ox6MMv6ZIXoKE0
WHGHQ5awDXsr+opAXuhkjG9Fj2m7tWW2HnUOCV10QfoJkW0yDn6pRXV0qpzNZuX3iIX6vTwghEFt
nwce20/FRKVGBriXT4qYZHSUtLfpVdlQNFUiqn6ZSERnezMcYS54U+MBWUO4IjUlYc5sSyfjW9LN
3sITYW3+aAF6IaAAYTFdYa2gn/YdCkV6BQAV4zqchCJKUmulk6Csbjx/Mis8mH0TW91Vlg+O2FSV
NhAoRi/airh0b8bFDeUsvighco0fwuE9XrsynB7zxXnVsvhrMdK2Ddb4IhioxsClVQZ2Q2F8wHU/
OuHGebdzmb3lwYsz433paX9fLb6vEgPY/G4Fa6VTcWDAHxbWtberhg7TGI0D9KPDTsdM1i++si51
zZOP1cxZPGdcq5xgZOQm2zaqLGMnFn8auLd065pqlmtrcKguMsry4sVoXL723EvnNvrVebe8EYm/
miwsajmD+yYb7Wjftd1MHcLc51QLq3n6DPj8E8+o9gLU0t0N3gKnwKDv46ZqxENEFHQ3Atf74NiR
urMBJPBwKKn4JuZ4U3W+scvxYZ50KcLP2IWcW2DjG+W5EUVTaXjAJydeMk8mG8ys/quGp1WtupC0
WOo045U3ezRuOSaFRA3Hq3qY0o+4n+QJzVZfbI4GtA/ZKNYCOyyjnmT4RwjfplM43wLKSLeE7vcq
L+sPs1d1x8nV/X6BZO0dXTgcYOSwhBygkQw5Ir+H3JBuWFmQd7G4xQfAkTbYc9hc8/0fxsCmIVgm
1KIj1d1CxEAfm5dTDq7aPZVp/q6mfStHEbVjbo2z/WKhzfEsdIL6TZMhPEPll1/ZLVU7p5utLbsd
eXBVYz2jb9ZbM8C4DrQu2qXoUdu27PJLJobmqec6PPdt19467MKvfabv9RyX6XUWj8m+sWJ9ySi8
Xztm7h7Q2D42vp1cT6xqnknvCVINMuCLKJdJYKmR730MeNDTxUWNMFPWCVf+rZN6I2FMt33z6Vpq
lJttqDbt7lrlYLOzC989Fjho4fDE85VkRfJpUBHr5JEIczZhD4xF9ByCRFrLshAMD6TaDWOytglG
Bn8lpPEyliEnSxZHZ46d05VlKEZ5nv7NBt4BE7mMbbJLsvtgmPidN8B0FMxFEMyBMVQrpUc3WDeO
wKdEvhEDW2R266bwF1+TyFwZ8dUEaqRFVVXf6m5D8MZ5QxZhprBj7IaeSLkTtC0kBq4qd4q9B6tN
/YhHHj1AUfyoXHaBd/+Z7/8lnc8S1l/O95ev+u3Lzyrf95f82IFLpDzLRlYTKIb4dv+G9JALkezH
0ttE16MFgGnfdmCbSsTAH/5hh39yXJ8DJ2vyd8nvh2/69juaA8v1dx/17///v2Aq3FZJ2an/+T/+
HuGBW2r5NgA8gPhSssMP9Oeld9zZoy7b2jp7ofJodbcdtiHSwLQz5wvZqWAIH+vqxKmgkWQ5GiKX
M0nQwfXzfW+q5toJRW++0PmTXSqskngKSbXCTKgbZIEeER2noa1fuqygEy2a0Atq0NHrQPvIXXWX
EiNw41Lv+2GS972lqtdSh/pmbgPGQt8ol/3e3HowNcJ22CWkHQ9eS6U6j14IYR7utb0LwLNa1TGC
FZgvSIgbLtLx1p4myhjj0R+iQ2DLud9Q3yI+pX2uphVhoOxL4xnNTRJx62TCLcabMGSPsqKThN8d
is6UrejjybxjNbU2q1PZs1DmLM6/WorE6wm++XTbxE4zHWm64U5bFNPInMcPCIE2nA2S0U1RWHem
X1d3Aagm6p4zfdPkAxxHQjUbWL6I96GqMDYPrXegjLJs1qldzREeqo6qer/P2CjYLWCDs5WZH7q6
7ry53gyhqLrmEEon6fdFaBIB2/vIGdHOa4Ghiw39NG0p1lnpjxeLSpGS0moUi6OtZNWzDIsaQs6p
a/tlmW2T7zA7xUhKIYnO4LC21kK8850k1OMla7QdUNWSJ22wqivikDtkDT9a9RbjQbR24EmE7EEn
A+xVJdWwdlRnsdVveu111/TwaI5JjWCUOwg1yPDKbMlBbRpb6eWD482HeYRoujPGdKBTpXCHXJ+6
ru9rcZFTkXYWWBOloCsVVP6YoGFeIgwL5vyKeDKV7ZduaLqClAUFPHn4nxvev7bYQAODf/+PBY3L
1+G/Tl9b9XX6s6LBvLK87PebnmfR5W66HlZVrDXfFxi/qxqe8xtOXguA0B/4xx+3QIm5h3uTT+me
CQRyWUD8uAX6v/HMZh/Cv7wLHu6/s+oAqPTzqgPfEc9Xhxo/n8eqTeLz51sg54MS1o/THgJGcYsm
HQtVN6ra7IriNecKA0KjHyJHhadKJHF/1Nxr7+La0MU+I/uTkWbTRNiZyyhXC3sL1kRLK1c9RtyM
Qju5IyYvCKOVFOAEbEVnrJGXKJOxtSF+ED6OZum8uKV+y/GkR3ypR92EzkO3FCerNnjEmU5Or6zp
wqzcPFRLExLO7qUjvOd+XZIe9bGakGLFKteJl4D2JcqxjMS8L0v6LxVzw/a9ExfCuFoNLjtVyAnj
pRgrIl+GlPfhbBqQbozgmzJbwsN1ZY3DShdze6QUC3uJPWb1m6UlleGDWmqyFTjJ5Y16LzxovfgT
f/8E0K/i1YPUqL600vt7omRBtU6L/jiTDFwDS+KFyhkIGJjIsOmKGbMInnU6N9G6XMqgvaKbz25N
t6ZjBpCb8BYfcDnjPzKoEZ2lPwwrAArTTiVdQNsYZmMU6ADiJekGtI9BWTPhSZ9jsFlHxmvf05jO
qYJbg9tb8rr1VSD2gyPzpynLiW/qqJcv7XuFcDYKvlpexOONX+fGtzkegvVo0eDMVErRaa7GS41c
u3//+dTyU/HJptWZI2l7NAkWlqsSs8jac3Ec70Tbl3vczJoMPgfVpOJNxq7dwXzTVJ96XWJeRz5G
+XjVd1k2XCMmxDElXzKbmaG75bzv0Km2t2aLvFvK8wRwEE3bs10ddWt3aG7pe8F6ZL7UwI7cnawn
n/h8Zs+YPws+CzAcTmmv1IbvDr1AKSfB4Q6WClNL/tRStvcQY9J/aepYXaNPBI/prP0dod7W3aAx
WyfM39FV2BDhSKeagxVVf1dGzR/bd1MymViMk7WGUrFOZ1Yrzmyqcu8IDPs4GnD+AEJyFx4LftBy
mPa+rYI9WELr2+AChlmHbVFU1EXRZIOKhi16F6Siiy9ZXvG1gj6vd24FOMDEjqT5C690W3nptsPN
fh8WwXRO5iFbU5ucbOZOhOfCpf2SDszB38sukLs2j62nvPezfeEDhMb0upALxi4p/H0mhXroKvvF
6XLi3Y545lE5petJN4t9BvYBlVqUbhVROHdrJV13l/j01BISq9c92sSJnbpNeLT3W3LDeXWr3Lm4
U4bFsXKailsnseWpj0rcfeAlqAx27YUs0XEssudTbDdokRlWMM5qjvUBE5lYOcUErYGOSC5Usjwr
m6KkNaJfwocK1/Ku7DQ1h1UHCUCEKTDzQRn7prbUGYM0Vnvfyq7YwTi3mGlghsSag4DwlOg5DuTo
b74R2Nc5eOp+M4zCe9EEa86hlNHnqU1THhpAICf+9HMdZAgvljtwpKwgckwprPG14DVvM82YWIPS
FipLVBXNQ0NwMiVmJeNtH2toV0ZWzh9GZxLsYZr4oq26Pc2irmgNdKa92XjC3FoT9hRSjbUwtiXV
kfVK5x3hYaq2gFyUjuRSdga56vNBbLTrTldDyBAV0/32HPD7W5CsGRmOdVEtxNE5ak99CFXKmNyF
gT34GXysBcy9Ek3fc7j0KsDxZd2u29yMH10PNxwrPSxGZlukVxrhYaJYkrOwSE3wJ5Zbw/wM9Ljn
FFiuh6l4A83ebNtkMomHNd6lmnrjMcuIUK96M553wTCmkATKvMOv7c8tsxv2PQ9/06YauJnjweau
pNw+RKjiztJkXfgtGIvsRCOyWoo/6S1+v4pql5vWSObhqR1oNHYN4mUkUQjjY4HhCdNCy9wjW7dH
ll2mzeUwmPf46PlGmKbGTWnikafZNJvP8IcxqMSDEZQXHtvTBQBCNaEKUQpPPmw+t3QdXP3nfPiv
nQ+lhZHir8el89cx+Vz9Mi4tL/txRhSLqwPmnxUsLSc/nRFFgBOE1Qsb+u9dxH8cGS2PFzHbBD61
YL/MS4xSLFpxj9AqJ0w2S//OvOQszo+foI9gddlJOnToSnqM7V/GpQYT7TxEKDUtIeXpzcbEqeiY
9Dp01BjAHEauoR3S6ZDg9y+MY2XGtdNCJPbKA30SYo++OH1pLbIua0PUznpkjzpfjai8X5s29zbs
s912bg5lF4G94wmTD5P9YLBd93sKrHrIS+pL7pUsu8UE189hCJnTOLgRidGxXanYjFjb2u2g0D1Y
JbDCtTuAHHsFKJ8nbE7oH4XKH1eiLE4J4az16HtkjdDPJhomo9nJxviavERT+w+x6c0L2o8sL/cs
SfKeKsq0rAv1qNi8ya2PPJqL56TxurnflzWiWAGvsYCKmVDUQR5NNJ9jJNWd19TTLXpWidgzDSkv
dSdj/liXaJzn/1yA/+IF+NcY++W88sro/svlt7zox2lF/oaqYvrE6H+0c/8wYnnBbx6Zbrig3vcw
ArLMj+MKssxyUWDS8uTix+J6/v24Yov/HeoqctOfrz6bZieL+YyDFMcf33V/ufqkRusWImL+o4Ah
4XAfOTcWibrLjHi/+dO96b9Rhxbt509X+vv3Yv1P5x+uFQn4++eDEacWwsq+LI+eNRB21RN1UkwZ
TxPvwHXTzP+s0OeXLPvy/ejUMYmHEAHhVPjL78YwauLgFHy/Ymk7HkRNfQz4VnnpRgrPyi6kmcQa
ffkIGcl8/Otf9tdTIN+cY6BLQwF/PQgWv/yyjSEUx6G2xJoK3avIC+48udT+NRxx8HrhHDyFpvhn
v/J/8xY7vFssGpDfQJAuNrw/ZU46hU9+8L3i2BZyvM3yuPtCgzWFPEFChcm/X5oEnkfyIeXb4TBE
zPxV70uFARCFU+UhNsLqykPCQeTryKf4FnXboXZf//ptXc79P3+IPAcH4XKMD3hzydX8/BtOSqIX
su46sPNl+di7IXUx84xfeEEH0g82EU+8+Dm19B4R5/tGO+VTycJoAKKazSWrK+Xdg501+1VLWQF4
yOWoIsdgfIEZ+U8+BTgt/v7nxU/HtY+bAtniV+Njyc4jSouuPzgeNdyPRgFl9EpFOU7DqGLsBe0j
hxMj8ZQTY+sc+cg1ON0v3csHU8Sue0p4MBzfF4GRpVjkUTrKZ4lcKlVYsy8vI+Sx+KSFSaE0cA95
KYDCFUyDS08ckiqrPqNNIJRMJjW1+LXkxWg9quZ6j77q2pjGe9nhLAyTAOl/bnXlfPIZsSeC5/Oo
gRk2ZnrVWs5463KXcDeJD7XnkAptPMMeDcL7pmXkheKbNiyCPDUZEawoOInyK5/SEZyRxGw/njs7
0PbdWE7DdSli2tVI7KMKoPOAEV9uBC0OZqxXmt4nY0CrDLKm9amFburXPjWpIMN5cPxenDRqXb/6
dDzfClAcxTpoAOmt2bMt3qnWefNbMd5/7/kpdEgbOK6ye6Mx5KPT9f4mmVl7OIFjlkcCluOrW3U8
w4mEEZp5b/fu7ZbflIMvhvxcwb7HvRU+Qeuib6rHrP6W97yP7yU/Idvdx55m5fvZb4KnoZmdN9eg
aIlCgmDbsGG0dhNoIZ9eKINuP6XD8f77ZzVOI9qtYisZsNJlI2NIWgEmYJ8HtmrStdqrgf7lNXV4
WXwKvDApjlljNEWHUQAw1bazzfg51kPw5NfcTzcEL9gFFZPN54TIpf1WKZ8Sqajm4icBdB1gW3iq
8wLGv10mfDLQYcDwRhSctWLiz2/V1XiLxkCdknaXyhCu7voVzlNRrKMKdWb3fUcdQBc99iTXahIX
y+862AGmPGSuw/v7b48dsdfep70iwwUT+DQ5rZsyEJf3/6YL4Q4UtHFx35jjg8Hvehd7nd4MURDs
+kbxAWYJxlGF8uT6oFQahlcSl2QNS2vooTSNfgBy05PEgjpmqR7yHMGKS9e4CmySX2Tm+FC7pcCv
HuLW17uclM4C11xyRDAQxXGQnadHzrEGLU6KEhZjP4k+HTZNRLvQfV2XTr6KK8cBrxz3XXhtzsH0
SoHn8EVPRsNGlNAO/S90tGBVzCHddStF8dReceYcVrOAmGb4tFNVNOlimtcOb7R6rK0w3o4LDCNk
w7cLrBwHEgm/wWpgkPmpdXF8KCXQPw9hMI1XXVSNj27RA7mjCZK/uzFdbCdzaTGL5YsSZoPrYXJX
3TRKcH1xdz/EDVuHDrHxY2dnBPliSyEKAJwdr7Rn6IPtVxFnTEFCbiWq+eK3ffSlUdw3UTtwRiSx
e6lFGVBEj0HjGvtkgYl1RIwj6xQRzann7kuQYI7YKKOPkg2f7uBkY2mmcsXWCn3C88Inq1R0sEjq
ISBQsRRv/xd759Fkt5Gl7b/yxeyhgEm4xWwAXFvesIrFDaIoivBIePfr58lLKYasnlZ/ve+FpJBU
xYsLJDLPec9r2vfacLHiLSGsH1vE1xM/qCLlu0vs6FrgW54a/Avz4HF55JxjMZuE02dHR4s5pjdy
Z9d+IOAZMAZyRDqSrJKo8CZ7mpZHQJ/4BZc847YRRvO2YmtU4oo7vy8SQmZuO+yY0iyec03PX3Oc
KbYQ9Mk6xXpPnq1rkfrXkEET+H5cR5yj8tmxq92WYXfW8zWSPTHknn22yw2txNY3xpeq07TttKVi
9E5W1W0WcfFNjx6pM1A9O6ZlfcUjy3aYVNOV+018PWtNct/1eUqCm/9Mbk37Ug7d+1qR5MIaNF4Y
849RPnKf8D9ho7cbIzsj3Te/jFpMygiODfpN48/uExLXgvZmmk829PoJmk6L/3NquIyKZOftfXCe
u2U0l3G/CfOlSr0mkksPbXaqUOUg7W+ZP5fCJhrCiuvb2tXE19Kw+PmGI6v7ZKe+GX/1vTkjGbJt
Yrnf8PWGKJIUIyyyvtCuGeCM3LoKQ6kNiOjz6noYhIjau8N6UMfTfSDw2MBnFa143L/JxaMYaQab
tJAZD9/CmHisre93uwzfAHYLAVkF3n6/MjfMvVttWTkXKjwAI6Ja+m/4kfuMCFGgAL1tnBZgMctj
n+iecspTSwl8DOgvlcYtXSybKewtNvUcl4CXyeRqnCH1r/uZR4NZnc9GWJGtyuBbpTLDSOM/pIVK
pF6sxMdOs8mImDcLNvxu6o5rOrERTkTLYzTLWPXaB9cNc0/yyTmnCe49rrfcNxYf79gz6azuykEu
Oz4YTpN438C9xvCyB0I4IfHMJQ0xwYlSJ9J2mGuPpMFmJj9nHMH4Sxv2Vjdo/bfaKjg6DKtjRZhb
a78z7Fvu+8xmo64uaXFri9pLmdG5lAzMXJ3Dj8syahVn16Y5pUSsqbxEFz+Gq7YkznNax+V+mCh+
K1RmO2Mr6/UMOIosCXkfdu43BtbUVqh3vnybsa1P70xbBYdmRPdU4Typ4L4aBMt9FG1T9hwXzoCF
flCmiQIjZ0+fXDdMFkHMdtEjL8xae30igtR+c1KDnXXtsM+Zm27J6MvhX3BmGMnzTJOM06xeOtcC
rkLPvoi2oZSafm7GVPs+dK1/SMfZXwKumTIn01z/xVzwlAi8EiAhbP0BtlNHYHWQgCsW+84VJNwl
S6buaCt54gQrcq6PjUdEQdWxVT3F6onmCDPft0uuZdnzGDWjpW0YzE3v9AgVMt6kpceQ+sXQVuQ3
3CdqyyfHyrTxCSoUwsswm9Mk9R7LwvMdzioEHhaDz6Rds/1aYE9pfMo9yuXksMyDHbiGvTyWuoSu
rgtchMl3yKJhxu5vdlbzUIGwEvllkp9ciC69taphCglGXHf8xTAdRfu5zLfmhsffPkqPnaWYUpgk
mp+dtQFnmKkn7kisXnWEV2rgloSxaTnONt+jdSJ4R0CULhzCtY/hilgPiceWTtLnuDf0hOjIzaiC
blnak5wgrEIFMR5rwRaDphh7rRyMkzRPSpLBqYrvRDMiUZ1kjKuThCs4tJOMeAPh44n6e40pFrEA
d/4i5hPrmspgbPU7f2j0O6DqKZqQNTj9Wh2X0W53FMfx0+KMGJFwiMJATIlMEOJO6IO4WcyxfuBp
czDXS3nm5KsOAg1IQI4iUtnK2SV+eTMWAkkLt+pOX5vkE8GC41snTetWTqTZhFaiU0Eu7aFkUB45
071VGY+UfvUOoxv9O4x/+2z9mBRUuMdg0VG7ZH54R2itf6Dj54GIkVd4b9vWDHlu1EtJpa1NpFRy
AvfBilkrO0iqs0NwXrEbDszyx9bUTo61ts1NXyhaYJWy25CexYrcJmX1GKMO6e/XYs4Zh1B3/4te
XLVJv/TiHkAWBm8gC4wBzI99P3zO3OfEa44NQgOqfiT8Jt7HrMS/79f+of0hps8w8D636fsFnduv
7RpJp8OYy6E5lhiA4BQFU/25xaSoZARI0rkjVO9y2Q7//nP/offnc9VI1yHhVghaxV8/l568RB67
NMclL533QSP+o+qXcoGfl7J/yapeHx0nZS9GCUqZ+/efDnDz8e5iS0FbzAvORSgd3c9tOH5DwCeG
I4/4oEPd3LzOfEbGhD+0y/yFOBGE9IHedPQlqvQ2Bc4uweUS/qOZQHv0x3//1/u3KqsjLG+77Pfh
V/QNJ8SfnpZyf/zT1VHZS/73f91y2Kb/L3zvZJl98BcBX/0JuLN/o89yXCAO20WLqKCNP2kGHk4h
vDYIcA0Bn0UoF8U/gTvEEwxsgWBsDykiv8Zv/cUzsH7jRw0WhuXbPwxLPlCr/o5q5eofoTv4XhQp
Phwr1Bu6dRFX/IT1uEoCjy1PfiS+VNUGfpGSTAvhcI7MqUMONkwNsYSe7qb4oePXKk4UhD6uwRuD
mtCc8SDdMyitip20ZdKi1JMGGQENiJEe6DQNPAMKNWSb4tRglHAr7VKcBgFDF6uQvH3D99yCvmCw
gcw54ZUc4Yz5EXhSF2GH+EZmYPPW6BsvHAEhqlUkDvDaSE2BUkIBFT69VyjrxHGCUcJpOpilm0Kv
LjT1K5fM4AIJ3b3ZUu4zbeeDZ+Z7nCq9tzwm2Lu/VJmxPHY46p7iQsVDW83ikuRr1oU8S7uT3pkQ
7v5b7+kGeRwKXzDSWoOAiXlw2Aj8NFbM7UeiStQ+2PiqczbNhKhzwzKe1eji3TXJFZZSG4/WlFqf
tpkKr7bodHtLp7TEedW4TcyW798gTHnJnZI/GjejBvMBSnj8FrC3+JZ3GXegFtJ8JuGeNz9WmNVi
dfzYZS+EKW+/r4kqWcaEC7CNmaudcdu/160ESXqsAhFHC3IpU/CFby1URLtXWKRn5zrf3b/Ui+Os
W7eOwPC9RnBxaxVUWB4ZyEE3Z4QHxNlEbp+PJZIq2zks1f3E21lVwksF6MG65r/8eKClnlAwYuFG
dTWqJ3ypGHmkff/ZWSVWLHMTgzss5EFXkd5j9fwAxMVXkHgJY5tFJULyQ1/SatnlyH3BuZAKDDmD
qm9WPChwnHDpKSFb2SRTFFWKyNDpiRQuq40BOwSt72mMS06gTzVYcTk/wr+292udEvpB/hVxUkwn
H9xJwBHAGV8LEZKYzzUFytulFyRWj4UOd3uM95QA/EkbohaiPFM0qlwJiwhR6HKfOiQswKKYWA1m
1/NkfWtwrd2lRQTdh5Nfui4HND6FLD7NpPaNJ6ZRAZnUwzeo0YoDPzTGbTq3vISYh/GAJQg0HlR+
QuFe5MhSzjW20yDtPnPeHVgb683gtbyWGG+J4yVWUcvxccBpweK6s22kVq2wGwXuICmEeJOKFRMb
I8ndVFEJ7A+NZzepdQKUBVSminrPGgAN7RGQzOj5w4ZWz+hYcA7CIo8mepr83aVJxjk7frks4UsN
vRa9vJLqZVcOCG+xQ1s9WyO3ZDbhJi4kBd7jiQUbMUXouzfBaF9+9FkD6ctW2JSeQsgUsvjjxL+8
EtAuaLwyVW9faiB4e9aJcVb7trm0Ia2tAhqd0TGeBd6UL5rCFoOGJhmWSpsgs0K6RBqQXPGWML0M
k3x7noI5q/g6OlngP5IR2wuCBdWVBaZZvORQzbk/F3zu0vqtJKGbAUCtdXJT6V/PsvSvN3RJTUBm
LEtCEktEY6B5wI6j26fWfX5Jm9c6jHeYim9+pJeNe3TsTt//aEVbQmmp/GC4LrJg/VgLauv91hOs
CTuerAdsQqHwBLQxy2NlYqTyuPYLZk/56O8y1C8HCzOVx8Jne/bqgrjKyij5c4RTiRNWeNjDD2wZ
ug7+MdjNyB2kL0Pj0vJDZlq0b4Uet0cfTvwBN07z+TJccRhyxnhpAnI89T5TV+pptkhr4wsvRPxu
gebDOY9KYlyeYx3D7nMiXRohq67K9IzmF8t2fcsOozBpm6aZp1RmsXjvM5OtGXEHawqyCgt8dTYe
a9eX9ruOfR0gbG1Q441kl+f2OuOM0xGEEyBpZr0YPbMBWbNKZ1hsiFLwt7nNpG88V8xoOgzoG+V0
56takcwHuWLUpGpiM4n7b0mBLUyW2qxun4/A0gloILON/EpgUnIcDSXfv6x5YeKpEeoD35nMB7X+
R9cxbsds8l8YQ4Mq4cjHR0yz0Q7YTzGhRZTRs7/RB5K5mlpqPforqelN6/kvmrXxIH9saXlvUNDT
87GU7Bjo7JR7PYZ7EFrnbtfAf7sXDm9XWRZ+Dp+G24sian9546rJEy9zPSxGuLR2l+4vO6uUKd36
nHrti4Gqon6Zk2QtXm08Acg3FmqXMqY5O4h0sN99PKJ2+dhWD0Y6miAJ9TcMYP1T16gYUq9FpkZq
ScIO7NMY384bkboMniCihR60MSNY0rQ26OPXdD2y/VjVHBkJWgI0G6SFGKEjN/+qArpLCXiKQaUw
FfTLhy1HS65nMNxCgkOSF45SgusHmrazqHXemkIB4gzkoWUTnZKBfc4mWn/kHc43WVcvMjG6Mxzs
kcjXFdsQ6hCre6b0PUlfHUREa5XPyOUbEphG7x49uB7z7k7WvmuhALWGMdwyGpJXeH8npA0m6afM
bYFo1zr+0hJ6qpmyhRjs22E3uKHu5rwDwVgZlTYfh2E99enYENDld1V8j02tDHFHfq2xGmiavt1r
EA7vGzEFeeU+xiZ2Fq9IC1F+BS5uxPEJa6yKXRUTMUZh8JmAnM2oYaQYmY65kaXG7Ib811bkIbbM
1dG4iOoypa/TRGHti4vozkV+pysdnk2gJIFB7rxOpLgB4O5Xh5wRMoi1jGzpfkRWT7CRfzVYYrvz
lsE997nPMZct2EFcxIAVskBhTPJGU0rBTGkGXaUeLA06Xif1MOjycsSFerMwXyFc+IqoFuTwtLxW
QELt8l4KmX9a3eqTyMmbuS7bXjy0Belw2tDPXijgzNPKW9P3nrHB11TpHvvZp59RWsiWsKzIg9xF
EFaOncPUTtGq1JPVRUgpBMIr6Pf5jdel+XrD/XK+oV2t99uIbcZaZvouyeZPvgrBLDIEW248f2E0
gpgODSdqovUxtVfwY2Jy9lbhQoEd7O6h19Eqkpjo7NDcLL/niEM1PIRRFPX9jZel20O1kQgu3bHa
SzD5Q+xP7jX8QrFL2v65JR4ZjdpFitpXrbwZNvJzC+JoQntGhJlQN5zHqjPOTDW1o+3L/lSgn7yW
Flme3LQaCh8aWPKwJN77rbfTiHACXnQ0UgSr4h4/k8il6tS2wrjjEMCFVBDEkDA4O5VKd4sMLbRq
qz6akDgOnjohrJUwwSUhd88ueGBkE2pvPdYGUd50PvZf9sOYkRg41LX+WMBFvZZrOXwyF1O7Xi/y
YO0iFZ6pXb8OFwFxDJH9DBzfEocyyM855bsCOhGTsb5BwE2lRXZnS7vVHXR5nLxuVHhiP7qk/OSy
qHDZct13rajAkRSSZ5CqBZut6/cagZhksLozplcbumhdKaRtpZVm80+izS45iHD2P021/a1R2mpz
MBQsjt6a3co4rdikvcedjmIPeQSh69LcUV13VIJKt70qBfegtNxxy47Czt9Vu0wSJg4D2YXsj/6b
kLs16pUm3J7JNbvGMcbFoY9sZn9kI6HVbqPB1h9JFitRidplh2O120Lve8xiA8cIFWSOcd/WT8k3
Nv9kn+bMUZimNpjXTeQsJWkMMUfi13IYnFRjY+oy5+gV4/yiFT1yu9WJTQeqppFGHS4KXZ62O3hG
8ibreS8yTOpeSIUqTxsaKgSga7FHRb7BZ1TzhdzFVQnZx6c5WTyWuFVJoZ0zWxV+bKQVHrME7ybX
zOxuoVz2ryqU8arqvBunqMFIqQaeqtGEjzujUA6IHIsxkmkBGF97pxn1U1XAkz1rrbGZhDlauY/r
jDW2M8NRjcqJDCILdcXgz1Szk6QNsTPpvcVtyaYe5/ncrGzfq84EyMYVDMF9nsvNDs2SDNQg6bHl
hoyO16P1ht0bp65KPnXISfMs5CJzbFdXLXBpuy8kJVek2xXTz6kzgfntkRoUGzyqrXruKUScSXA2
ZcDH61lX3IjVnI1n8NwyrJTMFQ7YX+DIP9UpfUSHaJ1tGnuTBtrEGsH8QM4Y0xjMbcjyYyz9kjB1
CT/9dRPb2H8WK2SCvah8qhHJBBBK8lxw+P4EOdz/ANp+FUp9QIi4Avhzgn+oSAfL/IBPzaljyM0c
kqO9QBBgFNiDuY6+EZu3BtS0hGIzbg6ZlaUJSbfxVkNA6+PbpAbW9vTRuBUMY6cfmNG/c1ugyUAF
omx3xD+wR2prjKHmiuRYa5R+7cLpz6SS4FUqsrgM4ZdT+YzVRnGkTUnzr6gdChX7GZPkZvDxjvqL
Ehw126+oWb26xVhPCJXstaQVwrp4bThxWq/KeSDpilKXAZtnPRdobE+GmgTVAsn71cTwwbwTzgpB
FZnjkKTHQXXQTQuv8Ptlnj/XGNn8i9ulYjc+XLBy1gBGBetj1PyRbTP5SaZZmlcSNTkhamBaO/aK
ZdJQNEEuaEN4fVg4Ln37jsxsfWwHsArsJkAA5NI9Viiz/sWy+mioAS2TGkhYitRlGRzDv95Czca5
e6RuQLGAYCO40BAGIKmXHoiHHLnLsGk2zf4bjBXr1Ez0F/UMT+JgdBzJYd83qgfjzv79hVn/14U5
jCIcrEXwI/uIiLpM7ruqa9Nj4yRUqAkE5nIM/BmN2kJIsdXXT/iqeuK0SjXPWeB6FudJmNPjKCa/
x9UcjgOGeHTL4lIXGwNtrJbRRCVio3y/kC3KWKoaXmE9UA14szXygihNmXiRBgUw+O1HU5pV8/I4
bgoFqNdmeUxjxYVANbLcqzruPasL1tbWw7cOyHSkA/r722F+hMV5Ti7iIMcANxCO/5Edlhpaiz2B
qx2sFO8ArGo3OAge+mXWjNLpX8ga0JEm7ak21Zx6qVIua83G7WnxHe5WYhFjENqbRqweGju2V2Hy
9wUz2oREaVpKy1Qo80zwFxZ9M2P6o8QvoQrxbJqSXTK13XFbFTfMNnH0wgBrZVzh0RB8u3zZ/yDR
/wqJ5nRhC/vn7O27NPuVt/3jF/4kjnr6bzYboq6jZbOVvTXQ9P/iz7j2GOw8UILZNZXs9y/iqPEb
iLDJJmogw4VPzYv4F/7s/abs91hyFmM+V/Ev/w382fgIP7u+b0DDw1nHQnUFCv7rVhPPWjKltW2f
GB01cWTmW/GYlk18xv1vCjE/RVZh5du+6eh5jHmJzx5Chje/15dPdg0wLJy8f8VKpn9NGD7tfrqT
/8cB+/GE5+pMna/PBZqW43zcCH0kNLEx++KUT0K+26nAOQ+7ChX+zb7YIvE8+I1Oolcj0cH9/Wdz
fn84GDzl+c2LjfWi6zmX+cDP8x90pEDjY9YS2BF/rtoY/GEeM/+m8FFaRE6D542pkx3BbXLcq0X4
2SfysLMvy1Zv39yxp5VqttU6J5ju7ApnLA9D2Y3FjsG18+DC41hDIrntUzxXw7XRWM1e6A1ptCSp
QnCtcBuHhVPdpeYKYcqFYwHfnOoQJR1crHHcsBzDTkVrAwviH/ueY77hW0pOMZBbwLYHkxOayI4R
yviIfqamkxI1oNpgecU+ga6Rkg6S0txnQn/Vuk6DJOg+j8vWlXSNLduO6zT1bScoILRUVZydtKbj
ynYcFpjfBTmdA8x5d55ajEQJQG/SmtBXc1k/17ni82hYPV/bcx5DQlyHV2+OkRpmOtodbBLSZcLd
1aMet4p1T3KtQ7AUcjRNmHOPqarZPqo27wFaT2ZEOTJhUiR1h3rO1bvIAy7ZzSNufvsJ9i/ua7xK
MHK9BKFU2zpMQ0Fano1Rpjs8Vubx5Ht+SSicWQ+PC+KsNDSsGUPlzDH0PbBV7AV1PADDB7YD/rMT
yabSOjuAjiTJzJmYUtoSoDiyWxviD4/2ZJoa1iWU7rNtf3bz1SN6wqnvi7pbSA5p8XceUcAHoiOs
Ikj0xdjrOYHp3YASiygr7QAMCmUrNad9oWeYW05TxJvqn+CaV48b3EFocXLMz1vu5ZFnD+479Lrm
uFX6tvPLZjiuGTlG+4ESFO5Ljh0cg1BIe+HU1v0BfaOBKbC3nH3PgMiVqy5iTgleL107/UPM+nRn
kCtsB1ntVn9w0ql00K21ghbrLMx48M4mnHrabCtwXBLBI969J0hgsNsISRwhfuQxkuwngrazpQnw
rZFTGDMSScJ8iWsj8HBx/FbnHMyYQnb5wdTl/A04tFIx5wQjpUGDNkK/wbe9y96nrCyJz645A+/6
vovP27hZZFpZ+fRZEVD96xUz4PcNYsBIKvm4dLwVrTb8XsdjXkadP7RY1iDdy3bD2NXaTsbeegOh
sl7RXriDsRsx58qeVkuu6xE9HwwTLa4VJlh3VRJ1IxTLLwwA0JCQbIFsk6FBDY4zF/oRKWrKUTDU
1106Z03UAmK995LyS9VcLPUFFyBw9+IRI3q1GYLPYVGQ1Xf5Nrq35ihbYhhNn0/r1HdbU9S8ZGwZ
MxhMH6vaSPSvQ+bk2CxmE1e/JMjfW4nSNZNzA5Rgw96ZsPcJfHsCakhnXuRdDxClwQJcxq86kZg6
udKdrd/6MXg/tM9GvgPq+ti7aCVaNLWV+3xzzPzBXHZD7rGPFtowwT82t5eyt7RMhsVsbRiMLzGh
lqRkCWGs7/Y40uyfPYxs+EcBwZMkLCzzE5xMpLHN0+c6WcqsR2Js1+9EtlUsnW7rr2S3Obdtb3DF
9KhS289YeefKpbE5tDh+3jEDgsBJbKcJa9fIF2CShD5ASl6sDNv4u84uMWljvijtyAOBPS3SHcjz
mYhpvq5gQWMgxhWwdvEKPYFbe9OtaPG4pNGw4zGq+879Ah4wI8nN8EQJy4RQZsK6nFUPwHa8Lkhb
d36T+Hzfps7qVxEqVhnEni5OCQDNrph7+bXHrwUBtHOaQLtsJSSdH0antMpII6hmOnhAv0T8eFkF
GCgxfhS4D+0NJKE3qTXFxL9peOSmBCw/m8CsDqOr0f6dLBOHopWgR7yQyCgwJc6NJWSiawGN+Aqz
3ZR0x60jlLkFiFhar7F33tIZuMqUw8kHIsJys4/RHHLObHxlf41I0YbAAuXJNaFn9z02ldIk4mgd
3Ho91LNFOBmikbyL2MexaUhsQXIQG35fWf3rfwrH/z/VkaPwgH9eOP6gMETvhRzeP3Af1C/+WUD6
UBFUBUKzZYF2mMr15c8C8mIBrdgp+Et6qHF+LiCRBKI6QpQHLUhHwkJl9ZfyyP6NshKmAb8GaEGL
/u8UkML9lSUjSFTCktIBgcHkjz5IaRZ/rpKQzjS9s7jm9QYfONkOWZ+sQxxJE2Ottb/R0Avsmgqi
YzB5dt4GFLbbG2NXxwjNzDj2U6Nd43Qy7tZWq/YJBEiygrb+Rib1Me2s8ey1sxuJ0neu5FhrT5xs
jWIbaFdDhrNkIyrnaQKsho1HcB4LPdcORtNKbL1gKjqEbYD9b8beZJbPjj7FFgFVvJ1cN57udnIs
svTGgfZ7Rn+NJraNH+atvVt6GanmPCCdxTi2PSJ3D6Zu6JbO2RBxxDDbj+BHfhuZ8Edj3vRhNXV5
iIvWehNj9LibB9xWJh2ZH7rhtuy1HZicsWd8iS2XbGlasTNUx8wrO3K+6xulVi/Frly6u65YxY42
f3jvzIEhulsxw7KJirMqCKBGRSICd0oAJnv+ce3H7NGFLBtVhrExfTexQJCrSlFopiOhG3fd6us4
XRUbXDwycQHvaMD1xsLJ3rYgBpAhMeMzG0zEfp2B8W9SA9AQQPPR16t5NxDViQUeNnyYsMSlSZqL
L7uQ+A6d3GOdBj43QjtdX+xhQi1NrsaOQIMhGghLiMp1TMLO1hyIiuPXqicGYVmqc1Mb2RVdxRpa
BKnIzd1rGbJ+myDMaCzA4TNQGwoR5+jH/nnAdyv0CrMJsi3WXlaLyRSzCJt0A7IerJEkZ1MQj4f9
xnoygb+eyQ7EvZujICKmiyC3xbDJptQAnBddRDW038D24G6ODqkqDCF3vpF/aZZGXLWkYDONqkLT
xoxz7Ls5sEDDYZm5gd+Cd5c4CRd5+yx758VbtuvcnN0gIQ1jr9XMQ5A2pQe3qd43O/+St4M45DLu
oEzM9U73c+3cmv4fgnF/NEwczKyJZywkAmdmSXhd8kD0o9yPCbpzUPMyLBLKOc/YQtHjVWcM9gkh
j/FlFfjeFV1/tWjF120Vy26ho9jlGRpbu2bavm0kbxPh4of4f7eRmzTimG4kfIh0XULG3m1UGN1n
rR+qqHAXSnT8qwlkX9uD4fEEpeWLvYPNxz628k+d6SQ36H2qveV9TWj/zpQnbWg3jvZcCoNsPAwr
ROSWWfZYTYUX1j2+BXmRrgfSU7tn5awZIa0sHjc0llHfbzewwso9ETQz4oDU2W8g5pFNG72rF1I8
B1PTyevsNpylimoHTJKGo12YZDBbVBxu7pwM5h9hlnjTEarPaaAevwLTHiMNNsen0ba4i15sRSZz
sdBJ/Dmy56oNdFuCkNm5/omUVz0YNMPhzW2potPGDf2RmCESNOqnQrPW+xgY/mwwR7MDQLEU4otW
pDun8WbcIionJJO92FlIFPZc6njtati5MES6riHYHwgnv2Vq+DWbaI2IjyWwvsWUegQPityN+9lA
gTm6aUkqvKV/X+LUIzJE2mflah/kzvBEBvYJMNU5exu5rmSkPTrIs3ZQg+QuJSk22ObSiQQVf2C2
/u/EtDxmcKGgldyXYz3gWZAZhzXT/qjEtu7LjnCZwb3OZn6+d+sDzGQ12KrrvZtoXQh9uolWRXdN
MRsODJG9t5Isk8SDfiDN5ehOlAh4d2pQwschhCu67sxMEgtbtyypxOluVtPdj5X57reKLI0HJfF2
vf0Um2kSVq6/Gwm+13nVyDNp/5h6ZrvuRqih3eXWQS/JJKLgK/Z5aU547cGQWYcCUyu/8o4IEe5k
aX5xnP46p+o8Ydf34s29C/DoDGG5Wg6Bv1n97PvTa4krWIRc8A/iLjEvjLMhnJPy2TTGK1cM3W3j
medMdhhDSVlCCHLIJOjuyxTFSGylXkgH+b2jmib/SDA92UZ5EAJ/+Rjb8h1uorjCUsfheonhn20R
OlPS4fVW+sVf0YOsYj3KsjauNicf95O5tvvBw4x28fjEetueadKy+548jtzgEFq0eMGagn6/MJJy
3422HeiV/aRoVEin2uxqbftT0rWYYUwWtp0wIuDmc7xgxOa8lcXyeY7H8eiu7jc5mvCykjLdj+Yw
H5Z60fbwjZjKVZN/N5Qo7RIXm1gh1IXPN00LXXxAqRZWRCfnm8TDLdsvbYakzxElTqXa6+g3edCS
VmWRWcReOI4nb9o69pqsw+k+do7sv9mZBmY+JBq73OxBCBs7fOnJ/CGyjDJ8nzCnJHa+ITRTNMYh
cfPXecrs06Z5z+vQX/WoBAMG9d8trXHPZV3GakZJ89w4xt6WrrczRKWfvQYeFh1ejYZJxvuOWV00
eytO/F8RltTDJ5ENcY9e39Navz4ukMFEQyoL0Q7zC1TuylXxKU6fl0HL6qu8O1QoPi2xm0KR4SVD
o2L31rEl0xHAxW1w3/lkjQweiLlY167Hft3uJbt3EbRbM2ckK5ix/WgJfFy6Nzkt9VafO2vqXT/M
peJvY0xUwvQvA1xGtq77j6gfP5lsWP81LusD2P3z8vquKN+hUv5aWisF+f+W1uI3mLy04ziT4XRI
jvtPpbWy23Ac2PXmxRyD//UXN1h5aqjJDFW5CZz6Fy5rke5u2+BVzCPV7/1buCx0pV/BR0PHEs3H
WB142ISj+lFm33GG1otjtGcxaMQHiJLzaRr26Ea8BxuYDcthH3fBYMABA6+Lzhm1TzCLcjwwLlKp
hf4aQktV+Vl80EbCLZ5J7SqvPASE+f3g1GT/dZn7Zm9OfU7Zd66GOTcjX0mLYBlm1dmkI9w7hU+O
05TX13nTapCB00YCqYzNdqhWXuMZX6tkS81mX0Ev898mREvekbRDhmdDuzqfp3mBB7Ti7Q6hIksp
lrAp2lkYaZATnDQesI/KIx0v0aSykzgVNioL/prJfzoke62sdKF8lbJ0CaqZ2fR8W6Z0Re7ea8ut
ucUkh5lYutDk47Kz5iI+Dj2kJORAJF9pFVZVwiZ8jtgp37RJeIOmdOuZ5JDO1LLczzbIVvyd2zC2
fZ1SfppcIzTS2NB/n+eyn7ddkWY2kCVDexs6Qc3GU4TV2G3aGjgjJBAMrk2tYpfhsEBs6m2tMCIi
OsQWFs6UQETA0MhM0Zd6+Si3/BtslbW3SUapktXGa0wSQ+WaYkoOZrHE3S12Z9pJn8mgwnI4xqle
s4J5Esh0+rTGUVibDglOk9Qo4NOB1euIAdF3Phh4O+8dv1nfiRUsdkQGluFarCk+X5CjiMQprklE
sw6yF9UJfuh4KOqpHYK2lvgaTKXa2BfyWtNiX1W1jGApJ3e26dfkY5VL5BAfEYkBODB3EnnsNz9+
6Kq5eo1rbSAXPS69YEM0c1fmzqdCVsmDBVvnfk4n94GGYHrD1nKJsIGOz12TLg+sBwmlTmYAT0t8
X5pyJRSt0cwQ4RxIIkSoaDYy99b3i/glxUD8uKSOdqcx06aC6TR/P7mddR07cXnQYCpvlJi0Ti/Q
/VBkxaXzqXWM+gnaZ2EEDBETeEl5ay0h/DZ3CSUsgVNNaUu8+0AAAUngw2kG/z7MZZG8oKK2rvyN
OLnAaOz5GR4AzaTXIJGnRenK7/gfgzPjognNC9pdjVe+3IIVm557xiX48s/2c95it56PwgqEtbjX
BtzlBBgKjR5+XuN0B0ncvCJsVx6FAF8e8pVnjRdp9wAgXr90/VIfpthtvs5oxI2WOHck0t6ZJ13t
cF4T4do33s0G/f0hdvr0XFOTPCdYp30eoTtWyn7K/D2XnX6lbTVIWdta7nkuF38v8uaPyW/jI94Q
7Y5gQ0assZs/+YU3ftadvHxdwS9frXnIVNipV7y2+PgQ1Mkb5mhDd2CYbu58dx72WeNczZJcyMqj
7oUZRGy1X9vneel9jPlWKNMBv6uR2s2BudkY84Cy69l9HefLGR4cUC5RwxiWG0xwU9tD8ZshLIuE
1q47OY8EaMe4r3FfBuL2yjRMNJ2GuJ/P/8PeeSxZjmTX9otQBi2mF8BVoXVGTGAZCnAod2jx9W8h
sovsphn52HOO2MayyorMvBdwP2fttaUe1BF7KvPZJjF202vtk1jbh1xp3ufsUN7KcXOr5YHD9EBf
1MrVsM3tiwrM+JIAmtqxwEoiT6SnwO68q2VqicjJoXtYaSyMQITlhzvgAVfTKm856q3vDav2Zmdo
dO0E1aQop0ztpzSzndBt8G5xlabhYl2D9IpxzvDaO7QWUQoYEm1Anl5wR2c83p4HodLfnBnFVzkx
ie7G5tIckil23GmOsnGwfpkMzo+W5gEqzdO0XJozYg67cFmP9NyP+MbZGR5U4OV9y/ASJEn35V2R
dx1AUG9Ar24059gJgHMYezDfjJrv+WhuGgU5bfvmIp2sh7FP/Pdiqti6D2Kjbf0NT02SjCoGLQFU
AwL7PRDDuAhcJHQcyrewyLDh9qlRExpmm9LtzMmGS9yY3gX45dqDhFt26UDrvWHBbgHEZSeEk8Br
aiFAolFJfU3TNW6/yZFhr88fDe+8e4NbySnVki7kF4VPypMObaQKDtBk86XWb8JCX1FlI1vnW2r2
J9J489Lwxo5aw4adGHHguIGc4EtOIyD1lP4VPRrFZaZLJq35+pGRtt81W8TPnucnqbcPFPIwXjDa
LOTez0qIu+xesLk96FQC3DVGK2PNpe+DO/jUHVMtuy6LMd1zI0i4+7QGoieHaz4s1Z7v+0fO1fu+
MUlLZsxhH1MPjZ2Rteo85VxlWwJ65ZUj6X9yunqkQllPj9o0I/p2K7c/IN2Rd3xyK0KdwXQrIB4+
m5mbLfZQo+TYY/vPqZvYZ37CJTKpygylw3CIm5lT3VaJ5uxLc5Eng36rUGdRGy2dLi61NvV2bl3L
Qz/MQ2QPc/9qti1hY1/Wu9Er3vrOeM8bRccEr8fLEV0ApUzdlN3afsO9pZNFBMBghliUu2+DgrF4
MJbhIdddJ/7BpmXKYhEtgU/uVEseOEB31+xW+8MUMElZOjpRxzS3jDhfA4wOtslUS2sz7TRBtQob
ALGe3lvdLt8aLIf7FFvfZ0VmOF5WrA889t4yv/xqC9GdMEBsdHBRRBDYHq9uL9gtiG2Oo+j1kw5M
ERFpMvdkxY3LVWn5R5D7Ds/OTDsg5KT3skvKu7wvLRDRXOxRTjcn9B8qHpoyONIP0+29mZMXQnbn
UJjZeCEqSdqlnJkA9YamRTrgZIhieowtr6s/emcSIT/7oxhSIxyWzD1Oo0VW2rlabewXNalWKN7A
3EvD+Wh0dTcM5MRrpjMsY9YDj2iNzmXtl0GJ3i7LuIaJYuWEUdJOWujy2lPtnaeTWO8auuUraqFp
jNxWcve+1uPzRA69R9rt7xAvmjtX1IQk6P/qKI7YJ3Z5ZVWadh9083Qo3SE42ksO52lVd2gZb+Ei
sz1qULFbJWEut1zw0w50JYiiPKBqkFG/0phmp5JrYzYYh3q0yGFrnnWj9YDJPNu9RzQm4rjmCUy2
Y3w1iYv4c8mrnQBZ3ZEmcniRFRnvA2u4mxh0f4hqAbfU+PjJTju6OMfvXI3e16CnMnh0BhbegRpO
M90oRxrQuPmK1T9X/XJXCufNTryn/1tV/K/uUtxk/se71C0NVVtN9O9a/Ot96s+/+Lckzf4LbwpM
C4fvTZvsc6f5m3XZMBge/Siaf3CWjeT4m3Ux/+L/tbnr/76G/eedCrWaAQYD5WLgGNrolH+DdTF/
4tD/jCb63iab9gzdtOFu3P8Ku5Qst9ZK6QxIvbpYosGQgAVOOdG6ncwy2JI+hsWVSeAxn3q3CXZm
17YnnmggAmuDvzDMSl3D0dn1pRNlDJG1HVHggd3zh+ItejO5GEm5GOmRLXj37lZMI5w8ta6D2V3s
aHVLZtiahYgkZvBFGRDveE5RgMfrYXsjcuBb2vOy+VFBgHS+Hev6lJga2QmbVGXcBjpSVe69zQOZ
PlSr+o921Zg3A+uPjLX4EbNK10LSyuOmIM3OcHfI6qPwVvGF2Dn9mFb8rjP/zi9nkfnArQ//a/aj
gjV+tLDAkrTzDZstVm7eWOjW8mLcXLJCZv3VOOGXNTbTbKLzaNnJHv8sdAeTO4/qL95r+GlnnuE4
q1yCK9xCOSupBF3p5rT1W/6YDc2DSEeRqp9rNx3iGg0bg1yMuGbAn7y9WXKnNahu+82c228OXX2z
6eZAQTfZj2KXc1195v6scHdg4C2mzNubEEV9yOzpqvaMVI+R/XNwbAsOfmFNHAR2pr8cpP2rc9L+
wei62j9AGaH/NQngEeHfrMB1O1jPc1mYe4xW/oE4U44+eE2SK4BdWqQsnQugRJPqOGN3TzugTxPN
j2Rg0w10m3jAxkDgjbebuT/qJrs50It9aw8D63VmqdbGBw+v223giWDVfDN2uRMG2A60zu9DmqwQ
IGSoEKxNigDdnOAoyes7Ci3tq8I2XzA1uRFcdhEhtl329aZYWAZkC67mVMcJ/4IujT4sqOy8TzY5
w7BpGpJN2MAeHUU56EBlMxvNBl1GyY/kIdh8D3mQOHtKDYtvsM4PIwm0vbQ3TUS2GSP4kLMk3iwS
3YpPgiAaNc2+M0UFcDQbBOdO8mkLGfRfyM1IUW1uCqRRv1ZCyJRV4azIwNp2zuaxmDqMFumA28IY
sOOUpEx/wTOnJ7U5MJxSqSvcHMHZI5kV5cgf4taYR7JUmz9jbPjc/Eg15s2voeApdgOOoSj/0W8A
brEmZ41+v2x2jjEVNqYO164WvB1+Us5iD5s0bbSPsdr4PfLpx/Yx/XF/LBpergcTY8z04LDJwBBC
SVZmPBtU0uex7uTiwm11747EVZK9zPaKOYOOsNLa18Em/yrJSfLfH8U1DS4mDJ3C1Vsi1RrDlglz
GyMp05xfc2DV+WnabKi7ksnAhBSbOrb60BKlGB9GIewJ5/sPa5P+gDeFpY/5a1H07VpHK5UMdGBk
TsepTLnBGo0d9FXExyxNXytDpHClmSH4+9FkhQODtaAez3iVid8YYt5m9NPi0fnKesKP0Yb0RXpc
et9+HWQ99R9eERiFi6gJ6fa4K4denkFgkMjBShW9xf9xk+KUoz1hFJXp+LUea/rdKLRtwBdDs2+5
wpNOnP+Agf9Ho/5/pp7w9Mb/SKM+yOG/8SL841/9+13t/+XwS3mYNXTjzyDz71e19RdCEeefR5x/
Tz6dv2AJ2PIjLHBtJnb/CRVYdNPYvu54HLF5YyPr+Hfe1FQ2/Ov004Z+1R3dJt3Bz4F45L+ECAac
/XWbC3mcGcZNcZAVOLnqWuALQsC7d2vTHiCCcv8uEBYJClPU4prvroxG+pv9CG6A4GoirBdmIsut
dM36Yezc5A2lKWInAggUrZGqPNJ6xYUv4M/oQmg4bihkkHM4zYVbRQxecyaLzGmtS4pQ0M/zncUR
ZzsW/bFN2cRNIEBuaK2f2N1waZz5Rub1d1dxt8casNj7Quvsmwyq6bbIEjvU5Dxqsd5o1rlNFhg7
psw1xTRWZmYguB0bHrm4V6bW0jfbm4l1GirL4j2IPDKYCVbFc0mtmV7xQ0UYjfov/isGYKZdsz5K
hroDU1ANunKPM/yf0DskntsyiOwlhS68zI9CB+qIScJV34K/8CMiLqSQtUPK2lhF8rm6TkNzN1m8
F7USyQqpeulebMYtL/WkF/f0BrNjRFh5Mw1J/aggTW96+iSWi7mZU4erJcrLHQW8NCGWVWkk1FI3
PP7WTPl3c8HP1biKP8icdrtqp1uC9Zedz97dKlb1ZqS+f5uURAt2TOJ0I0ogUDDSlZPce35F0QWT
tVlV6qYwmuDW6bJtqkyj2bHjz28/wtld8vTljpRlW6aMC9f84/sSTi0fCHT6dxrJ1mt20wgnF985
Vgbr8ippyVCDEZ/I7VlnrSSQPg+evCnaBn5/5c0Ru15OM2bHW5OI1WBHAnC5O9Ln0/N7Nqy9VYvm
nSqa5rWFt3rhpGlbYbACMWyIVfdpaBXFxX1G9wGP3eBuVjyGl8UOHsxWpHczGo80DmbmmqEzWm8c
SqkF45PnkBqEv/3tkw5F2GYEl0pZXrofFj0923Nei2PiNf16QvloLgeRDNqlSQJuCidAUlLSxNMI
JHJ860+Zwzttl05quIc0dRiLWDORWV8zrJ3Ruu5TzTn1KvsTDrN+kmL+n9iY+5MhS+efQJn2j3jZ
T9Zs+cmdoYja4OItjZapLZlW/KTUSAttkTUAJn+ftj9RNrx2Wn/ufzJu5U/ezVQdSTfWKw7z9S0S
R4Ws9sAsrgvNIrnyqor79xahy8jSJVuorvzJ1+V/wnbmn+hdWulUJ3pbJM+xAGrFSmpP3wJ7yRbd
07cQX2/p5alZ0+lZMEqKtCCTV/DSDfxNf59vQUAwFBM4LzcNH+Y3m5452aXsOLcAYb1FCWXLHo/D
sVWpUN/ChmKLHVI9zraix9T66dT8DMdFF2QUx8EcoqWf5wsNs+WJljonWoL6Xq7+Zc/kEbTd6Jho
yfk8iXyIPYqLYrvPtirP+TBptvYJExM3bLRpJl0Ps8/yfBEmBjAan64ZbT9g0kjhO6YN+HWejXar
HhmGYbcug7xB3nZvWJa5G9s12YBstHo2pMlYMrfzyfHsSa2FnD7rC71W3Ve+eNf6aiavTVtM7E+b
8qF2R/8mH2XHLgHtoF12460xJNa+2XI6k4DxsN31WjT+cihtTt9Z1pX7xWDmTrlGFxoFdTiibaUi
nbq+yoRBLCnpm1W1V/1UJGCq2RgWuFgOTVK3+5xmgyumZNON27FRELCX8IzNoRaGH4tkSfZkgDjN
J04XSsNsjqsE6SjHUTvniGQulpI49uClbxtSGqUG2EbhkUE2g0Huyl62L1PeTEe9Svsn2tx7PhiT
dkjb+Xto3fKwEHSO+5b44miYyZtVOBR2AWfYJ9jcCg2vb+qnwYXWhMaynYsa18se9yGnPsUm56CQ
lZ1p3aUaXtO8u0FlAStwXk15haCyd2xGN6O7etdL19BBTtpN5LHfiJ7hTJM8Bw22SsupEtimIbtG
w9O817KQzM1pHfuliPAClY7tLhGmv69QMRzkikZXUf31wlhNi/sRMZCc6vWavZQEHpjQZuG8vLP4
B1fAetoNa+xnj3iSHhoB2fm0g9HlqGbMO8aCBb2Tc55eBkXlB7u0dhpkAWLwwsK05KZiZM9iT0xa
HSyB4Wga1rXFsJjLbja3O00R6fJAr2GgvOLM2BE0WzFKbNhCPvdK71gXdXUTiYHZuW61G9Mi72hg
1K/plK0jv+dPeij5GNi05cxmF870JXI1bDcJnq2hKPbyL4sV1tdQtUSe8Dwgt+gTIJ3WdlGzeLyx
w3xpKKB3hPEkqUa/z1hrfNIHn8YqaBCVJ+abFgzfgo7oX8ws5h1wrh52tvNU245GoLyjAoT6ZVYS
xGjXpUme0tY+zFb+lrjDh282zmGVyGLXhBWoJZZfy7gEUV+Cw3he+7upymI3WvqJkiAiH4apvqi7
HrHHaJj0CPMeR8x3MjRht+LVTYxbfNBtXHRTcVcb7nWdgppTtTTEVW8y/TRTJpvhlLWTijujWq83
yhKwsvsc8uxxkRFHKc4XsBZUpFgjsWgkKBGGQ2bdtFkSLHaa7TDT+GFvQxPPvOXirE7Eb7MoHjX6
qyPMozq1ox4RM+F7X63R3g+j8Z0ATfmtIBmuea81EgpGrogw6ej2zgEFpJdKH1hfWs2rTFe156Zw
nuqCxueMbk/6EorIT0frmM9LdbJGdaIAZqObjCcxLcVlyWeeISiQh9F2wcHMqZ1Ven5ox1KdZT8/
2GvW7Q1aQFlQQpVQb/nZc/4Me4t+3sTnQigYccIlVtYCbFiPLFCokFnqrtrPAxbLVvM/ktT8hcoh
edUbx7ohYEUs2XeY7Pd8rpyPyqyME46eLlaZUBeqHn/kfl9eNdFFZHwSIWwyNsOlQjnVTUdfUZrT
2TRfC5ScgK1uduDE4t1jk0wjEO98r3N6vDFrL7ltE3lu+UuXZYv3RL/Ols4OySPyETX8FNH6DEBl
5Ma1pfInTM7u/VYdfIAtcWgyNGt5P1BqG+YdI4ERYQKrV+DNmQ0K3aUR5ULPPZ6X7bDZGPUNaHwa
2lNwAfr/7YgUkqViJ63pN8nU3awlV9Osp8IGbipX1VtbBqA03fw4dcOtMnoWaPUVpzUQOXdd+N6j
cliWAZ/lCMa5YK8CmywzciqWcJLd7NnOJVkf/9KtmprUbLszF/IPdP1U663Z1sX/lcj8r3AXi+sb
sMl/j7s8fs2/u3/GyP/xb/yNkVt/Ua+Fs84I3L+bYP4DI3f/crHceZxV0I0zt/2P2SwePKyL/COi
5LYOPEMC9h+8i+n8RcbcYSZL6egf+PzfmM0apBf/9cqH9c0hwh+AORjb3dPcOPN/EuHxfdHGRlKv
OzVm+zJqtrejC/zDn83yeiVpG2ca1PNcyeLem/wrMs6kgsa8eVASKFxvu/Ow0JnW+FuVshy005JY
bnIYZZ7d0m2u/cZaKYEzpd4cbT/x+CA7Ztrd1sgyrDvbFgX94xrPN++0Gq1vXtPGpcunDnEJfmqt
WKV1AGpmKAUBgJcm1JGazYB7wdhX9i5JqLLDDpHqPOQVpqXmqfQx65CLRsZknME1XXO3QSh97GW6
3e2z0jbVubdp8+V5WBdMyHczNgyEUlW+GmdPLiy1l7SjIGGVhmR7ZScz00rTW5wTg0RH5yG7CC9/
pIdcYz5jeMXYRMjO5e+8TvzP1M1TZIImFyMaqqi2GbE7ILbQaZFqc8WlgszxoZileYEHcd0Y3oBe
7tzgjTb1fI33I4G1MV4l2bbIl/mxSiUe+Vr0yIFrqz/m2uyDo/rO6zIyI0MckR1FJx5Sklz8ZQ35
VcMD7Jib03MuAU9yIKOdUQVQ91NKNK6p0uxFzIKr5zKKE9blK2m3Fxn8x0uXVjWAbXdrVTM4UT0G
3I5T96OfkwlB9PSKUoXrAbGqYrZO6Vw8zyMBgAW69Oz79nsK4BlbSTE8rP5AGRH3tAP3IzRQtdzy
4NMB9zoUkVkf4LDux1U8M53/RjjZX6ydpPC9SK9XkkGwPv2rrLpzNcr6WPSkv8i6R/NambuOsduF
Ujqdcs16m6XU1hVm8bzpDaOBp35cVOMXuziXDro1uZ0CQBtWstouGEh5dvDxBU/Xgz3aHJbX8cZk
hh+NIxROyo6dBznxn2Qo2yu/n8zYo3jpBEYl9vW8OjuUtRm13o3/ztZ+PFSjI979rIGoYCQRq8bR
7lO12BBL6RexPHnjaP0D7+75oa6W8oD2iG5pocSxLjZ3o9DdHdE4BA21M0CsOvaJ50K2b1F+7NPK
4a2VacFhdKcv6SCX4SLL6Jhnx44ViKhDRgLvks0pZu26ilE3oJvXq45WMavCqd/jeVk1sHt9LGPG
3xgFzfnRcGp915bFMyrBE8w65slONRwttRdnYWFgFXN+zhqH8JyyxbcFhvA2rB7vzh68fLILmhga
GH7uwsUl5Plw4eIGp/yg9ZvIArP/lsBukCX4Ph24cV8n6JePvNuQtWtHs9CHeyYok/dQ2oW6JU5T
1VupsNgYYXfPgdePE4/camhgtn7sXGrEewwn6UHk0jzXA6W3bMR7/mt8sGBoEsamQ9mg207G8Zba
WiMcRz4WaTCWJCLneflsFA/VOPXs5UwWrj5C6i4TgAMfrTmkqU6fw4afdkvyTv23gYZQcGNPmHvN
w5B9L3mHJBHVd8NlTG/UdE0ldPfaOXxazF1mUzpnjJV+kdVBdYCYU2AImnmgKIDfWTHRqJK7B9R5
PCVmKhSlzp3B4W6AdXPdhLaNFYO5YBtPaSow/fXXTML92RNqvi5z7TdfqRdzFToFDIUkUMJNXmvs
61w3i4gSvZymQfGZdH4bCVOJ56rNIS1IS4srs11GtmGkOiO2B8YtA6wniJmCjW9gMdSwS3k2AiBH
zxovR2Zo97YVaA8FXM5vEz96lBYBZuUqoEl1SDO+xsBNZpygottz6dOv3GSRpFV6bn1931+XXSZj
fh2Sz5q+HNrtWwu95CKXQkiWNJjytKYkrAEWDVMoMPl1x8nQM3OXbCvoxl9RBCVufUdi7rUepHO0
xyr4aM3uzqNpfWL5RyDa8vtf7s+iGx1dbFrjyS4NH9KQe/euN1T/nbBCiXOt1y7Y0WTYuFit1/pK
MEqiTF9QdbOhN3ge+Mu1gHq4WTV9vFpEQJ/qMtAOULNjnztM16Nn/vSFkEcJ7HmnTyaFJHk+7JTR
HqhsaXkG91fouKkTs6D7QUz5JOKQOvWF7RAyoRI1Nab7wSdiUPiMBOXGJfB7C47NPB+0pcFCp48J
N+tZZ4oYVB/Lxjjom4572LgHBarNXXaDIeid6x7hScn0+CxUG1JaETUrJ/aJ8J+a+p4b74kyChmv
AUCH3ikSFEtAFYptk2CoZzD1oZrPWtF8brWEHDcHYLiS8Pa03TpNr74xOZlAPvEXW+tLvp82vmPd
SA9tYz4aReAdlpTi0ZR1oubzex4K6G6zKnjeNe7burEj9UaRZEX/ZsqiuHBUws5pqUuaRAiF0jhr
XPIZoKdlg1Cmovgm1xnsZ7W+pYpftfjBVfLFSa4SidyHrD2PfmSP72TDJrI0fXubFGYSZhvxMtn+
yMudPa+rp4RKnW9unF92L8p96XBgGGf7pSJrHFZFR22Ezy+1trCdiqv3d4uqkaN+DmfJQ3TnbfgN
wt78LjClOuk/YE7R88cArzNUiR7xMCUKBaz+4iNdCe3eehCCTs4xZfiUzz7PdVeU76TezbDasKCB
wNw+H70lBNqo90iuq0vTMEl5Lasdjtby3mXJshtZy++mgJ9hwnFHcKnxnzvdXG8Li4wQb9MtQZV5
w0wJZqH48ce+yF/52hc9Q53af2w8h3/X0pcHfAYnF6dwqJVBejeA3d86fZK/kuF5cFx3CoHjrm1T
dkeL6nQCAlmugOwT/qCZ7dpPTClp43O4W7CZiu01cU028F7K3/SImXLdoC+BrNGg28Zk+DbXjNj4
e954KXkzGmt/1Fk9Hr3Z8d+motNfiUt/5Crpb1bd0vJ4HLPxmKveunEqd2QIns/1lo/rR2CXJQzM
MWCe7Th8IvTqHpWkc49Wq9NDnpoaRwxTmaFDPOu7ay3f3r6oKX+niM03w1rrHpQyHL4yNSP4I5fc
dQiB7NxoSa0HJZYh9Hr90mc6+Ksj0flep825nDCXRbkkNdOk1ifRBocxnDA/4CMhjdlYBsUOb858
Uj8woigy1vizs8wf+oYtqh+AcUMZkw1qZLNaHrDt3QJ7XyRcET0U/aacj4a25nyc3dH7TFKPth6z
8/D4O+KFsKF9ZQzCiSB8y9gRlgqVVCvDnIaZsuwted9adiu4Hurd9VyYuCf1RMLd9mqALGp9gmUs
DkBBNygUb2S+TzZYFKmJGSt+rkPfutohJyVdHRqSYy88zYoXXnHDr5Ia2oci75OjnnvipDsTJ96k
cc9NPWL+E1qXEMegDf45NUm8XYzagq9gzXBTEi1lWa2TpVaiDM7mhsxm1WwUu9muFeUAQAGrDl/b
r3P/ovvr8OmoaTz6nWRpnef9jZ1m7ZO0nLbg+yfzPrJYYheVw46W09X6HLQ9VSZcH7oJ0pYnbMg9
aQiiNVAWucpSLWMscr4PF4FvV1XMutl9mhJ/dX+lyGVZ0vozb1Z/sAO+iC0oM0IkJv92YbvXLhUh
r6M3QZZgP3wo1xoxM9S3dlXWs3hNKqfeo/2r7Kha55KJf00/i5+n/s5GJO3vuo3H1pM5uaO5kgBM
xeO1rYIHHCMklBBlvtcb2a1lXr53+zW9aH/Y7x8MvK/G6tHI4CUs3TMP08aL5xs5vlR9FiEXL0Ol
rSUrmFY5+2kjzlmGtW3krCxy8lEUGMINSpPrlY5iM6+P9FiltyZlScu97+WtvJlTVM1RgCumcYvQ
J6vAYaFiRIqlFQOeySLgk+Om2Eo9C6+Z7Aechz+Fn8Mifa/tABSyKkBsvdWDlrOtEfGlNZMkQN1G
VpfxHJ19yFzCmdaxz1znBdVwNUS0k6L8hQNRxjs0UhLpWp6kl2IcRcMORm/zGBnHFLnmQOtDgdOT
p0/fykviCeo4AAvczw1G0grjxGF13Cwa+4Us59SqU8tnMhp6S1yqnN7rxBy876qV9odebwPzVjCu
PsyVeuyKIBGvhsHyssIzwZTRpai9W1cmlZ3vf6F2TY/uUHEEN9j4hI1ovWeoAD0WLk/nGCin2Hdm
t/7WOVhfTAslWSX3Y+kp/SD5Zc+r2fR3Sgn1K5vt6n6aDOe8KjGFZmWryMkMVv5GVllxWoBSw2hw
Omg210NB2qltc3lt200VEZuxnzpOkTGbC5rdayOPU951HM4Bsmez7eOh9E7MesdIcnG/71MR7NtC
N3879mwf0cqqXcLqDKoBItGDGjqI1BqjVuKit0Tl8tfbZdN7GZBlAJq+seYs+NRrCFF+ErIjusla
wFyOjVESVB2G9LLgSktTTGBvyyS32atgduKGlcQO0d0Wjc1FFk9JhbG55DWeEIx96zjT7zYz7VET
REE1JIBhPbkkY9EYdSHW9AX40rL2MrFBXANPu+mtdblXU3YcWFVezcjsWN7VVssJXCvjcsmyL6Vc
+ypJhOBB26ToB7HFFB0P/kHRE15mZYhCB9C36EdeOtNyR1YvuB7nFL8Do85j4QonZkvFA7OTEBW6
cev7WCO6jrZJumzAwj22wrUk/cjBrvGvC61psYfh1DTKxN7lcDev5Ci8HQobZGCVyKpXTXWvwP3F
Lhv9g+3Mho4Je/zUZ16svtDX00LRAH9+wCHAlf2wm7Hns9JhNwS1hdBoLX87gZXFI39b6GznX0jP
L7KULsi1weJS/urycfu8QQzFQ4+afzdbVgzZRxqR1sFzLjrnd0GSY1eluhtyZqa5Wqvp7ohbAPch
tefmEga75tPSeQdDL7zQbG1xWaZpccv8QdejwSYuFI9Ina67nvM2DnEzarbxz+x36hQ0TRkjG1mP
7P71r6nmipZTd3+kgpfucq0xYXpJ3hWq/eizuT97Fa4RHa/RmblWlGWLOrH0ojDI1Iozy9Hxbi2y
FINz8859jaPYUgv8GWtenepBjUWYjt3ywnIBI9E4XVnQAs8cpR6F1jShR5r2InNBE5p55eAoM1xO
6zZmH7Q2qsfhLTCaq8lYrB1m0uda45GHyYqCOBc1OY2C/ks2g1FhV2bBrftjSADAeVxlQRXaWpgX
9ZJdCq1+7ZXXEfPPHlrX+LZ4ku6nhdNRnSp8PNJ8tTKjZLZe258dpH2kp62F8KV6nlGPfStVaSsh
UN8lO0GKIaTsc2Bb41b3/tLr+NLTnM5B5Sdvoz6w8ZjHsWVAsUz3DVkFVmZ+wjaHAcS0dzp7AbFC
880dZwaMHqzgvuaB1eNtdaTLby/xBtYFWa/xTahiVy8QK9QcJVeBmWlJk4i/KuVdFbmjboiYMiQw
gJPwDhWYCZAwl7h5/dLo4kHP1DUFHv6J/8E/Kmr/20zNezuXPDyQBJ9xfxXnxeHlisrpIynU0BwK
rUB36W4bCQ8fnlPO51V4SJp147nllYRbhajSYG6zQFUz0g6I9XuGu7XVIctOBNS/6XASTjuTR4I7
t1T45ZJ07di8kYQ+z3zgQ8SjbHZS7SoJ2L2uJeAd4P9ZGUT0EBt6sVe45Vk5jP+gsbuw5qgP3T6b
YWI3l2063lEp8alXgk98sjgs/eu7xoawZjDjnWqb2Iqn9dmBuwsDxLXSbibTfhE4oS/6RCMR3boi
TEurPmS6SmMhK4OOHC5nrTN0dOKmOpOLXqLRxN47JcHdQFn8MU9A1DO5vBUpO2ezX6y9V9D7lPfW
e+KMxsPkO0XkzuzdQ4Jq05fTeeMDzz5wcpe2bk9vhnPbMIzSjTw0Eo0uhZagbWQJAcOqF8UxcOsr
uy+7MFkte4hMMQXstFOjYt2gZ8UZsxQrx1Uii17U786Q8hWriIWCAND1A86efYOxFNpv6VbtjaeX
2jHnhdeSsvJmzL15e+nBP4YAyHkWIYVitWKnsVUtyzvnLL5aKeYFfBT+jZys5Grts+FDE+436MGC
TT3TOvwLfnC3znaCpNqb6lAJfXryZ2e4Nc3MXq/b2Ze0nHiVPDAFrYjV9JbaAj3ufiOGPVb9Yo4U
zFEbghgo4k9mxn0h0a4N0Trgr7wMjiIZH5fUeeKE4Dw0SSpRri39ke8BIEnbsaUL/OfJJ1aMNc18
SKkkCOkquPGNLvldzRQfIJX2QSlNMIVyq8S6mEwONZcla/pd04/ZBWeIft4Tu5chsJQ74HDn+bNz
exjhQ5pM8zYkKrPdxCyMM00FeFlzueF4N0lFJNyV7XOr7OaiaXyfcJDEGbMbAJwPC30S4cJzgU5V
GMVrdlH648gv4EZ+M6wvQ4FFnK9xwtCIATXW+RrXizUoHAh8erD2q4nYR1MLwhdKUVHAgGfXU+vH
iQkic2eYPcRk228nIZ4yr6iOvTfATiy6xZD3R+XTGkHmvOHQ6tvkJFKtHENsvPODM6ie4ZPOpozu
ESoDlakFz+UPeJGRxYrqNEnniJnacr8U41z8P/bObDtuHEnDT8Q6AEmQxOXkptRqSZZVdt3wyJbN
fd/59PMhVe625RpV11z36dN2yZKSJAgEAhH/gtJykexXtMixI+g4eM82WzQpaFHvRqf+Bg613NMi
uFss0voVuOdFDVxqp+oBQnsSNndzNNq/pykZOGpYBvfaKnnbNUbOGjhWcN+plv2UWFbd5hAgf7fc
ZLhw4oa6jPHRuW4Xq/8dj1Zxg5zKcmbXgdQcXjvnrkPZ515bIceXFrDtpWXF9mc0XLOLvgtGEKgO
xdDZHlilVUlY3RQqgNgRdDFAFdWlLMrJZccaJqqCG6fVUXpDhR/HThAJTn6ZSntRoKcnxZsu0n3Y
t1GK0Ut3u0Yd0l3eUtt7wKnzg1j96CJ1CZVlHi/f8rqQn0LZkaitHm4KVDram1gDeNtEadL8Pniq
OkwWu25UuWxmTKkdh51kL6IuPastcCd49hWXbTj75+Mk+j0yQdlVLWEakNlLcVWt1fQBZbwe7ZMZ
SWIQTu7Wa9HWceD+3dVZU99gPREcC+jJ+25c67Opo8ft1BmzxGqn/joA0v+R6i36/kikPQjyu6u2
aqbD0JP9U870qdJYeHXEgNJxb0GCgV7GNqq74nro9RdrlAiLywJCY6z6nQUw9lqPLA0ntWN6u845
pg7BLURsnF0XNV54lr9OG+im0GA5dQxkjFvqze1FhzjgNZyk7App5M9lMMv9GC7QwYLlKVqKeGu7
2ECEQUpZUYYFtbJ2eYSKGx78Vsb72l6dvcVEP4tHlITGdrHP8XChZlNl5WJTaFt3ALXkzgPTuelV
RS4r1vZTkrvLlqPCelza2UMDUNLGDfyKOrDEmmZXKnvM72cFLnqJ2WxSZYAkaE5nV5bf7CZF+4Ya
qyTTqOKDBJ6z0VjJqmzl30V41znz8m5CpHdjj9mj7uyPTkSwBu27T9Bx2lEpedIllEAd0fCYwFDv
OisXO0xIq4MtM/c4ufj5RSmuygjAVa4C5T5AV46i9R3URwdMdPM7zg3pLRyAY2jZRxKr/mxEZfEP
a6YNYsOIcgT8C7GSIc/4pZwBQo83QDmeCp02d9PQ3IG2y5eNqAK2dmkOgnFuvQtQQoOfALCyKYV9
5Y7Ws2v5w3Vlly0SL7O7SWiDUejR7sd+otceFfPVWNfzeZs3/xVB+8/a1i7Ymbfa1h/6p/inrvXL
L/zZtUYF4TehBC6A4jus+DujiAPob8ITNlQygcYYWOF/da1dwMjIOsjA/0GewUe1QQgH/LLRZqDZ
/E8Ayiem0A9MIkwQEYwQDpq9plMNl+bnZnUFQII8CnVJTVtxpZAx1ctyQAtTPxaF65xnM3RqarD4
oNCWAfm5LCBmEvzZl6Zsjy0UYgPQmGGzoH0NaA316mVRt0TZTjibCn5CGGTs02LgrFMUnhtO95a/
4AWxHfQYaPcDmZIuqEwU6Pp50YSm40bkofVOF/QoLqo2pdK4teGSBt+c2kdz+jiB+p7H88iHbRGe
h9AbU9zIg2Z8X48M8nurrHwqc25s47KRTqgFMZYuGQm2VVvBZdnma3qEUWFHCL4iKdTft4WLm9mU
JzdhUcSU8Qhk2wlWwENZ2PHD2lfOkYeqdvk6WJ+nuEgegtQlQcArKr2bK3XTz1QpV5Aqh7gKh6cw
qb82NjZ4m4TUdOsJJIR0NYIXxHh9BQ5zkYKEUugorRndn/004VlyaZMjl9KILM03cZSN1jlCSsa1
KLOi5b21yGGlVB5lqWm01Mr2z+zEgGzGUFR9c8QhNZRYIhf0z7P5Hspl0l7XSMCVvIRC2XYxnv+X
avifUA0R9HWhBf7fOJbfnwBsA26ryp/CwsuvfQ8L0vtNQxrn0BFoA0Jh7X8Hs9jub74DnOW0xP/F
MTRyiDSKtOCXXPD53MKfOBZXQYRQ0AsdicAtOu7/SA6RAPODl4AbII1P6iaJC4BYbNwhfo4La7U2
EK0GOowjxnfbEgTwHcomAL5B0nZ//DAwf6uOfboY+jCIgQuNBr2tXikvRmo2lMDevYutpf508iRc
kJR7zBIK6xylRf0JNIr7pMe0Pf4/Lg0tg9DsIf6oXsW/xMrk3FNwvFv1zKUBv+IusUxYcvnG/w2X
NOwBOtGiJdCFkA03b1/efPy/w695cmBCNvpiaDbz4l5f3naSqNSQre5yKP60/qyxPxmFYYCWoM2U
ABMCkvb2NW3myK8XZaq4bC0evgqvhruskRmO4G/f4RCOMyEWHOc2oI7m4AMfeax7Cptugn4uPLCh
7c7ifuifvRrIb452gLNtULg9w0cP/YUOUGy4X1ecxD06qEZ5ZhTycjyZMCYwsPHLqCXiXzMgG2f7
9nOwNn55DA+tC0P6QQbUfUWtCbDeGGbUru7kwLEpGzADnfMB74Wgm+VDjtzA5ZxBVnj7qq9VQs0b
Q8gd8Blbuc3fPy8MEN1+OqtW3qXGK/7FmcQv428inTl3GcMY5eK5SEsXVNDJXfDt6/+6MH1HBpTG
PNTlwCO9enlI9pYZoV1CMPfm+8QsGCo/6FeMWNe9fSn5FxPFkZqVFQguqF5LN4WL35cCd5c7N9Hz
vcXxPju8+KuGDnasc+a6T6PwzOoU+NDX/sRiwf6KbCCj6P/23fzVgzvCJVqyWQOcePXgtmtVuhGh
uBv6hkXioopTXXH4FuMmMf4Yb1/trxYJVjxmXfI/lLXQzfoRxSdr3OUsZ7TvThZ81C9xvXCNO/Jg
zCTBgrjUKTGnRIyVWX4yt0OYbjbQUtgi1PDX6tLysKuMQGdE6B7Y0CQyjPhkT/IUxyOWnIg8sco4
B+PApiEd5oe3H+JkY/IqvPg270+AuQQLHLxaImkehUMAjuwuDFPsj07ulqd5M/dF/altC2ubk/F9
QthGXxXUWPBAA1m77RbdHOvF2NMmmdvkZ+u0Uo6Voeieg1b8nSv3X0RBH6QzCEyXm1WvSXIWZYER
HRB5ByOKATkNs6yxo5bGZrLJ27+b2STJP8cOTxjDJfZc+HCgRV9fsegjOxXZ0t1NNRZ+qi/UU0gX
hj8czEsH4cy3rePhCImhKwaTMFWBbaNco98nCMbXG7Rx+2cHkbzbky2lsFgEieMSOM2cOA1Rx66B
l2oS66tu9GEvYFxxhQsOWDROyjeG0/ICKf4//ZJ4gtePxZPwnlEGcG103V7rAqxBpn2cXKI7xCBp
99fLioelb6XvGienZFcCD5i2qT/SCraVlXvbZERM6qDjiOZCbk4d22WuybZTZCtF0fsH/I+s/hh7
HRoWpYxoAFihoqMPyhJkjIgnCw97+Cc74VcV/gHRAhUaVmTc7dBzZmWk3TTs2QI8RH4MfsoN6vIO
ear4MuiK9ArllOpmTGF9ActsBfAfO0c5BO8lFP2X/IvIOrkDyEjByEbkqub+xvh5UZALL/olxpO7
Z/++wGaxQO3fSetbfDXwJaYJ54UbxE8ERgTomaML41v141Dm6bRzQt9/r3UTi02TRlhqtfbYjOTH
UUvZAKPNduv1dvAZD2XaGyXUlOy4wusA9joMbntu42xmnYdYblzZ0UA3vR7DC0SsNUSvUQKDQACt
vbMmoNCbVPWlAuVhY0tXxFFd3/pRkdMD024c7oKUg1YEt++xzpgjPhBKXBuNsWxTxGBJSQ3wlJU9
zNCTHzN4OdKEMsBKkxQQ7aKxZhfAoY9fW/zOWAAbp9kATRi6eNC4/StaRtnAziwpANU0QAfh1xdO
JDBB9BwsKq0ZUwXkqqsipoKbzME5QN74Zsx0/yUATwngz44FAkKIrGuniKDXuFg/aOp4DRjaCX/b
j4jaJhc2aAD05gPKfn1VUZJuujOUAcMDJ6nqj0J36mPlINAMZzJ+ZqLMX6MhTOGdxFG5EwOvZxuH
PYzxqFYIQPvjlolV4DWNHdk8g19Ddn4TVP2zi18vMJokqh8sFSTZ5VgGHVSlssx18eCPIVJaTIB8
qfxdgeA0DM1+wfiMCjUsfHzyMqq2k62oJLuJJeMNRMkFmmyQSV1/tOLRc7jdLKX8sjRLERwsnDvO
8hUOPmAcRrqEYHspIujFRHvLfWqCCWNm4EAQbAqkjj/MVscbW8IeU/Flwb9gxHkbEGmFj1myMCvR
1pNspm7Z8Bm0PzGiaTverCdXXiqATGsrRBsgGIsLJO0x+pG4BxOyExfgkR8g2LMunvsUqgkOZCLI
V1FTIxoVk3qaw1U/TjauWt1qyF6DR+BxiUM+PnL7oo1p7DWs0ACFEIePh1/EzXHiqC5J68LHAZoc
aN6iuszKzH5ohAGMgMnSV30/Ep8JZ8DOcldjNSFlz79EsMK6zZiQ+NhABxHf8SnPHQLF4LTYtlJi
zx1+ooVAfEOBmhAD6iowhoL6SvvVfG8rj00d5vJ8e4qR5HDBVajYRP0UZ6iwCrrnRpuh1K0rH7pu
MK4Q5m4LWuopnUd3vq3w/rbhMybLbXPKRTKM29p3J2/YKMLhfVh5I6NLZrjYk6HFgVzETmC5HxKO
G06eGltzm+25n+sJ60eyx8Vm7GWx8FAsSa6UxWP3DGZ9vk/Nf1HhpIsRodN0LrJRPZ0Ux6i5dM91
brykddR8QiyL7HdOuuX+lCisWYPxNu1k78meye9P3tbArjWAhCB9dp3cZyx8h6ptY0rtgGbwwQ3F
TQe+uLpiGvHubHO3ZdWw8XQV5u8hdyRSQRJewRzeK5nhlz0Y7/clg4a9D1GFf/LQjYF8VmGWft50
LXcOMJ4MqqLGMF81VksP/pTg0D7V+2xN++eXw49jUp8Fy9dil6vFBZ8H1DGlDUuD8npCBQPVFeXi
6uK0EA9X5GVBPcz48AZWOaXQu2T4GeY5Fy9PS0iGCjfxkZIJaRA7T79rp7vAnbrnXHe8oxq1NtDE
3bMGPt7uobIR2ypzVIHtnJzJBXU2woBz7vGmb2CL++c8TnUJjs27B4oGehKlWu4W1Gx7xNdN3gB3
Jy+HF3EjwJ4BhsSBHe3fkXTVDdJluK4nBNEo0oecAaVXGmW4GL76nqoeN4NrCWp1wDD4U2JhN4+J
/5BmaHfue3RGz15sx8FMqCfE6RhTqN08/ykIZLmDfkdSMipY0usrb1HOeaNZYbVnLl9MfbCFnEw6
Bsz2U0o38VJHvFXS/eaIYRNvFQooZrps5IzDRAqqS7zm0RKZb+cl8p5AqbFeBQo1KFmDTt9FihXf
th13cpqJ0KslSBtjUq4kOfpegnFGCC5qou5WY5EynQeVeUFp4xKa7Aobb4xnNfTidablxXG0g9/X
kxTZgZEFsKeoeL+IVD05RvrdtgLOABSy2Zrg9j5MSKehKWkbVj9xXuOMnOj6kxfVLPRGTvPt6QnZ
iciROwgemDK11BbNgXedrPrTiprsA6KjYBQI3WIzcaR9GBr+kfYer6U3WdqKWE/+kjGets1lFcyo
OreccyeIefZV1Xjn2YEFldgudu0wcJIxo9bW46xRS5E4w7TmdmKPp8iMq3gNBMrZljFGPXlWsqzW
BX6D76zOAdAnbGrVRYQjJMUS2iEB0THuWsREY6b8wAQPKYImoefsp9FvsDZS4AeUHnJ1P7dooQLc
cSmqWq1QTy70xQR0aKgfT057eT7gsw4fudprHUw5VA2P386H2G7eS2FPTBHkF0FOms0FnrWJfbON
VQSG1gR5UpHIHMlpXa+gBZkTpwF4iUXm4D6mNnHBBFZk9NhxTnOXNiPb2tzjyzD7yfIZdnt4d5qf
LkCOM9jkVBjLxs2u/SFgigQCg3NXZeNFHC0oh79MCAB7wbcabfURBfaxPVppiXIj0K6nCEu0h9Os
8ObMmHPD0L3xEC84k00pb1Jlqg1ZZyx7EPaTiAGrkki0rJm19RubIkSLUM2KABsPZE0Fs4/+dL5t
3YnvLSRC7Y6zp7xB1aY9MuXkg4ohNu9kHrGy/LBhh/FRAzlUNZNmSCuivZPId2gurXec1JnUAtWq
Ydsba/lTBHSzHuVCON4MNlAFs333KaPkAKijGMQGBEUncpZpSxuHoFBF7RgeGivAVbYczN2mQ88y
c5qF60Jfme+LxW29Tc1R7VHPC4mfotkE4WOkxTjhEW/tqCgjttWSC63vRxx45mM/jGX8TnZI05zj
3ylvwLRzFyrouQLMIGa7kJgDP/RqIAmJrAxjyqlOzkpUZnleX0+oNdn++yGYi3e2o7DxCK0tZvDd
ETsikPEtkX3KovRbBCB649vQWB2IPtl2rBwW8Mz2mCY1O9KSgLnpKXlqMpTFe8zShXFOal5opaCQ
oc6cOgdRYm20iRqoq/E4F+dJXafXjttJuWXXLM452c/HkuYWpMy6LgGiO9U3PefkC549EwxJMo21
lA1Eep67Xlw0JvhfAHKkEKnjmJxqcCtOMGirn1uVbcw1IRMgZYEJ4PsopdW8bYuaPxstGSRHrfMt
FcAJRgEEcgdFTUSUR3KcwqR0TRzM93hTkOHRlNsOpqNxOihnOVF2cjRLVccNyqOi5fbC1afYBIZ9
2tHK4E7n02YSxsRtiv9VBqUId1ratbXep2YPl+AzH8MgZAadDoaRQEj5Is9T48vaE9MqXGdCxFfn
9giZRV8lOnLPp1rLm2hW+lFaffcMuzrYAal1zzmD8V5Lz2b/BCzBbC0iotUKqPrh5It7ips6zQiO
mg0TOxoaNXZu8s061MEVvs00qUNaJQ8TEvafMhDtCJ8R91r6FTd9zuRJQlBlVoUGs6HebdYV8OyW
s118tGnBfnVHT3SwDzD+Jf8DNqcyxEqslwyjoUZisTMX4Jzcc99fhX/OgW3ujx3nG9DCQ3tW9d1w
gDYI6SPocDgV2SofIDZRslOaqESdhyHxU4ttA/g8J4nCY2PxxsV7iKlYg5X38YsFG3jTrpEJB6eU
WaEE42F0BQ2nLMQhygrk9r2ltw9cOX6I22H+MMfeehWD/voAujvbdawQojOnnfXAhmgwVF4BZnNx
a+u2tUCNgADSZbB3WgfB2UhZX4baUc9Ye69fwfuN8OzmjnR7yundo+B1KetOXEmSsrOc4spHwxJt
AUeF4FeaBgeTPXoYzYVy5uQG79NgF6Ve8ntR99F7jxx/3g4FbuJZp8QZmi7LjXbq8EOMxtyXChly
IMqlSDoy5VJHt2tpcWLNRTSh8N8D/d20evQ+napI/5Wo+juJKjQgqTm/0eHhTEyH56f2zsvvfG/v
CFq7Ckcpj1Kx6eRSs/ze3pGSb5k8xQE7TxX7301fRdNX2LhOoxpFkdehyPO9xSN+01oDKREBLQvT
/P0nvV9Twfx3cZCyFw1p6Mv0nWkoEVVNjewHnjKy8RLmezPdDMVz1OVADT7/MBq3Lx/1o6v4zwX6
Xy/wqlTezk5e1DMXCFIYNphoDPopGW8STWLyN1X5U9n7p4fBWIBuGFs4Akm/lhAX2clc5a68ThX8
uRT5Q8t20MkxzK6sUX906RwFX2jMBj21jNruMKerOMkk5QVVryYqnqlmBH70LhqQotb+Gc5XZgGW
w9ckwL2muBpat7PcS8rd63ne6TRsaQCL5dKjMB0+LE1/SO1EXXTAaW7Tpkqhw6VhU/ZbmixEfqcF
WmqPnoXm9YQAJaisvGji7H2jUcSg4ISjqV/tuAngZIDkbYi+g33Ryjr5sNDXuMzDBuWSlQbyhEVB
guD/pY9Nwk4Bl7kJJGJIf1i4imKCGBVwMnq7RVbYdL3BitTrZdoDGXw/cTh3y70zRughIswFM2UO
oQ22SXf236jxn/SFwRe8qWv3PzmVmqcfY8bLb3wPGbbGMdkGWxX4dDs803N5CRlEj99gCIIkoUEK
F8ejM/Wnnp0vf6O2zI9TEVb0R0wb8c+QofgWegl813HoAyBo909Chmkv/xAzzO2QRYMM9CRAFaLQ
qyUd+ONSFINwv8ZirdNvtIZDRwCXsq0Gl7Q+tZdHmg5Jf+gWFj9ZMlLWX+Ywr8sreP9VYx9qyyVp
yprAAr9VamRXYygMaMt8aEVhpQs5fe2tHoaZYBUtaHxjY/yb8wFrHPSphs5+h/Jp7UNjEIDzsAox
p/icgxDYPnfRCTIxK9pUwZnTAYZXmzlJlW63ELGsIDyUY2q4m0DQsXr4mw6VETD8aXQ00drguPk/
Cwvm288RFaaOJLFZ1de6m0YylwKHIgRdWrR8s2sdKc0lZ5mUxbfGa5PlwTUN13Zrx0PL85RyiuYP
b4dg+5db8hGqp9ehAuU5gf7F6D61EZro2uhZ5kJl1zDPo+xidYeGiqbx88MHr/ATynJG5SYYqNHP
VKKBOGNE/VRBemuajT8gTnaRi7ET8X4NoxUSUj7zKvY95OL1MW690Jr3HmUt72bFF4AfK7TbqWYD
hnKA3Pr2Q/28cbm+YJCVy/EXDBSiHifNxR83rjib6dvn5VcxUbd9r8rEqu7R/K3W27cv9KrXy4Uw
02Fr9JTpuHK9n98nsP9Gr94cPju8bensa47eOK3ZghU+O37qvsNOVTlI33kqt/ptLSN/vM/Q50u/
vX0nr/pV5k6MWiXdqsCBquy97kY6EWJ1c+o9j9DRvRsF07cHdVxYNEovqJ7A4/qng6wcD0lnOq1S
+IzCq2e3JJroVe47X/KhaStgnkttjTCU0Sdepr+5llkX/968zQslcLlSO0x4wIwmTfoxEwF/nmc1
GoTPs4xgLn+1AUnFUFBqXLMvoqoxQ5wvnkGYvT2sv8wkxRyiFwj8jk46vYmfL0ytsms5KXVfZqEh
kkMfyoPxHpXqhNF9+1KvDOrNQ4L0sUXg0UsmeL9uOaZVJbNptIvnafJiXxzDJfO/5cj6N+ihUMiO
6nezXkNRXFVJW3pir8Y4Wx/Tzq9rZ1PkBESOoFBM9V2aevRTIWmXdn6Ff0MbLMdhct3i79Axv7wY
hTqDpjXC2xH4tr4KaIDXULawRfmFdmfLXYCOydJvo1xQ/K2qwgO9G6Il0od/N1i/vhjNW7FhoJCc
gu17deHQkmKuW2V9XhVlGQ7gvkqGbusHddwi9eYAks+haLiZ/0Rnnto0MOS21Zi/0UweH5JinQDE
crJf+88RnD+NpKVnL5eKEgxl1LdfLevi1QTmBn11Wiakk7+2kxUqlC0+StXnOEjoZGwAS/frLQJ1
LZNqRdxyGXE7qDtsFJ0wYTV1peuyGZT4FhIsdeZGyxcmYJF+8yCP8QmUITMA2qN0q/TbSwB2w5ro
ouYh8j522FaH2GkWfsZMHaEA8nbKFqn3flc6kHfCDaVcE6ItAPZc0CaHDO7CuO7nT+tiUogNVC9Y
7js7TR2CvFgTr0kPttsAVd808ZTMt7AD0+KrNwGzlBsH6th6y/LX6iNeD0zNFgg69whUQpfDRpaD
/AjUG3Xv/YD49Pq49o4/Poxt44335N85PxuXKRHEmEJUvDM7BkzWbGhCJZiEpk5tsdBD+Ms8TIVg
D3w2WrwIum66KbX5SQ+8Jz+SeH5XeGdqnOP+roffwma2NNCG+m3Xumm07NNIc2kL0g4/jkiuuRoA
ytq7oZ6TNJ+aIFHjMXTHJrnOXSpWZ5PEoOgybqxluMBWZGYuzUFoIl8C5GW5DEZYnvhehL3ZM5sg
tFltddD0KFZX8LGhDP35AArlNx619IU2TvOwaRhQJUqmXzdHJojlhS+sYo9jocdfFAGWIt12NZyg
75/R1PRi9gjKqiTeMuUqKDAO/miMwYBEH5ee65jgiAM8zxS9jKqbZcAZKA3WyAnS8+ihKZV5OyDg
KGNtrogFD1nbUlObplK8+A2PR6A306XCczj95mRVyaRJQy8t7hF9qnz/AKvUTJdapcigIVGhNbMm
smlFYXk7Cz4Q8JAM/UMf9VngXFjunCxfmmJG52iLTDDltq0iMMrwfYAFCGOyUkXOp3P0SEZqPXiY
m9wtlbPD9xY4CeYhUk1n+7pxwrGMkO43WuPUJkeiwL5d6fLA3LdDM39bWn98FQVO44wXuhtdPqVa
KpelQD0SA3TefE9Vmi5/1XNL6KCYC01Dau7F1bHjelu0xliCSwC0Cv3A1UPCf/QCh9tDiTMweVuI
SH9y0wEZUh+TweWLrXYWn9tCs9eMcTMWjOAwT4iHb1a4C3xSTgroHjlk4fFxgEtqpqhJrceHOij5
s5HQd2EzprRVbkgdqd3t3SlhnS/tsprgEdNIfUobpzVL2tXmQzGWkbwJBIMH/upr6YwPPqpfjALM
p7pbjuMsurS4HjkQ84FNi8MYVF5yMTOr4bi1/a7O9CrVcQ6Q8gAkIh50rBIs8jBr8E1kinMECg+e
sA7UxqLaOfTZErkCqa2VDlQ0inq9VcsyM/2DDoEhON3IKyBO2ixTBfsfQ4EMO3rRU2PeIozpJO8q
BExDlJTTwbzhMhkX1KZQ5+hAOSedALG3oR/YI7Q6511nTZdZ2GGrAZmi4900bkD9+KnsZMnD4Le1
RNV7XTShW2KdV+k5AGOduEg8EIgJN/veiZDOhCODJAwkJfL2edzQ/e/jI0bAWEJwKs8Is96XdaJR
jVGLxEpmPegUyDvC0208xzFsbVQ3pQ+6W3dm8qARY2YipCzkuzNMQ/lKDHPHHAqdpMmiS+hAK99r
7HFowfkoh1CJQCqjtCvwzKJtMNNrGJqbbvJsQm6KlgFvqQTTw15QLcXEZwF1M1EQo2DNzBUJGh/j
QfQ1BFGkCbqG7/VtaOJSJsZivqM3YTLC2B0iwlPtzhQaLvvYIjqMjCJrQdoQsbDXa1qH5i9vv1nU
ZUDr0D0Gebdy4/FsDVzalRTC6wPhku1oXGqfXb4IKfZ2+8DNzSbb90PDdJwRJa1o0ATtQnxYgthy
381iQSMVRAXd4GPdgB+M9wB7gAYhMmZSLENtWr5gp8Bp5M9zCFHfDM5UNU6lzyDcB/SvozidHOt8
SNcVBn6AINuuCacyhM2DfsZ7Ojo8PPzunGhvALvcsZ9C4xoPAFl8FnYKUp7JEyTg/QF8vEzrIpnM
94BgOEzcFd4Md+5VYGDgLFoBm5a0mJXO3vFbjV82mWgkWJ8W1uL9FrU95cN3jAFs3NhAd9Ndp7O2
R89ylYv3B63uvH0vijl/0Lat4Se2bZM0F14JAfvgVeNQf4Eu0Fj03go4p1D8fQcL+Dpp/kiIuesh
8zFYe3bTfG3vC8McfZpWHPLeYZyIMAC8ffpfVJ+xysKBEe/vetu49FaGwzSpYLxpG8gUaFQVopBX
dIrRsaDgNUpUuNoF1dlqDpoVX7pybF2E2dBKMCn92k4LPVR/wWN7U7fW0n/Sthzc914ObibCZtbN
jNAbZlzYZ9RAUmTIPA2jHuU0drJ866/5tK47neSrwGbbXumhzCwObLf67BqIkETPXPuRs1MkaOsD
TRoErRLf66Gzo8qJ87nb23K7oM+FJo8X9bir09ox4oS+TyUrUnl0pIHXUyAT03oZaoCpZ3KSsX0I
6xmHsE2PyS6k4NBR1m2NZ6P7YehwT6uo9vlL3ex1Jeb5Ye5nZKWsri+te9dyOzRH6VLkG9V6Xvth
9ek3G2llz2/rM5i0AFugy4Ny2MHZyLMz/JdpuyCXGyCEprPKsWPI82uHcp0s0qB8jiHDjPMO1uXS
fNU0Ngf0Avy68je20ylqj31YNirAdlGo3DsLgX17NwCArCw7Gz3qknn8NQ5Kp0cEqAqywa52UiFo
5O09p3csg77iYdLbP7NvseShJ+/pxFegEybUk9iWajSSa/UBnl9du7s6nNoQhIeANZIdl9FXZGOh
mFgwLRLozH+aCCkZFP2N0WwriKubxd0EJn1s2cBZDviUmghXKGEyTFDHoQwPKaXICIEqp6un4HJt
IouUVMUNolLXKi5Sdhmwb5G9ni2+z2ceBlWZ7I82hzk5oEEPVZ5Gy1jk+mxoisT7qBBU5lYkpoeZ
xoO5p9YAGV4RJlXXkdkHGVBL+8y1FVnwJMjdLLTvp5pYlgaJ2TRCC4dF9nDcusUeM1FvdY7atXNS
otLmnG2d4+IleFDyEmAfSN4UrQmIRW6zRwMqd0lNQHr2DFBd+mbnDJpp5k7bKPa59uCvfkV71lXg
A7cVuFE+TOClylrqVNVy/5SHTZzMXD/nRzBj0twR/oKdbJ90q02+qsORaGP3Q+t9nuAXV3Q/U7+8
iqoUCP2hryGHOhdl7ZuUJda9GSO4Jl4vv0HMAK+7m3I5DgDsZUndACQOkpqgFwWd8uKaGL6YFOlU
7vG6wuxSf+5g+LUwjlklTMXCw1WTu5dOaDGQNW7kukKUHVWgbzmoehJXNPPNHQydhXrW8ftIrA1L
aDPUzkpGCvydT6yK3kPMJ5PlgkktCZGZiokgD7hXxRyqj8B4qT29vEY2TCkfOf4N/UPQhDNP7KSl
5B0NoMsg6JZwn1AMW6dUhJjxZr5Ks2OMynsxnbuko+MDFCqTxcq1NsWnth1GbBlrUZqkQiAkTAo+
2Ys5yAdew2QpqNdJDFMn0frYHNDCJXG2Q5PNj1XdtuqIAEE3Brcw7fHMvvJCX3A/qNWYdeA4reBR
x4wk8yHvXLNEmqIxBS9aevxAOOKo9JRKTA4+Jo00E8wJh6Sxzxrbz8mzo5fdNR5xyaXNXE0kqlvH
qckCMfk1+WbvmfkY5mlKZi0YgfQb3eaSL/h389NkJe16O+WBz3YpEcpiD4tjxDsoqHpDZJJ5pJe5
mZflkfWK95IPU8VLbTsCX3HlzNT+/xiDKaJzDNI+81nVWEgyTRP07FhnbuuauZuXuOVeF5OMxn4X
5V0gIYL3AAZJaqdq4d0O1lhwrXJteQRRj4kpVkiTWuO/xJEv8nXSPo3tkBjVzGyo0W3ibOk6V+4k
+wzbWGUzz2i2mkNgWitObEIiocoycjXpJQdP3nO/qHW5dMAz0mvBJGQez2bbabKnMZYzgxK+ZD5d
JEZyja4KWp42mdE8XfZ/noiDtdQkBnMUQf7bI0vm8FXEmQXXd8uy5i/OOCB6KqxRiC2IyJjjyBi3
EV5+gVc7wwOKMs5gba0J54hbCwV2k7N7aBFQEpnR2IWvrFuTyEd1xfwIuzDirfUFBd1qNwfWqrEN
QEyUHEWran1k1E3EXWXDmfe88ety6sz5genkKS5PaQ8xdj4WtMroHWtfzX2MsdjM1D/KQMYcVTKE
Cr+8LL1yzE1qlVsFbW/gnBVa5Lt+HDszMcrJ1I+s0FnMlEQ7eSrfCXeGgMmArObErbTVM5CT9M0S
57Qc1deel7kGpD6l0VmIvuFwB0hh7c6DYZY5EmM2Zwo2NuQPIw6BPWIpBw9sIh+j3R4t7rO0KU0m
appfxJnp5dQIygj76/MGqwiCFAn/4G07Kld2vofTbk6BLweLPERsgRrAiuYQwnGNt9Di7wPM6i/c
MUiZ6BySBLN/isuSV5pInJ6z4wCRIir28CHDvt9bM/Ij135NcYQfRN5ivV3szASsntdooZ6Qdajm
bzwL3XU6A7FTZk9OhWyb3i8vkUOjN8wYFjIzs/LtqtFf1Iyg1cD6oqHjQ8Z6VWAN5groGmYwn+ew
N+dMI20Xq53lYm6uNx12DrzSty/5uqpGmQrOg4L44Eo7IHH6udy51GUZiN7rPytvMt2bl6nxv9yd
2XLbxraGX8WVe7IwDxfZFyIty7YkT7IS+4ZFSzQBYiIxknz68zUAOgQoU4k7dTZqo1KVsiU3gMbq
Nf//Ch14r557u9NbAVvGx9VFwYjSVC+zqtHpTqlST775xkzop8QydJqmtyhrdNf51+rDXBiByIx5
gEHgHnXrtCqVKSq912Ggf9vqEQ30bwsv0pBEpjp4HEMvjZhXQ+tigtIo6CTNSKKU4caBBC6HiOSW
LISobLiEvEL3NJq5rX3E6VKECHBrZ9gE2Loq/nT+8U+2iqElFOJBc+mE45oifn5UztimM+AolW3O
mfC65TkwUCIsxLgSQp2/1YnM6SSGXUpBVIJoTOznu3GjfA3ypvXc9QDP7chBA0C4V/e2OCIMh6me
Fbl+CUXlw8B9p4HSI8NOP0/35dJNpjtL8vdz0NhCR+V0Qe/fM5xZGAiNDtAdY5Hw93Emdvx5AVOq
kr5D20Xm6/Pv3t9mqqYmOEFRVeW4AZ3rPkkFPUdZuUv9KzkJQkd6mchSOTETNrxnPmh/lzVm8vC2
UAtyN5JjveQ19LQbR2cOwlfGYtjBTb4ORWjur4jUrkr6OLG151+t22hB0QQYImlnirwmFT7SR91X
yxkaiTLZpV/TmDoRszX1mVBzKMUd33WWbkKaCj2f/i13YgcmPZsvzz8AU9G6FRxcLfqbFd20bTj0
aXnpPgFRoheqazv+CqZmt4xfUsvaBy/Jenju6lXjtpSpJ1xjUM1Cf7dJ8ZGZi5QX06Jj7ELVbE7E
DB/2iNT/jlOc0LpCtMAQ8xiTkAUVUICpo+cjp7rw1SBHW9uVKYxlCaSKyWfeTOHg03lMDX01ze2C
5JFapVu4p8uAFN1LB2dey1/7lJZhI0mCkfCtMgZXoixGAq5AGtnfCHNurX18GzvThYlfg0jjsewm
QZ/h2qM1g0ATTtOKthJhXjVVOMuzVQRd9oWSLSv231muUjKTWrmlcRMu64C07PntPxE4G7iXYkEH
4TJ69kS0CyIL5mLsd18Sb6Pjs9JiLUIgd58LD6BNWZ+/pTgtxyU7oWrdukbj0Atg94HLFMp2+SZz
qi/u0hI5xsJ3reAGDiAtGN0qGZSzoK9C6JvXl1uV+QUkYUNwVM8VivpvruuWoaA5LZfXpvDeM6Kx
tYkrvqX3JUhIf77xozSPPmtBpaXXWpY/g4ftCzmj6EwBvjUsyG8dow+9tSBX8L11ln0tN/S83psr
W4jFarUWntX57RWNZsf7y+ogfMHdWjaVNxg6ei+2hDY2DONS+xzTAetMZ6Qvc9j9SKMS6fqrCutw
QcE74n82CRvkcivaignWTPqxBXMoKRhCHlG/X1d6iB/KeFDhqPtLIhTPRgnQDrXyRFprOxJpACen
P5zhfY4l0sRBRHXkrmSaGi83CkxsEXM7RaVILcH7EVWpYK03r+F58nfhZQz5unFzfhN6+80eMGVZ
VzinBkwIJxVTk7m2bmTRsllEK2GZZwmlCtiCq4TI+fytRFNdd79RYKZt0XBhYRZPeACgESOnqhqz
O8dI6nsVJqlTwaIhTBOqHhXU1N5DmnTYBciZRZa0/VNaQrLpEyAobK5pMDBQFDTCNZpOiwDjVa9H
waoY7a8zjirDPfw1I89fAWciYHoJHyjhMRPBRVjSFv6oFoki0giQD2dn7zD8rWQkYCQ++N5ccZdR
XR23m9REqZIBhffJ9MSXXKl4LdWFXaL4GXieMhyRyKgpoXEikd0VNQ/s3mxGlkO/2KmQeSXP2Fun
+/mYzQLMU1MgN3BNbOEJqnfDG9DYvp49hKVu/7lKoXC61CiPXlmBszbI8Xv55dLYum930CrPpmtj
Fl9FWhDeM+MW4EbsFDFF06V+4Y52DGC0vHzzeUb8mr2n4bb0Jp5Talcwy3+IKLU9lGuDoZNWCrZj
Qi3Heleas+StR6/sDRbJExM6vDKYjrKV/seeOnL5ZsYYbBNsjKsYoCZNBjfsRznBQbj1qknmpu8N
rBIYPbAkN/YuLWGWZMo7NfHwnrFwBh3cGlWCleBLwIhUlPByNfxK14T5dretG/v3G6Y+6uvUvtOw
z/O1B4f6xSy1PFIYyyxjRlQc3wEdLO59XWdQnqMw0BHyLpOm7MIFCjVap58sI8twi2YFg6eK1SVl
gt16ElMv2k62leuPLuBBL9+EMfMCKrckYeOtVn8UjgXg1pkVAfRxaXK3hwVxivs58sj2jYwJhEQf
jHynfNN2efZVtffQ8BRmMfG2VvQ2sDP/JVxs/jP45K6yRiAoK6PMTFwFQ8NR6Om0hPSPvYGC9pHv
BfpHm8XBSytMcmh/UsX6fP5Edw90czNg+zRkMezH5ZZdj2TG7GFicjd+tBQ7okdoq9ypMfnViygK
bkpDF+x5yyT6QIkQprjz9z6R/Po16dWhZIMS77dNFGbmMn8zjR4Zi0fgqodrWCkiHXq2Z8xEvdJf
Zrh+S5rk6c+BPwWD3A8itwwH0Ep6ZR7ViqE4+B+Yi4uEgMefAoC1P8ZaNPvoZzBtwqlkuuupXkIm
/greIQtOjpy2L5r1rHeplbpv4tHG/oy9ZZ4JecUc/iecFy2PI6BeuWp8AAQff48YI34dk579UGo7
xkGviFMvVMbKryfLYPlOjwBoXIzsyCJ7E1CLUyvmmSqpu3uE7DSnlFCkl+rSVObKNge0wPd7xhfq
NeGxJcINwA1iX3RsdN8lYBp7tjWc3f7RKMTmQ83mvdKTVXi13W/nMWRyX/SRu50W2pKix4YO/ysj
3pnx9LwImEKYO18GDh4R1dEMSOMY3DJd+VODWUT5wLMflwWFA9JpkLBvHTrCpxlVknxaGtH2yo5y
AGP+aB1R7UkixtVt3Rsg3WV+EdrL0TvGWxtX0DiTOGOy+9cIOkRzkgajG38X29c7ffcq1iP9jhxo
+C4Z8dFg9IMdcrLPt5RdYDyfTey1Cy+jRvB9Cb/i95218m91G4hHQKb4yl8m63eQ3oY5SKesgLDR
Kz4rphZ8GMUOBsLaqtWlruUV9JhMdr2rQtdbMYUFvGYJ46/LsIQlJQAwuisKIdjET8wcdK59b2f8
oZLVnl1QdIA79vzmir3r761BdoH+eKJZu8/NUZAS5rvbMyB4hnk7AvZ/v/YZEjIFV6vcqhWxxDN3
7FGhIFU2YRZdt/QjgZmhXa33ORUtTCNM52K1XhlvSJsxSnNW7EZvSVRCYqxwlqY6/AGPa8ay3sMQ
nF/7vqt8GJWufvnM25+KFq4m6lNjQBaduP1mwLSKzMxZxvFiuaXAQNyezL4m6Z5ZdgyQAF/P/Boy
HFEiYNcmucLpyrPMK4922Cl5EtcFSzyCkydNLPtPPw9LkfolhR6PMu8GRu/saqPr21ur8Javl/CT
GRdAZDRGxACuronTGPuZqk4yccBPrV+N2JbLVZCPblxLFcxqlT26rodV77YV5mwFQuxyWWG9J9CM
BtcRZV48Sj0ql3COhmJwKBz4L0uKnvdmSWiKL5J9yjUmvXhRqMNwaNMugyRSLppYZP3e664fU3Kl
ow52/C11pdwKw+UEJM/6plq7jBpOfIipJ+xfor6mOaVKXynAgv6ABd//s2Ac/HfD13wxcGnF9IXz
X+dU/yAp8APhu6sW36evknWNSmiwrYIFhFOKfeFW7uobXR47qoZ8MmIq+3GfiUEi8ejbrlxVoAit
ch099xjdTu1aYB3Rgozpg0SP3EBXYOmUyqJsb4eLWWTtClj5mR5u7QsvvPZDi0mx+9K9g627uGTW
HOM33dn2i+ek5Ro5AYr1zJ48cWAFyEVATjRBdah1H2YfFVWZgPxcLG3F+rSx1OwjNB+jqU1i9y12
sbhl0FT+Zm3E0etwq6s3eWxjyOww3773oe+gITmuShjEC/07nfMb84Ixs8GnZ57yxGWwLfpdAcVo
9EwTVPa2DCqUXeRujGJB1nuz/IxnwVg2Mom7iwIU9a1mlQE1pWxvMUIuNZPvHsg2JtoxNaV6pdtJ
dm+64fJasavgM2zwBRUSrAAYvTRku5cre8JAArgo6qf+n0FntS8ynefzlzV+4kOxSHcfFxnWKDsM
WhQ/fZ/4cX7H8KPcz3f/9JfOL/Ri8XeQGzRmavqRyPx4qPphzq0RkprNi8fF778ZythxLUQQPGl9
cSzDJMaJqn88sm2GTZKDt2n+qy9kDIDZ0Sb9bBvOv2Gzn+d/p/MGD0kR5+I7ABHuEBRqIrfXwbzV
T3S6B70V/toD3WVCJ8E0kWb35V3IC6kFANEyms3h5/+Vl58/gtub+hmR70PeheIoshKga2Ob7kDU
HAkLcbHgsQQ41hieK5HyB9tRX0PbBN2qiaP+jgz0NvIvGTCMMa6ZC4aglXPqAp1dcCG3hPKWMRw/
dmlgouCejKn9yUH46SboxriOPwkDmy9Nku94E1QwoIgKyXsACOJCWQxrE0Q2mYeWEwVlDCkpSSAd
3Kq4MP7Hu2AjKpQMKIG156HRP///KrH3HRub8frx999UILKSm4AoQPBJvRc4RX2h9483wQXbBz7E
NAGk1Be5k2GJAkeVMywlCbo91kwD6winZH31jCNl3DF8pMJpbmVhaJsg4nnp8wCpN4ErmLzWCvYM
hCsGXCuCd3eoVhKe3MZyN8yEv+In6Q5Idsc0FXqanxQFRbAZM9THauzxgLQBgMrGafv1tzfUsSmS
oZQcnnx7kL62LoBE2uDUAFMAHWkXCRoDAZKC9KdV+T1lqKIsRfeI0zoPg7MItJtLWwTB5E2ND8ad
JzfBNsfAremKgUusvgYnCsAZyUzJWQTUAO0YjgosvWMPiZNE+oSBBO3bD04EqDeLmoLU62vO2MQH
JqXYd49xBxwgnJy1RkEMTgvSpyTaTKRen1CJ6ojmiNanp4yAo0N4QNoIooGB7gKIbFfaH9DHNAuh
Cg/GoOcPQO5AVw1n4RBQNlI3IIuoGjTfScoCASNHXSGX39qEnoOsMiXFIlq08RjqWw3q/R1HVhWQ
NMEtplJ5iJf7GsEa4w9QSHJbl2F4CpGMt7RjRKyIBBg4ho3R60mB447JZDOmgcEJzTU0WeDRTsaC
/NO8gWGPBS6Tdi67ecl+3kBTxvRTst/0BolrcHkDqlKCUF/OOjjYQFF0I1d6eMtOyOygMcgnkmr8
sUvccEh6QXwi2V2wx7Q10zAhenWPX98xUQhsjWHAKy6uwSkEkkfSHhJ5E+gf6CGGCa2+esaRpr8x
hRryS87wDgHEbrKfn6E+dGKRIzwS8mMpsNwxZEMUGWm2GqgUKFAhSR4CQxuTFsIRpHn7KVWAiwSJ
C0n1NjkzIB1AO790xkgkS4QSMHs+gW2NbYqVDBxtP36zzwN6e2T3ZGreP7WGeEbUsYUH3Ho+uFrH
R6DOottkCzRrcPUkmGvEgCApO4hn7IiWAqLk5oifGgKOBZ6j8B/FNbhdILDRZP1jdgG2QoHh6FkA
cmUWQkbbLvUmcQ0uT8L0NIg6JYXAwg7ULX5tKIy1Oz4ErjGmzUwnJdHcaUA6AK42UfKROgOiqApD
DGWi5huLUsTx6xMXUEND19L2VV+DOwNkCgTBqtwuoAlx+3EGno6OgPexDSZWkDGj4hqcS4QsSB8F
rCEoNupkbfDTryeKUpotJicyUrG+hicLKkAdSVkgRsTfgf+Q7Fh99dSiGDiL26gCoBhiYGDJRoe4
hPg9GsyZ7YnvvT/pc/QBLSiH2vvwpAC+QWkpIDdIuVR4R40UoGiP9SIdNxRaiKEPDUmDM47AI+X7
LFRKJQKSRU6+vvrGEb2JnJBIaFtumjTVkGwk1BOyJ0KnYsrwV2YjttahlzWyyZ2BzAT40crK8E6E
bolWbikbKXJnCAPpgNYd7HkKSAjCIlAhrbfcHMEhyYKBryC7C7wkzSS4jG3urKcdHfwpuIqhlB3q
LiAK0tlkPAUa8Wi0OHQe9fSCo9BuAkEuTf2N3mCXEL5hyYLbPNSvNxsIvQBpER0nzUsKr7BjI8gw
kkFjnkCbbR7gicCMy54IHX8BZCetK20I0d0F6pnk1LEgbWF/SEIg+kllX58MGXAH9+ATixaWYyEQ
RUYmKCiiG7G+BncU+G4n0zj+aSpJOI3kRzTa/Ju37O0CrhJCoBJhMYm8voamEPCWBOBEykTqHAWI
ZwSt8g+1dywLqEUQI1hQklf1NThHQexC48P9ulokoQRZDM7nQe313CXhKGCISbq0h29AGgE+gLYz
7NffH7PgGPjDDL5vpKAXOtCnLljtTegVfvx8WMYRILG0XqQllRiZTUDg66vnKNm4EMQNjnHoU/wH
AdTfEJgfAJiJ54ePNfTFX2RPgV9+9gsHyMfpz1u4h2hgFpiOzi/e7daL5t5/IWP+0+l/rr2gox8e
vKL6Pu0/b1/w9Nadex3e6vCXV/4inacPHuxrAunTPubtPAI+w3CUb/NofgrJ+OtJfv+t85xHuvCZ
hZ+euvJzYNAPHXt23dQHttd94Bo4IP3AaQCV8TzrbEXdhy678mQe+t+TNPY7T920d0uvnYRJOn9M
jp+66RaWXxlw5EPuPxR5Z/G6GVd28ekinFfzdHG8ctPiKb1yCzJ6kXx/wTypIvrW3famh1L2Lpfs
uv/Y+Z5te6Lsyq8WSbrsPnLb+Se78hU77vvHOw41pECMyS78+nHudQSwbU+TXpdRyXHid09k0/Mk
vXT86M97WgSSPiyy9MpJ1RWLBsAgu+zbU93UdPxIL8wCxUOwO7x5Db9p2mhkl75OCj872eamnV12
7Zu5H3e0B8U40fshv266C+fx42Gl2pg3HQXyS2fZ/MErskWed2Raaxo2pNf3H2CUm3expU05XH5p
bEGW5B3Jbqus8mtnmc9/63VHN7VFzH9j9aRI+0uLmpj00kmc93SI1tSZZFe+XXxL+zPrwGaI4oX8
0uW8a7faOqn8wtWLq3m0zjy/a9ZZX3Rs/xvrv1mk2aKjqVq45L+x+M1i6z90zFjbTvdvLP4lSYPD
HtQqBY5K9fAXwrn/NSf7Nklz78VkniZYyu7hbOob0s9e32A6D/pnvykcyC7/zvO7O95k4qWXDUI8
km5UAwGWSOxKL50uln34fp0rlV34/SKOs11YznthQsuRILv8Ry95XLx4nZ3YtibVKbv8p6T4iSC2
+bN/5wangtgmpmSXv2P3F7C6dVyKNukjv/a2G1W2FVjZdT/nc+8g0EKntK1/ssveL9IIy9ZZuWkn
k17ZJ7LpiXebUpJd+o85doehVd2j2UIDpBdfZPmL+6cevimZSa/vZw8JQzY6nlvLCSG99s8nZp9N
xDyVafpRqDvNPx3YUJ76Z93kmviNh3AxT//zfwAAAP//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B79525F0-0D66-4A07-87C8-F793AF777193}">
          <cx:tx>
            <cx:txData>
              <cx:f>_xlchart.v1.8</cx:f>
              <cx:v>Profit</cx:v>
            </cx:txData>
          </cx:tx>
          <cx:spPr>
            <a:gradFill>
              <a:gsLst>
                <a:gs pos="0">
                  <a:schemeClr val="bg1">
                    <a:lumMod val="95000"/>
                  </a:schemeClr>
                </a:gs>
                <a:gs pos="99000">
                  <a:schemeClr val="accent1">
                    <a:lumMod val="75000"/>
                  </a:schemeClr>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29D77EF3-4A56-4C62-AAA4-80C26A7BBF32}">
          <cx:tx>
            <cx:txData>
              <cx:f>_xlchart.v5.12</cx:f>
              <cx:v>Sales</cx:v>
            </cx:txData>
          </cx:tx>
          <cx:dataId val="0"/>
          <cx:layoutPr>
            <cx:geography cultureLanguage="en-US" cultureRegion="US" attribution="Powered by Bing">
              <cx:geoCache provider="{E9337A44-BEBE-4D9F-B70C-5C5E7DAFC167}">
                <cx:binary>5H1pc9s41vVfSeXzSzdAgFimpqeqSS2WbMl24sRxf2EpjkOCC7iA+69/Lr0kNlvueKr91FOqV5Ou
qUSCdcnDi3vOuQD875vuXzfJ7a5816WJNv+66X5/H1ZV/q/ffjM34W26M0epuikzk32vjm6y9Lfs
+3d1c/vbt3LXKh38ZiNMf7sJd2V1273/z7/hpwW32Wl2s6tUpi/q27L/cGvqpDJ/897et97tvqVK
z5SpSnVT4d/fz26TXbsrb9+/u9WVqvrLPr/9/f2zT71/99v0Z/3le98lEFpVf4OxRB4hJDiziSPv
X+/fJZkOHt62uHNEmWCUYHH/tvP43dtdCuNfE9FdPLtv38pbY+CS7v7/6chn8cMb8/fvbrJaV+N9
C+AW/v7+k1bV7bd3H6tddWvev1Mm8+4/4GXjRXz6eHfVvz2/8//59+Qf4D5M/uUJONOb9qu3/oLN
Zqf0GwJDnSNCGaPOIzD8OTBMHtmYYYo4vQeGPgfml+HsR+Vh2ASSzWFCcgJZUt/E/eOdeYN04UeO
zYkNOfEcDuEc2YJzRCnbC8drQtmPyM+RE1BOrg8yT/5Idl936e4NMbGPOCSKzZBEdy8ygYYdCYoI
sZF9D418/O77KewVAe1H5sfACTB/nB4kMFd9BtUmeLw5/zxZqH0EN5zZDD/UlknOYATZ5GBKHYTu
kXn87ntgXhHQfmB+DJwAc3WYGePtEvU9K7V6y6ThR7YD9UXih6TBz5MGY3nEMLc5pngfNq+LaT88
T8dOEPL+OMjU+aOMd9rsgJq8GS+jR0C4BCIv5I60jyiR2HEccT/pTXjZayLaj87PkRNs/vhwoNio
IdNvmTr0yJbEtgV+YF4TZoYxPhqJm2QOu8MGUuv+sXioN+UvA3oJmYeBU2D+PEhgHnXNu+z7Oy9L
6vTrm05w4kgiygUmQIyfKRp+hDCzJSMPimZCnP/bsPZjtf+nTICbeQcJHICVlbtv2eNj/c+ZAgGw
pHAcRO372WxajZBz5ACYhAG3e5pLrwllP0A/R05A8c4OFBStb28qdVNXj7fon+NC8ZHDHewQAhRt
fE1w4UC9iYCZ0J6UHy97VTQvQfNk8BSdy4NEZwEZo769YRGyxZEjgTzbBNTM0+lNADEQnFBbkHvI
Jhnzikj2o/Jj4ASRxWGqneVtVgZvWnDsI0YhF6jE9zd+kiuCHFFKCafogbFNgHlFQPuB+TFwAszy
j4NMldW3XfiGpYXSIyj0iNuPOmYqQjE9Yo4kYN3YjxPnPU/7ZSD74XgYNgFjNTtMMJJE6UyZxzvz
BiUFHWHAgkKxv9eVEzyEPMJUMOKIn4b004q/ekVELwDzY+QUm8OcwS5vuzdVnBicfiKowPvnLymP
CJhokvMHGw2AewrML8PZj8rDsAkkl18OMl02u7JPdvrb45355+kyMuPRcXYmZZ6zI44w6FD5IEIn
1eQ1kewH5OfICSabA53C9De1e1P9L4/ANZNcPkxgcgKNYNAKwAIx+UCa6ePj8FBXfh3QfmRWjwMn
wKy2B5ksV7emevdZAQt7W2dTAA+zHQ4ty/08DIGxSTiR6OH9Sea8Oqz9IE2GT6C6+nyQUK2y9g21
C/QFoGvJACL6Q6I8lTCSHI2ZwzB6eJ9NEugX0ewH5v4aJnisDpMjn7y12yxANFIo7NDBvHtNtIsU
QKIRzGlPmtFPa/+v49mPyeO4CSonHw8yS06zWpk3rjXoSAqYpxh76MJMao3E0CbAAszoh2I0qTWv
Cmk/Nk+GTuA5Pcyk2eyM2d2EtbmtqrcUNPYR9MlA1/MHw2WSOxy6AciB/rOAPsHTpHl1PPvxmQyf
YLQ5UIzUTaiCnX68U/+cQIP+F4CNhE7Afr3pgIWJgM2NnG58TYrN5hURvQDQj5FTbFYHOb1tFNiy
Jqt2bwgOg0VOEkMn88ETm+SOpEdYgpEJ3bbHL73n0K+K5SVYflzGFJfD5NEbZcz4J8/V403652lD
wNm3YWHgDxdmUnjApoH2pg2m2UPH5i9p86qgXoLoyeApSIfJDUaQsrp8S4SAkzEO7X/6oGMgRZ6x
aGgEcA4dM+ehz7kHoV9F9DI89yOn2Bxm62yT6epNHQIKLWZomWEJZv/dCyTmU2gwguyh0LxhY3P6
GSf4dSgvYPI4cArJ5UHWmm1WVuE7b1dm4D+/YcEh0EcmYPY7UPLvXpO1GxzcZ+EQwdj90g00SZrX
x7Ufpun4CVpb7zDRuv1a7kz8hjiNjWdYe0Y4f8BhOrnJI5BFoxO9f/nT9hURvYDQj5FTbA5zDfT2
ttm9ZeMZNgwQh8GazccMmvRvMGbADCCFuLiHBijd0xnu1/G8hMv9dUxR+XygGdO+O96luQnVW+7m
oOSICQe8gsf1GpPCA1rUgZSywbq+L0wTWr29fWVYL2H0bPgUquODgOrvt57cP8r3/PrZJ//7fTfg
CTgcOVBhnnIDaLOB0QadtkdzdFKBJlthXo5nP0ST4c8u4TD22YzP6Pq2NLf948Tyz9UOhaY0NASk
89gzmJQbDmsEQArBRq971iAntO11Me1H5OnYacasDyJjnkUNu9TGK9rcdurmDZdxEHpEbeADmD4Q
gsnMhhE7wkgAiOIvBec10byMzeOVPLtKuMjNwWJznZXxG+YO7PIg0qbjBpt9Ygd2EIJPAPPc43Lp
yYQ2Pi2/iuhldO5HTrG5PkhsPoSwm/HdyrztCgKg0swWtny0AeSEsI2cAANXG1es370gs54SttdG
tR+j56MnOH1YHSRO9yJutovf1gvlsD6QEZi/yEOReU4MwOWBBTrjxoPHIvQcp9dGtR+n56MnOG1n
B4nTWajesAIBR6Cw3wb86oce6aQCwcJbjoB4ixfw+VU0+3G5HzXB4+wwmPSzqIEXnMUJLO18062f
YOcIYMrsYaXNdH26hA2GQAoQ4tDfuXs9z5nXRPQCLj+u5dlVwkWeHGaulLdB9pZtNwKsQMDJAeRh
P7SczGY2gr2fsNaQTOja2S8DeQGQh3FTOD4cJBznt1qbPml2b7o0CqYwIWHP54Nn9tftHPxIECHG
VSD32QJU4SkVeG1U+xF6PnqC0/kfB4nTlTI3mTbqLTMHtCYwAIfAfvbHOeupQQCdNziAAPZ+yP0b
PF4V0n6EngydwHN1mEztY1ZDG+HNmRpoUQJyBqy0e4AmTYSRqdkEQWObTXyC18azH57noycIfTxM
jnZ/Tf8LjR6oPwgWR9uPq9mnbG2cCmErDmzWvcdwokpfH9ffYfXzuqZoeQc53V1CWYJDfG5vH+vC
P7feoCMnKPRx0EO7AE2sN1hNTSiBswpesKxfFdJ+jJ4MncBzeZgrQT5Vu/ANkYFOD6xrg3bBA7ue
IHO3z53D2kObTZLnV3Hsh+N+1ASJT5cHmSifb8sUOvJvBwYsY0PcseF/k4kMtuAyOGJFMvA+716T
nbiviGQ/HD8GThD5fKCIvP1GAxCXsAMHjXVkr/EJGxGASgv6uKl9iswrInoBmh8jp9gcKIveQR9U
B9WbClCw00BdOly8QNLuBCjs2H1cPzXRoVevimk/Pk/HThC6+j9C6OWD736cDjjbVbv53bGCT86+
+/t37y4fDjucDH0QjXvJwb2eXH37/T2WDtzzH6cVjj/jYeDjOSnPD9X5OeZ2Z6rf31vjGkQKZ6yA
w0DB4pbjYp0WNhXBW7BwlGGYFJlNOdgMztiw0+OaIjjxkIEnxKQN5+YhG6gFh7Q0o06Atwj0XmH9
jxSwREgK2Mz94zjH8yzpwSD5cTse/v5O1+l5pnRlfn8Pzt/7d/n958ZYHaCe8Icgh2MwDiFSCCK/
2X2ARx0+jv9foQqb5nZNV04ihFc7VrMtddUsBz/s1klQOMeDlUW9l7Vt/83JDD91YloELrDW9kOW
1citTW7tEp6gTexQuR20Ty5ZFKnAZTnTs8BQvg2Txnzoo0ZdpsZJlnHdqFUaMPxnlvtinkQ8Wgub
zaveFF8bE0XHnSVK5aqo7UrX1Plwg/LY8pQfMNvzu9j+WBoVr6VO9InPSbKsiXFJV+lN5tjKk4mf
zqwoDde4Me1KqzRNvdRiZGZbAV+nRZ0nrp90Z1kukmWeCHnam6CJXM46+6KzarnlKkYb3Cu06Ulv
NW6TkWIBy4GSJc7s4AuWSm6xFZ/jjtUb38aXA+qzGWZ+7eqCSstFRU6+k74P3TbtmSdwo22vTMvq
XPaYujjiZE6o0xm3TFS9dBKUf2tb+BJSktgtVJksdZ3FnwoascLtEhot87SLjqWpqllL23SGeI+9
Ctv1VSaUf1bVYXtRZWq4kX3bf9FlTS6CWPTHpI/KLSNRdwGrZZWHbFstCt+pT1DHiq8pqbtZowO+
yJukWXIcw2UEXefSWCfHjW5tt4hp/c2SxFWl03tE5ie2DlbUt7p5rRLkxijTM+P4mzTO05UlrFUS
83gWFNlwRZuyWBZF43wPZJS5JqrUScVouwRrwV/ZaZie44EP9kJaUbwOe+NbczJE9UlO++hz0Ct5
zQuWziPF8rWfs/Zj3rTFpfSp2gyIoU1rUNe4dUnUlV9RcxrVKPlIM5ovUzgKQbptkaFjp0t45MYJ
IRdDz9UmCOiw6DlPEtfKBf+gVY4bV1eFgENzSHPKWoXOZQnPShZUzPeigSY3ddflW5+x5LjvanLC
qjxZpjlT17Xg6kuRh3irg9y5SEUyHHdh322R1ZATu3Wy47LOgrOKZuYyGoj0utQkq9SqV7n2W9+V
2hFbu8jtaw2CfVMENF4pnOTHUZTQ1E1jkyxaGjpnSd6e2GFL4XEsymMLVfM6DIBx1wL1bt/FeG7n
Pt8VpL11ii5dBX3euGmfOqus8OmCi1zMeq7tz4TGN31L8sCzAmpfc6Evs4YMn43J++WANLrIQsa0
24W+tXYsg0IXvFS0DRvsYK+1WLEzfhmd8yAuEhcar/JG+SJc6gYGBYNKPgmFUq8hVjlHTZyeRAGA
2BKiVqxO2EzQJP3Iiam+wskITelWMb6E2rsK7Jats7ZYai2YNzCealclUXxBME4+OH5yzPq2WjN/
0Csap9nM5HXs1jBZXleZVCvupP6iV6SYcVN1rq+76ENuEL0duiLzSByF3hD2sRvlTvyFI6v7xHVu
XeR2mnkAKEduGcb2rGA4P7fKbtEmrDgpykZEnpQLp4rSpW9atAGHMlkWyUXj+80Xy2+zWcwIvohQ
QI41bFIzXtKiZqtRU96QqodIKJq1qOPLDLfdvElwbc1DOLjmS8X7IndzNCTKbXmfzfXQB2eDyeKl
1VWDcvve4V7ZdEx6wmozN/D7ea0HY9whq2sxk7L5FAw9jdwklvksKYMCpjmjEhfOsxpOMqsrNr32
0Rxj60tkx6Vwg2Agc5VI7sIMgDxZauYllrqKRYtWCTJonqGocO0ozr4mLBxO/CyUF04q2MoYp0vd
IbCqC1VZ8Yxz7Tk6NzsW8W4ZIUecI8PSystTgraNyJAn/HRIXFskbJ6STH6WUDW2Aw3Dq1JQdZoO
zZ9yqNgxVMTB6yPTbE1AFTxKbXRqIqa9qrfkaVrT8ryK/GITobb4bPkq2Zo4zecZNsECyyyYDXaY
zx1TkKu4Te1jVsFVlr7IFmEX2bcDD+pN68h8R0kxFpd6oF/CNFGfKhs3ictULBckksGyHsJ4nvVB
61nYD88xVjCJS+q4TVB0H1ENt16HzjDr+yqfm84WJ3DiihPNuiQLzwiPWnjQcOtJizoFIFsPyz4g
9VKrrlrFcsg/JbW/VDiP5nHvD+dxQ+g8bxqUu32FhsirLU1dJ+gWrMiaLW4Cey1xEP/ZFnY8a20m
3AZDuVWQ4ifGt/NjjkWXuXFRyuuYMTVLdYu+JH7pH8PMFK78yp71NnPOhzqybnLK0TqvhLVIA27O
sNLJyqGWv2A0MBdJ34pPQSv8BUYF+hg2CsHXcd/y+t5iCxLyclv2xVdthv4GDTVM/3VZDcZNOhos
O9Li2UAEcW1jnTga2U3l6lJ1hVtnrZNaLtY1UjCjKXQBTbESan8UBZe1A0TEjeoi6T1NZHVRBEVy
nIWQ0m6X8zh2B1O22uW+KL7LMo9XTRLaLu1a61TZ6bwXOj1vGh0fV0597ZRO4MJcW4SuqNv6a1yx
a0eFO+TX33kyXIus+6DxkHrW0ObwfUW6KjXv52WhLu0iyNd5yPllk8f25zhq9Q2RrLsqfRjYaGbB
o676qozXeQBXUa/zwhRNtUxYVwxsA1RLB8wd7Bg5c2VnFZ2zTIWnHWwHn9VtV4vzoip69sUw/3ut
eiKOk6YF4Kw+tPOF1QyN52doWffAepZpmGcblRdWdp3DBArcSzYz3Pnxooj7IF0LKy5npo3sGZC8
+AQHvV7DDg9+7fRO8SfifhCd+12YnPDQweVlHQ6hv0yGOBm015l2yIwbVE70TYSdsT45hd85cxw2
vnYzS8XZquCKzLSF+mUpM71omLkyPGjdsguSGeoBySqgV51lt8dM5dzr06rewie7hUw40MkkXKuS
ntbSFoGLrMxx4wCqjMUb6xi4yCc9hMk8ZDZfQwWxPoaWCk47nmAv0LjfNmFQbEtAcz1UrVuFqt3R
WPbrUjLLNdSql1h3vavrkW6Rwa5daFmUJ0qtYn8Rc9bPmsyvjkVCqBcXQi0NNGm93qcX6RCaWVRY
wWqgQbWqfd9fl6mt1hUKThlOEg9xnJ+GPqtmfcCLP2vCEk90Tr9URaMWUWXk3AqQPy9Vks1bn+ad
m4UxFDI/N54DMB/XKLfdKrHTpYN89J3WPtDoPM5Vp1zYUIa/MaGZuDKo1tzc1JQXsfPJLygwDk8V
iUoT9+mR4s/Y/02W96UKwofz3H/89T+XWQp/7s4Y//mP43HwP/8Guwnvz5H/20/BiU6jBDLTD40i
7sfP+nma+aicfhxtPpFi9yfPv6DT/vbN14k4GzujY/uyituzO20URw/jHpWcgMV7cCgQHGcG551j
oMo/lRwsXxpXm98dMfco4Z5INli5CZs7wcS3qbTH/VD/jWSD/vRzyQalBFZBgQaEfVPQPUDOKOme
SDbFVeHEuYlXaZQNG2Bgw8KyjV17Qwr0zqlCdFwVDg5cG1dB5OKij0fCaOvTjGb9p8Gvi8LNAmMH
bhazMnEl7rPSi327Oy8VhZreW/n1kMflYANhhzp54ive13NtcntOcDVsJA+AVEvQWW4f0i6GVNXN
LY8Eqb1CqWFRhkQaN4Ie1YfC6oG/RH63FG3bnQ8c4s1J2C95Q/115nSWcpnu9CmE6WjXb3W+I1IP
C9hPHs90bZFVX/cRdllILZ0fJ30e1OVH7A+1tRZd2GK3t2Cb4LcmIAFbtJJb9mfU+IGap3XQlcD7
Q8u5DpHsM8i8VlbhSVaRGIpUmxZ5e17YvA5dHog22A7SCsUii3scfGgDxBYoidOCuipIkVjYpqnQ
zAph1fQK0/GTAQ4l/9KVca6XQKWYG1ixclzWh2Xs+RgmyxluBVRED8cMB0DKUuYjztxCB1/Tkek1
I+fL7uifuaOCOCjEl6HuKmuuR67Y6oIvazbMKvibm42M0omKZstFBDQzHhlnMnLPAarNrB35aJlc
gH0A4qRMQcMakLhCLvI7EtuMfLZM20VBi/y8GLmuc0d7q1plntVL/6JhffcpHvkxGpkyT3ToEafO
vErFzq01MmoxcutCdsVMS0suQo3Vqho5eOSY2G3DMJspXuqVkrpaUyDt0AJLPoQjj29ApEMdBxnu
aaD5Fga+b4D4d7K/5LoEKWBJab46GfY/pHHIZ92oGeJRPaC2Sk84Sszc5DT1wlFlZKPeKCwcLoMu
kzfsTo6UozJpRo0S3MmVLu/RVvZiCN0qwtZa30mbflQ55ah32qIYPhM7uYwskGCMBSCLbBBICo4N
/8xGzURbQhd+4tNVEKeNy0ZtVYLI8n0jdsOou2SegQSDilXtysHMo0GVx3hUajFItuZOu40qjjQD
SV0W+CAJR5WXjXrPzzi+7uxabDHXIAfttlrJKE5WmvbSq0fVaEb9SEYlGZOUnLSjukxGnZmOijMf
tWfd5NGXQofRNSCaLLtRo9bZkBzXWufbeFSw+Z2Y9Uddq0oynBdO1Zymo+pN7wSwP2rhPqqg9FgW
gWmFdGoj+pJcSNDakdtCShwnXelbbi6UWmsWkLNa1Oa0GfV3dyfFSQ/6KI8btanCuLis47r9qEb1
TuJAz60OFH02avuyYdVJ5WTSmnc1GEDozgbAoyMA57L5q3zo2mU1oGCGIikW5eghOKObQKGyXwGj
B4dBWis9eg4VmA/J6EL4dYiAqzvdHINFYYNV0Tuo93wwL/LRxahHP4OMzgYaPQ7t5OB2YNMsS6X5
wg5RNxtGVyS/80eKVi0S2iuPadpeRJlTbMPRUclGb8UfXZZ69FscHzcXcEP8sy7L66th9GWa0aGB
PKlm2ejatHf+zZ2Vk46uTj76OwA7ZIvVFgvJ4/wbsVi1HEQKllDnIzLvWEfdYnSM+J151Iw+UmQ3
wGqNY38HtTPyntFx6kfvSYIJlXdxswn99DxvKrm1R6fKFpD/gyOLRXdnZKHR0wKtgzayiuXWylL7
ou+aGgqF6eVploHFJcEaS+5MMjz6ZXUd0NlAJZhoflt1KxXjYJ1nEZh7gikPbobe1EXlytGJE6Mn
ZzEnWtsFxR8ZmA+2hyrL90zB+pvwztJr7+y9enT6zOj5xYzPOwQGENQSOfeLzP4zGj3CZHQLC6rU
JS4j8yHgFd/ao5y26gI0Zd3HxScD/G/bOXzYNKMTmY+eJJTP9kOiMjAqIXv4qR7dy/7OyIxHT1Nr
p11bQdqAmsfNtqlKsrYTWy+EKorPreOYc+B6/qynzbAkqgtBrNT5NZN19lVUmn/vVVyBZKxM4EoZ
fGvjLppTNUjXr/JFm4n6pO+MM+MYVZ6VQZygBo21EhgEhYsMrKrKU4ETr7FbknhssKJ1EtLis1/r
ap7xPFsJJ1W+57Ao/q4pLhZGNsWVCDRjc6CI6VcSBGKpi87f1NgXJ43QFmiwoVyFUhzLOrYTt7eh
vrkJrZJtBb3rs0ikZhPjHlwjYbJ1kVnVxq8sNoto7GzbhDeu1ej6SoBP7Nq5bIwHLLsTriFtfZEH
RpwOluxvEakT4Nq1gnIt4R6fJG1lXYahw64LlcHUE1sZdTNjRXqctHOQQ4PvzysksjMea7JVyNcw
LTX9LBZJj93Id8SSV3A+LbjJrSKeLa3CS3GYeV3GxS5GQ75AiuxobbKNFWjnowgC42LUkdO2khSm
wd4+74sBeYGvQeU7Zl0kBC+HqvaaXquZjAp7U4sqAospI+Dy6Ow8C2zyiYuqmXfcShZFkTlLi0U6
d+Fk7rlgUByTWJmZlZF81Q/IXHAnoDdVWCaVi6t8AEHXyI/YifKFLoy9QGGJLx0/Cim4zTk9j/3C
D1276eRFEmi+bGE1sNcicir8sgXYU4o2BcKbirJuLStbzLGyituwVnblWn0rj/2q4MfcinLPJAa0
sd+b83xI8vO4z4vjKLTt44442hscZXltO8hh6eOSXwEXsC87IqPerR3CvwswG6/TTDgLP86/OEXC
51YkL4hdmgiuD1W5CzzFHNsw5QVuVEXhus1La8W0bZQHJ2WVPhTtYrhReZkWrlF+u7bBOHYyKG99
LAJ4NKlZpFHsnIMCihdYQbGuWUyjRStKHs1IMYCJ1sEkvCVBXcxMUX7WqEzPmrahuecPiC6h3oHI
pHU8SyqrX1gK82M7S8QZx7yDqsDVNRA0ZjwrEkBAev+4ziPfC8JY2i7HJY6hjRFgD57s5LzN8ib0
StpFjstRBvS1Mf08tuL2AytLcHQG0q4Y6vVZFRct5AlhJTwckn8D4hvOKY3tZYxgWhHcBjLdAVPV
bmWj9mODkuATirPkE7WBA4JtMlDP8YviLI8reTKAB5POA8dfIZ7XqRugiIBJnkEFc0Xjr1TdlMOs
C0i0jiopC1c1WNVAMWV2nBZ2YG5JGnEjYzeueixylxTi1G+ceNZVolw7SVhcgA1BNpSW/VYWJZ7J
WAVeBe7UOtTtMA+A+H8ZmDiJKLsMmGpnta22WjkYrpKu05jjPxWntgtHRSZe4TMJlCxlX/DQ2Kve
4tpt2pDMitoy85wMuzLsvypuXYicDq4MGzZLBhy6plDIyyrdLhGxQGI7CZgKuX2iEpyCsRN8AljI
ou4F9aSR9YwkQG6sRJ01VJGNceg1NtR3u6aq3SCOk1kcixKMwwRuTNpKN0n73IV9iLmbcarXQViQ
ha7FIgx0vxaqOQt7ClZ2qZMYtHmWeojpcgEnIdneYHWD58c1mQ1ZX7kZTZdcdK07qIhc95YNVqUa
ci+VYil9h591LIw9aFfFGw2P384yfG5zx79MK8OOc8vv145t0Ga0C2dN0FJvECWUOegZr8D3EIve
VIOXG9/xelq3bp5VwVZbCVT2OOrPHAQXF4lkroYqBZ2Ql5XHcm7uBf79rwzb082Dpa9Pe3kgDGEd
DOzKFNAxZAL04XNhGPq0h1aSUKsoNSDrrI6DqzEImKWdOmYfKdLFTQ5cSkPJRvHsiWTe8+Wgb//y
5Qx6R4jA4QSwvXfy5YPSJeuHXK1wl5U3Q1Tq01wl4ZmIZfzh779q7Ek+6VmO1wm/6w3+G9Wv4OP2
1GcCuFAR68IUviq3Cz2HHOkTV0Nv9PbvvwePSnr6RRSasCD6YRkeG3+h1tMvirO+p2XMg1Wd+/0i
FCWF7kVnzxP4XXDnRRnH8rSRIVIAerrLeQCKuh2C8Mzyw1Fc+yFE9/ch/RViOFCAUMzB0gVNyyfa
v0aVCCtQGaui08MGpWW/JFELCpom0FacoSAsb7q6AZxx6cPWTTBFHtruDxDfd4+fOjhPDZ3/L/0j
OOt5bJu/7B/9OPT0ycKB+zGP3hE94rC5bTxY/bGd/7AIQIgjWJwDJ3oRwsfVAeMvKXhwkGBTHHfG
jTwcfr0BhVUgkAaPiwD40XgK4jgMhDw4x/+Vo0QpLAZ+9pzDfq7xdyfCabAEugdwUt/z57y2YR4b
ws5a+WTooFInyc6JfD9wa4Xs3A2hLDRub/rBM7XVtF4c2PiUhWW6GZhPOw9jHc99pJpvvMbp2eB3
+k+Joh6aVTIOFHTwrXTWgRe7SPWg/0wdn6zgbE37rFQtq9wI1ONmwIkYvDhKg3RuZMKWiomPvIyT
DyU80Geo2aVZWbqhCePPVYPK6yxWjeUNTaIHqNM5HESdVGnnKmP1g2uRwPZnndSkc0kFHtk8Z0X8
NbRiErikTMEX6+3Sn2d2D+5CV4Dm8hNZb4K+86FkIX+gM6eEk/TnSQa/ysArgUoBTxURWRYSXPSx
MRqekog3Yk6go8xdS4ML4wG9yG5yk+fXGbRytrXpkVeTxJwE0rT/w965bUeKY1v7ifiHJM63EGfb
YTt8yHTeMDLtTEAgCUmAEE//z3B1d2VX9+4e+37f2DUq7YgwB2mtOb+5eM/ELN+iscVGOWe1v2ld
px/9wOvvDJUccAemCsAJu3kSQ5lMjJRLm7nzGi/qIQ69gpudLdoUXrh03y9td85CsTxGPXr1wUOq
tuqYpm6qYdmj7pWTKZII+gZr0weqLYokHor3xfYUsITIHpKYDnCH+PiEpt3C+rZ2GzkfHqp1oFhS
g06e4rFON9yv0w32z7Y6rpbq07z2TVeQOs7rAjZUepsRwbCtBL5/DcUwPU0RtHA+UbcWUzfTr23a
VV/HYFiOg4v1VkI3unUr48Uo26RQsC9Lt1Tr7VrT6Ut/LW7LOBfm1lVG3zRZNsP1yVde1P5qOto+
alBEyH476FzyjXS5lgWl6XzXB4uhqN+xiWvP+21tFx3v61YoAT/T2W+w1FHzOFRrAxyzsH6QWS7p
AdtCe2mGLvzCatFC74jxbiFJITQOjO8m3UQ3lPGZFM2kmkMQjug/vBo2bJz1wXk6X2pUB6jp+fIW
yNqcQiLyn8641OwSImogH6HL2i3EpvyS82R1pR1rBUu2DpOHJmplV8xZFaClsmv3Hg0qzIupYd22
JqvY5PGIulZQ+Yzz2L04apuHdOH2zlLfnFLD5nxLYZzDs5DRJkjgDqHi4Oo5CzW5r82o0Mdo/DtV
dXSnUWSrLYJww5nLFMP1IYXiLv+6SMqvRnINnAmHB9YmGU45PEB8U5LW41gs+ex5crEqX0h/KwlZ
5Hh1+0ZoUQ6lTzWvpLp4N4f+1MQNP2iXPNCMdxsYj2sJNa8usKvmTwuwnxn26dS/VVXuC9pXc79J
pyiHqjkwVUqwQk/TFE/wRVs6lmPkddnIlpwjkDC3Y5w0+0ijurfK9mUHQ2ybV3O3RauOSxH3y6Wy
C0lRXs/9y1K5UNwm00gALbR27fNNNKwTeYpW6wSqpTSR8ZlRHRzcZF6jHjBN0GVQoBcIfcfQzKcZ
zfedGgazF+O1NVz6dY/63j9qlbHjxHtdoMGqj5m3/aMzobn0ji9l1PF2V4V5v00HnEiE0QpR2Ra6
fHMWHPeHGJuCjO3tzE+Da/FKYaD3U1rpbd5CjqyauIh5cOKcFRNgloJm1OJlAlcu2kavTRRGx8oa
VVIclh2gMXvfkugtn4Z6gyYn3yo3B3d8pdWhvq7WfiJfJNrXoqornGT/Yex8Awu3L6uR3HD0nr6k
eUd2xDYvS9jIoufqNUt9ehTZ8A5zq98uLbsQb/JNNfavdWjuE8f5w6jl16iKl4L5m7T1ZCeIeppb
KJ5iSUd0vl4UxHXzhsl+BraxDNkhbWhX+kRCzZmtTou1AQDTUnsyob2B31/vfJ7NexbO0YZaCD5F
xFKySfOuOUHIjFr8ecP6BgPT3uWLi3YJDAEo+tFNgrN9S2rD4DxO8kJAgOyDWAb7yK+4mrxaz95U
vML1A/gna+PhUXufX8LVdM0Gjx/uH7tgcfdJbj5S1ZATmix6s4pcbwPrMlEO8UKvy6wORJHh8ntO
iak38I7URi8x266tFZs6qf0Zwgyckpmal7WrpzKII3tmefsYG+gcYdihT51nexamE2DEgMbMfVU9
xqyKimiCgxFDXN6EOE15RdymY2HzvV+q740l+pENqXtgS77ctMaGlwSi+9Pk0A2NIaR1ADTlMuHS
4QH5EttGF3GALw1fqhJPh1Mb1qXvbgGelwV5WsJ38LvQr/lucmn/K7GVPK9ua6d1gtAShX1hJhud
scYEt0C5UsBhjdAX9KT9RqeyuwlTFaIXZsM+X2zzHvX91WBS1pZpN11wEfbwh0n/wOMKNomE7tcm
q4UGSx7SyEabkXFzFGsYPvSgyTfB5If72NFvUH6TrQZx9yTyjhXxmLIvo4qgiznWUVwZTdcXqAuS
kkapBALETFCgUdnTwbQ3wZzkp9g6f5BZuxyTEVvk0q3JMejxAOM/OqH/q5P/GyxLCMD//7lM/sez
aH8rkz9/5c8qOcszWKwJzE2aRL+xsiiToxTOK7oeeC74igr1H0Yrng6exljWyPVh1DBa/yyTkXHD
0A8EFTErL0bUiv5vjNd/03Uix41PgRr+2uX+pUjmqAMiG0bBIQ8C7JEtaqLDlEf2+bdj8rcm65+Q
3L/U4viwwMHB9ibgX/61Fl+pNR4QSHCAqESfOyVw408kuxdYxEXxn9/rX51kPFyVQjHAI7pScMo4
fb/3tzgXHLJyWB08Vfk9Scx8h5IwPEUrWR6GRIB7+s9viEeD/sufh8caJHDk0VVhVs41Df/7Wy6d
jTVNQSa1WHvrAlL/eAs7pVYgToSKywwG7StB8w81darncBP3Pff7RDkm9zrG4hnP8Fawd8h2P3C4
bLm6Osg+N+SHXFpzq6E17XVV53u3mnYvEs+gmy7y5A0Vj33X5/s+MOMLHROJ2sYAuqlEe6782J6j
msdyE9ay2XtNxLGtIRnq0YpHFkTrzxyi0WvTReY1Heo7MnmUc/BHS+DE5LCysIMkhwarbHg4PTI7
iV9ruKp7CI38hZGWF5JU/S7WjSxpK+ZyUtIdiKqwX6ya7bOZqMJo78DgLBAkR+yAKR3V2QwZ+Je+
C79DeQxg9zq9WU3gDtr3KSyOJa9AGAdMvdtMoMpZ0RTkam0mUMgO5A04O2zmzLy1XZA7lDSNSa0u
Uu9qZ9/wcJfY29tGDnyXyjSXqI5xnZekUUDSSCjkj8mkwxuf6uwLx+p7yWuSN9jObf7BMzvAOsoN
REPBvOqKgLfLDmYzAfGThc2PrumzuGxl1N+Tfs7Q2ES1uk0BZt142HGvmV9RvVWt2TDW49rjKyrr
qOXxfRvSS7NAY6wW7i+NzpOtpej8RKrmnVrIuMvmJIghzSbiwwjR7BvZvHvDh00NlQo9V4baka5x
g5YSB6eRVX+newEqOWTBYyjb9ZasVWYLu0A6TuRMgk3X8ooUgQqeoqSNj+A2o8PspEWb13a3hNfT
R22T8Qd8FLQXa70mMDXHNj/hENgNiKF3PaK/oM6cZU/mAjjTBwkhPUILv6kCGOddV7/kNmhxkcKn
BX/cFGsgltIuTpaKRQAyKzRF6TDe8MBEYbGMtS8TkvHvGLVb4YfTb2EFabNRiYd1kehL5XqGhtw+
xItD+ZNh3Dgubdw9KEPmu7CL2JbT+eci0mCHmmO865hcf4yL8iXObPwDvmF3j8KBbbp1HC/whYNS
jtkFvUq7neL1awDA+szWhm2ZX+05SNd163LQ2OjkprKm+bzzInqUTnxJw0qxQwuWdI6Ah82Nf5fw
Gxk6g2lSG3RmC4c3laGtAtXH501Xiy7eJuzqkvleJ+tt5nq/HPuc1B4+f60JKaogqNfXzrpoxtbN
JutqHAilN5NHYOA5Mjyr4chRvmSze0792GzzT/wi/kQxguqKZcRXQiMfMyn3bgZc/HUJojrbpb5j
MWpboOSbtg98trPctqA+ajEmu7qDpneZuxg/GQ7tXJ8TbQCMKGGke6iToAZJAnXBNqjOghmMia1c
/MaG5lq5EVkFzdaZJWevfHJBvNNLHqcf6Se40ozNGJzQ7l6Jlk5UUug9zW33FsRD95TPot0bIrEM
K5HGh5mg2E4rH5iyClnlCzcl4SleZjQFbp3ddK3t8n08huHJsQq93rLEByYCNEFL51u/EWtOn1mj
IH9Yff3faZVUT95P7j1hssoKSeWwi7owPCroC00xRRIm3dRHR1DU8tQuLt+OYgI+KHRV4WbPnLrR
UWR1mc4p3dHEKiDIrdzGQz6W0hIYNUAbwVqiyfu2GPyXHgP5tFpSoa6VwTRs5tmJxyWMhp9XGewW
H6Stdx2L1M3gcwGXLan7Zmu8gytK+vy+j9vkey80Pl/Yz3RXocp9DBwyB2WXCXy2IBnwb3Ewil8s
M5AkyLg89B2a7k22CvVUi6Ydius0bIrFo0sm3Lf9/1WBf9Rt/60KxCA1lE7/cxn4j2dB/lYG/vE7
f68DkXuPCMT9lDBUCVGISuvvcikGtREk5qGJYmrLX+rA3+s+hOowiAqxqpReM09/hwv/SeRGKOzf
1GOgyv5asqAWu2qjUCSxfcfJtaT5jbfLmZJZpbL+EGb1m+uapRhtp7ZJSr7KIHkyqNUkmfTXTNCv
Hsvvbkr9zi7zafRptl0DzY4hMkAYqpavuMFcfIQ93++NJ8MGnir49jk3v3wFW001abZRmSW3Qd0P
3zCxjlwC5tl+DcZP/wwmE8CbHWQiZG/q9IJIVfbg1hZGOvxW6VqHV5v6IoTMtLUBA/jtInMioyn1
LO69ZXExjBE01345GpuujzFMq41KXVpS76Zn1uZdeVVBj03bDEUU0EdoCPEeWtWXJBIt4CTX71PR
N3cjaekND91aEqxRD7j1zTYGdfUAIRwwRP+KXrKYwmUtvE7ig0jn77jheDGHs9sYELM/WpnXN52D
qRjmqyoGLP57dGlkayIDt1x6W7qoX7bI7XyMfAl30QRVt+2SqKjS6TubPRD9cT6hKBE70Wq34SvK
wnWUkIJSqKVNKi9C293Y+92qgvvqumdPgV4OQ5g77M2KXvKB9V/HOR6+xDPfidw9rnQUly7Ostu2
z8wE2RcEellN/Z0ZwtptGQq1UkvdfZ1W1T52YRMdQyhg6OQlNvqhns2TDoPqCQ+ZjG+izq+Qh0Vs
DsCv9G3VDO0ZQ8Xd1ypn9gP9QP66CDBJBeJ0bpMAeLht5hwli+uio5767DF1ritkD4Cq6NkcH8Yw
G97SlqfggdK5f5WdjG/Qg+d7wnp6juSKpR2ttup2NRnMbapZthlQTuHg5QyLXnNFQC0b5MnYCuvw
qrC462CddKEzmcKS7jsHWF+hMCajUjcewPKOuZR/SxnIus1SgeVC1K565axXT1lYie0iWvWE+Bg9
h8mibiLH81tAVvzbMFSo0HOaYllvu5UCE0B0bERV9ODjuT1PI8iwApDRssVTJHD+IMgdwtFVfRG3
gESMzqLvmoT9K/Yw8sNMaXgMwnDiZW1HHFWj8DPNvDzgAAblvPgWLjUmCz3PKpanZcRLpqgupg2R
tX9goDBf46ny3SG2M/547Wt/QX4Rn1EoslywH6gbq+KkK0PsP1tkBPGCdFwavf3c2jxILHjxYnhr
cP/BqMCzXQvwdtmmWlqLyq3BPj1Q2Z69juxHq9d5T6dw+BkvZnmoJjXcf34yXvEhg9hP8fI9Y+lj
vTYIOQJ4T8qwarLHaME1GF23sV400UnGcnq2PHIlCr8kKdvrHz6Gwl/8FI8v6SLwg33F2TGesYhs
slD5LclBt3EX8W+fVxqPR7zbWufzVFDP4pvPLR35FXXvhrxpiqbm6LFW3b9GuWNfnAxahS0/Sh+R
qoiOqquWC10QeDJmZCWrpzQ6DDNO6oRa4RSIFWeNVW7Y9U6MH2PaADwgKrlHx+9vdEXZpSI8uziI
ZtsGVySiHXlcfcuZ0QUSIk1bfDZrwZzhHVMvu11fN8GTWjVCqQlXT4iG5HvVj/n282wJhw29rb3N
SttVcizpOGel4jhyPo3iW/geYAySrG/mTVLj5Sfn6zLtF1z1K760WfYGY9eXTKu2tHw9W9mcZ+0f
QD88zxqd6Ryrb7JFbAq9ZJlnd2yc7omrH5qZdOjSmoPg5lfs8ps8VBChgryULL0sNgTu2ezHZH2t
jU02MVmyW9ClWOiqeNvZAIyVV2XGpLqM2MemgoUKmYaWJpdo4C+WcnpOZqzhHc3qTZIOYQlANCpb
4c/tkm/cwje2UqdQptUDHYPlni7wKjJVe7CaGeTxRHW8QMAu2vqhE2gptDlADR/KMet0swkM/ZD1
Us6a/dRyRiWHuuiGr5PdSiboMWTxu6EjRLP4ETMH0abNU3iPiEz1FtTsqw2ydz/BWFmlFbt+BhUl
vJy3gQj9hkNj7woGY6IckkQ9TZiRV84NXz/EHJdoJUAlIIWxG8blSfIJNkPawcsemzKOV5zgNqG7
RU9VwZ3vbgFPvySegPLJNfw6L47QTsID2OhuQ9DlbRfZVQXJEcepwYoFSr1pMkXFIhUBWE7Sk8GF
v+c+IZt4rt4IFboMQDJN1P8K/XAZ2iz92bK0PUROk29pEgAM7brnkVr+HdGncIt73RZIFmYlEhuw
C20Othk5VF3M64r1IJz7Q410Jy2uD0QpV0irefWkhf1o/Fhticz8GY23G7ZhPbeojcESIbyymmkL
fxVwPk3OPdb8R1xWCE0mFX0I4YttHZukKsUU8EMnu2ETWcSRLWXDTxvDHVoFkB2Bvjschu9TrxBe
zGy+Qbv3FS7mXBKF3T5nMMGCZHrH4wzfdBPuidcVTKTBF1CfZwilritVFAd3JkIIxUsC5LVaCo6c
+NeMYx+WNtyMmG5867Kp3qJIyD6iNJ4vadzSl87raw0BWQvAYOJPbkQHVMysypYSseoXniKkCXUX
eZIq5T9HY3q0yyItkEKvNmoO5h32dLfrLH63FuEWAj05pxVXj0jHLxuQP6isQrT6gNKy8zAP7psk
vv/mMI/5nCBXW8aosAqTtOumx12ElXxspxRuUayBAYksL5KF17egzzt6sqyiC5zkNYEID7s1q7Ug
uCXq1zFZgvuEmqzsQrZonETkF8FLB9u549NtGpsIV4yEcKV0jHhPtDpsg8ukziqj6SlC+hT0aiy2
ldXVa67b8eI6MEfb1Wpg72Mug/NYZ/ERlUK3p0Tpbbv0VdmD7I62jVl+ScHYPRX1+OJgjh+QRNNf
Ej2qosdauKnXq+6SwqsNogFR7nQ9dgJVmJjn4EQUFrCBMn1QVWxLQEa85JWvdqqlGT5Wr/c+6n+k
tgfRaSp33yUBuTMVmKk+VGavWQNJynVViZrhblF8FwXBHlALwqHZ+saNgd3J5QzKy2lTrrSjRdsA
agfGOJYY6BztVwRS0DYiLgYCr2ATvPS4t/PD2qHG62ZlsXPN2b13un/S3LpDFnbBWwhWGX2n/ekQ
bSl04sddPiT1burhTwUhIF5j2nYzGZgoeKgNg09KLthB1b1Ml6kY8skXlrj4NRyW/eKWemPD9ckn
YXqGT0WLMcv43ku6R6wbwVxqtmpW9U+9AJ4ZseXNWvXbueUTGORlOQHHs+XEbXV0urpta32BpwWW
t8o4KNBkual41uTjhgcNwP8kXC95h9WV3qRTkLTzlg9NT4d9JxyvH8OE6w1u4ategT/4ql5AP4aU
UX/KGt0fGkf6KXgsn+JH/CmE8E9RxF/1keVTKgHCddVNsG9DRBGfggpGFkBcAZF+VVqST9kFu+GX
BUJMQKDIiE9tBjzaU3XVa+hVuYHAqXZ8jqO7EbKOXsN2uw7Jpc1VgJQ7tJ/mqgL1iLPe66syZK8a
Eb+qRdTS8c5dFaQWUpIBcLt1V3Upu+pMGHESAd6+ik8xZKj8qke5qzJVXzUqdlWrwBV+w6iTCkj7
xL+7q6bVfspbEuE7EUDxqjkhCOpZWc5zu5RIIzTYKq9ZhhF5YHA0z/lVP8MAipv1qqhBGf5ImZuL
CJT8OYGP2KvovemZhS0JRc5/inP8U6irvRl/kMiNH2kX81t3VfRYZqNDeFX5DM+fyDzlpNCoZSAC
zmN3BLQMaXBdI38btQYh8aty2BvS39lGvKMBBamiGDD5wo1rfIOMNWIvECD1VYkcAy0+0k950lXj
uJtkO+/MVb1E+ZJsGQuXy1gh8Iwa6BJe1c7wU/ikVw0Uc/sQYL/qostVIU2uWinGScjb9VNA1X7s
7zvEgmJgiFBYwR5DbK2uuuuVmQaY8SnHojVUqAP6PPvIPgXbuY7ppb2quONVz0USRf5YP0Xe+VPw
TT7F34k4+SxR9G9jumaIfo9qZ7EwbjO6HluPbOjg0GQh+NCd23pybwiE0U2iU4ytiGWDPADniKkz
vPm9rlGUcJU1aHzbfHyGsWJqkOBKyzVUAH/acfWAXKBedfA3wYEabedfjRXikIZjezAgcw9LIH92
C6Lw1lcp2kd72xlwtUNtsksiyPyAIORwQXR73XROo7rlEby/WmVIf4ftBsRjhcxP+4LGr4Jx3Kgd
ZoNkxx7SnfnD4Pg/7+8P1eddTXI0/vKzbv8chPSZlYz+o+bzl0d6/Kn8sOvv/U33SZL/h4RIiIcu
A13N6W/+H5Ddv8+xCjGlBmzrP+w/jIYPYzzXFIZQ9pm//BsiR/FQepSnCF1STGXJU5b+b0Sg8OqE
/UmCXt8Rvh98q5ClmG+e/ZWQ6yl4VuqQf8toNU45xmxEQ4CU8DDDEYqBqHTfo8DEFjkAcHJXG3uJ
mwXRj4r8qKWJZABlf+nSU97EaES7PJCghnLR27s+FkPgEcVc4uFH3EHnUOB3kp6HZZ2mEf2ZYgme
Ln0DJ+F7lsVD9Y4ImE7OALuxKBSCAnnry2iIAdM3CJw41Al9jEhicY3ci1uKWCE+ci0E9TdMhJL/
CuyMDbr8Tcb7N0rZP1OEkNvINeAaJxFmGuGoX1XA33WylIp2apIm+4lxGJLrA5rGPjr00WxNelht
PUKcWtuhb3/1pGpZtfvPb/8XWhfvn6Z4ZjoMX4ABCZ5fB2bz9/dfeZhZTGJqPzjtwq4tR4UkL+aW
5CzQfGcWBwoKOgES600RRME6yAcXhZDEgAysiQtPY9JI5BeV0qGhZwCdyHT8l2NEr/7mnxdSihMG
KRGDZ0KMYwNfQf/CLksyNhVfhvydcEiN36IQ8uETS7o4DgoTiprBbMKYAbDsIjIMAr3pbYoucyUo
SkboS+kLd2QKnv7bwfs8PX9+shgZaQQZctw0BJxqhrnY/3z4CNFSYVqE3SP2SxrsjjAWCNtMJGKT
+mVXmWIii7L14OyVYFobmhRjXI9U3OBCxm1Zl6pDNxfesmiRnDyIKq5rdfCgzmJ1hjTS0QVRPLZY
9ma1FrreGs4iqbein1Y2olUhCYiZzMSk7W/DhSqQcblP61SjP8jmILyHQ0L1ctfVUMhwG01z0tK8
IByn74DxC2krNj3SMkZu+n6Oc1OmAX6tKVCMpfhWg+ZkGvFcTAf4xnLTTMfu82i6RjAeI6S1eOgS
bmaBCA7qmp07SzbhcFPccVN6Dm0f4wUCzjQyHcO6Epw3MmBrbIvOjoJio7MmR+AIfH/PpwK1d4iP
gRI+wfujvMTpznmNr7hVHY7vqjNtql2q51AfMZGmSxgUJwhZTwIFXzifCKwcpDt6zAyCkNUvuuf9
C4QCnqP18Qg/DUeekIDNAFxmgysW42+61SHp7C3m4DTdJPL5AhItDaUoeDNmqioD5EkdEYUG5xCz
h1znoIi2tQYkoJ9jn8+reibAtXAgK9oRlpzVaJ1KntsBT+moMfYlwlqwa4ymlCOplVko2CnTNjvF
yeLYNxovfszOkXDV8ChzxFlhQUobkB4TUUiyjCUmoWWabaXyOLfQMthqPEitZVBziSAXdH1g9b5y
t11uR7sWpucOkdMgz0yAkqEhdh+RfnQ/QFd2vtlUUTWgxxKpFOar1DoLJkwpAzCCVkWY61nTcsjr
5DYTbYoFQTY9PMcSQU+KMy+iqMIJ8nA98e2PS6NvsRd9k2nfJQQDMJCEH4rZkETQwthapfgYrIOx
6bpgzp/NaFT2NIBsRUfUxnUMKa12T7FvMRrGtw4jX6I5PLSYVHEUZpkPk6nVJTWYaAZHsMHEsbGH
rIyBWc8VLupDVGPcWoG7r/nBzdB/rUmrEIeH1l5UjYl2FIJqCSoivskG8k11uB2lG5Lr7Cr4Chiv
g7NLArPj6RJtuWqn+5X3I9niyh23mYeciis2Ee8NcF34MMONiYIanaQdMUMHmCA4r/owqynfNLmD
Bj00uuzaof1o0dtu+ma4cpxSbuIq16dsZWKH2rAyhRziCC+deVlGgEt3Di95zOAB/jAL5C3mm+pD
5zBAuoX28AZyHu8aDlBwiBIGIbQm2qLrU/WLW9bsex/IGLOnJvHsMtZuCRvJCWFGCHkKGeXbCG3M
zowWM4F5Wj2SIG7HohnD/ANNdDQjFTbQy8x404KQlsGWWjFe7ByNx+tSsLEY5XUKgdygdhUuK6s0
h/D6tZ1Z7o/Y66Z3yyJOt2oaYKEAI24Q8g7j7Gc2xilmzFWBOYk8VvEmoiN/XOawg34l1E1sRwrp
IWvUd8LtgKkmEbmxCb1eoVUM9zGqZ3dazLTckbSbj5lQwamFlcA2GVa/D+pcKNF8ZMhZjag13tyg
3U8dBEvJWrriOfJcsSKvBpQU62px5TY9htoFFDDNZlgRSD0lU43WmVDYDZ6mWIjFAKkPeVNAFvBR
h5MBS75jw8TgHYCc52H8GjtM9cE4lHNEcfvMdho3ItWY81IvYk43sVfhNkpHeR6ayLz5YZl3nLDp
CkNPXQeKoITIH6Nrh9z3fQauWiBXL/dqcRgJRMT4uCAq8GihiMGrHcf6RTdefzXLIEASLhOaPmrA
k3B8vhCga1J1uPGWZi0hhbsH+CVNX8p15t+5GED510S8SgXRYBhmCuQlyo4Dg3ozGVKdgFRH322W
LLfADs2MUFY04U2rsajQCZS+njDrJQsgFvW0y7+bAJGLTaYHDV+aW/2QuKTbYaGH0p63a3oYqWoe
BiX0NnSNeYEtOOznaaF7PszJdxNCUOMrf1m1WLO9HiJfcC3qnx4HZN+M6TRtFbLoT6OB3l2YSPsb
2tVjQZp5PiaQEPYaIRJaYChT/oLBCfmPcBnCZ24q9QNA2PpzwgW+mVPF7qIKOQSCnQKcqR6fMFUL
/Y6T821gbPdtRRB+H/a0Ql4UM67OjQfCguoTKxLhbRZg1+6SQ0qiCok1yfddPJkX65GFdXxmJ0pk
uONJaN/6odIPuWwwycD3+ZMQZr2pLddgTrDkFlzCHZLQfk5mityDxEC4Z5Nl0TsURSwOTPv5HHmB
m0eH7p6G43SzmNQdW7eg91NTJvcVIrCbRifXqRFY845rYKrbCsvb48qy5iXDuv2G3Oj4jA2/PuBm
S5ETCcYHbPVI5iO5d9u6noblKPIe1r6XIa73/8/cme3WbWxp+FUafc+AQ3G66Ive3INm2ZKl2Loh
LDvhTBaLxfHp+ytLyYkVHBsBGug+CI5gaUskizWstf5hqfaIP1n3DjVh/g5bCNknMQSto5rL/pPU
oyBX9rftSsVivETIWmHa0XQfMCaKG/bsZjl4YRWdOd2SJZPcxG2Es8gJNof11UrhE1BQ9sVWxLgd
LQ7AWjii5Y6uKt+bQn2wKYRRCK9jmV7NlszexSOcVwtl62Ot1Wd+J9sNunAeh4YIpsT54GaJS1Aj
XzrFRdxJ92m00nFOYKBjPjmF40PhTlN/yqkMIKTMnfBSpJ2KjrFNgeeiySO575aBAtvU5PM+ijcK
q5RyYpz/POi7He59zuVq9SFjHaDHNhS5aa6PDkoJzDEpntx6i7Deh21cwM6Co4E0IJbqrsyKqTmo
ulvzywY7qALAoPXX05qmjoV9yzBsdzhvQYYBteVg3Mf90gE6MmrdnFUXQKjYy4BZELkkfjOm03VV
U1hLvNHJPswh0swELnBw1YL1OfvZIUTEHNIP9CN2XSgs2UeUNDx/pCatlaVnkw5ClJiL3ZYfNm9N
jSxp6U3Z32Wzs88jkU8rvnxrq/b5NPjjfWxlQCCzm9Wx2ikrzdCKWiJe7gvPilG556J+362OtZ3m
AKNMSqq9a1/Ncbm0CZCUHV6HNdvpvkNcvu/arbgoXY0hhBNWF2iUl6G8rTFGizeP4W/tpcGJy20q
2O2rdP3mVmtRRihzgjKoXayq4JofuohycDICvzUH4Yx1flXlsgx2TStRrW56QcwCqrfdB+FYVmdt
IfzukM3+fF0VpM77cimWMy8TTrQPIjsPd0NQKgeTFIzRdnL0wxWUflk/BNrVN5YfL2HSlKkYdiHM
HoWRWxY8OtJSXyfjWucpCcGg61LHO1BQdEcX14EltzB8GaxxCGbwzOButUQXEpiN0VrUQAWj5gMd
mCk9FiPHd0p0UOnw0c96Z4kPVRM6YX6QLqpp/9qBfj0+lHi0pWelwXKzaXratjx7yHL5lMXSR43V
z839DMB8SBHHnyjG9TZ7RKDuoctul/Xq1jd4jKCNylWcyF5uEsmGB0GxafzmHg1wACIZQDiICvA+
Nenmi87S7Rh2mHz2GT4JsuJYSRx8z2BPctaId/GQe/cU9ZXaF2hviPuw1IBelhXzV6eT1XvZt0N0
GMIwu8KkBhCrhwdxGJcMGXfQ4p8Hrr/E501Hkddt+/pYYax631Y2hjA67y6rFEjFrRZx6cpgSjBd
osAZkxXBdUzprDOG42lb4D3uoDjXWLpi8oDk2gk6vA0jbGCkMvagUCKWpK+yMhHBMGFP4DQY8nWN
1Y7nQ8DDHdbOcu63VBVfU3eg0E9tetor1iSS57VSNxzynP1FgA65KAkvuIX0jkOngKwSB8nYyvwR
y17nCR71clwqBwTOjptjKMPynVXaKpmaIP9ot81DXWIGmpG3HUM3LT9BzAWd8D0QN89O1cXoegBH
qVrKKCnqUWDaio6twivtKIplSiLIyLclWcnFNDvFlyr3wqcqzZyPFfqoq8lpofzKvjv3QOUfu7DG
5oUtDTqsV9r9dZCmHmEre6OZg+ILHqDkYSu8OQ7txR2euymyikMdFAUHVEPGcg5qjuvCgAmh3ut6
68gDwrl0Eq9mG9kFFrXX61oO7nOe5xrEEkZZCz0mzAGB+LsJjhvMiXyVUATR5IV7MvipxqeI0/ui
Qen9qyRpy9EseZ79xLk7K0r81OTPLF0Fey1L6wzHLvchKEV+RGJfofXHYevW95fyeYQRy+lA4nns
xtSFBJL63tXgRwryGxSOncqIaK6WYZTPlasXIGqhiGuLqV6+aL2yVliTpGmj9D3xdcKnctrF5TQd
2nKCBtgD1nK2LhuxPHjdb9Dlp/TYQFG4FDAjSWWJRvS+TnvLP1CzLrPE3ib/UQ91/SmU05JUgzfs
YUf09s04h869JsmLj6kmhMMAZc7rE3CfvmDza+fD0uc5jIolNqDNNljdjYdBl5WABME4WRvblwcl
sRve9YNkEiUib3LsR6ZjNgWyj5sqKStiNHUwWSxWiGtfuITUXptuH9thbKtbt3PAv0gq0oodLQ46
dPzKGbN6PVm2W7biNhg9qIyV0+MYUkMlswAUrGgpQcJUWy0YVcOc7eKEZHtB5obdZzOMSch56697
5Eh+hBhJc8ivezxK0qaC/pJS0UH9usSOfFdPVDGh5Q7ZGI9HNcq++JhlFbYs+5mlgo0KBTqvVbsJ
yVGg4eBUQXs+5qhgfx96mGH+Ia+qogE67Fenuk9tF0fEk4Q5rdu9WoWFSK2kpsh7EFY3FJjzjAAB
+Bwvisf/rUGqA0lKDiXszFjmi/8R0oib36MKD4InSwaUD3QdU2WwXCdd5CUSZECBxGcbJxFmHW7h
10ykOECfwsbaWG+9M8RYGcs5t/JdG83rZpHYpuUccEKwHevHMaeeEF1p4kmsjcvYRrQ5ZsPYV6et
sF3eFide2ZVY+uLt0sDc1+PaXnojj7ftKCi77pAE/uA16b2nfVkEWGPCOADvGMd+7dK9V2hCHFKH
rD9KGZXsx5bGWhdTj2s3J2nYpYB9p23FFnTQkTgVOmzWVR5zMbleXyQtwUg9i0PWLhDQDnKeRRdT
Omg7rGuI/IBBrTpIJ5RCaSxhwIg+FgeQFk+clKuaRxmN9YOFLyaaxo6+CsivWDsHJ8ibr3ZrUMzR
x+UFe9hgiPP9pFwgyN3m9vo9NcRxPeAMCZWhyKZ3vu1PZ14/FlednaIMdjEKB4taIRR5jT6H9Gef
PIrI92W8zOE5NBVoYl4rV8NamKv2pLTtJnqJgFt2kz1VXyXKyoqtVTQQWjhHR8g/23o3FBY2cdls
AWKGsEASaEW+f1KB0M0+baLl2UKRjZWGk829cxdV+Ljt56Jtvyg7DvFXBw6Ep7xZeLXaqnTyA9GE
Gs7G3K+mryA4puBCQI3Ad6tyKFwcXSnusSOa8ofRRYGbpLYALxKrPZw5Qxd+ggsiqFeGqZt1CfXE
widBDVcUblFgj3vX9kf9cdhmlfFyZNrkSevE2KO0o+NeCkFt6wZ/QqyvRU8Yfr3IUSy72avCQ1gF
Nc5NA1bi2+gnKCOmG9kgDHXXEcZTi9HVLrR0jok1NlFbuGTWzlui/qyHXYi1LvWy5w3BOXMjjd+P
lt3xnDBGAkfCRuNl7+F0RPGhxK/2N2xmCAqqUmbwMaU7PJFbzvn7sGyUCbo8tzgjggkuFFSI4pkt
0gNRnkR5181eer00VvY1U44xMZm35UynUAh31bYVy04W9vwQLf74blYwk24klW34T2HTsZuGDfry
yo/vHKqHIdZF3XyOR5ko9rOXFb/OngBa8CvAy1aUZdLPyr9H8NIdtdvaHwM1IIAOl22PT9F2L7xh
W3ci8lfc5bB+34NFT5oEBcB9FxdTPJ1nAeLRamg3VPBZislgNMc1BjmKZDiROOO6R5dWbyHgO1jD
HlXOxNZrNSlFGMwDMSDzMmO2iy3LcO2NcrzKcFSO9rafyRCv1Fp+mNF/OsdVY7a7a3D7ehIqR5jS
EH/f9pYJeIdIRDAkrHXFDrJKYWe2FQxv2CERllk11ZJ3SC9dANlAyuBQTVuJMspuwK8B8ilQ+P5w
ni12A5/ck7/PQ96COw9LMmt//RSyW0yXeA8qHLL7KbobfAXaqC0fgoglCopAjdtde3XqXkY59vXP
MaYvzU45aXxpWbn7jLVKdbFYcnjnNUOJfidyP/etHltsMcMYLNsfSsrNs4BmD8WsxBFZRfB+xryI
avZf5dWXpeOu/lEHUBWwCJHLDYWrCjMqgcprV8vG+YQGI1t3De4dN10aY8Qdzj62Cxv0OI7M1IZa
0jhl/qGCSjgjLeZ8ngjP97kHSdKMW3A7ezNVaM/t0puobryPPbqnbAcp+JM3NN1HlODdjlYnlB41
yyaKs4kpX4NLWzMocjUsFj6Qm3OtRhySB8ouT202WkDkLOq9KqrwVo+6u9B+D6lfhdUVZYHwzErt
6JGCMU4IGQbIz9LFfHsR9nA3qdU9r4YOtmA5RbOJ1lBW+fRu8HbhMERnAxLjYI+xE4FTU8TLqYVW
UN8BoBV7RW1rr5jqIuk9fzwQvjiX7drlcEhn52OersvHONXOTg6jDT3Grw7Y76e/g4jZe+EL/RAR
7p8ckTrPXTYZT8t09bHGYeBcz/qoaBJwvfSIceSEDHuJxs9d0+l3crTXdBfpznZYB9u7GF9PIhoH
HyHOAwVbNYIQhTfNJUU0rAx6V/1aUuvYRwuJCkzCdsMiwukeragW92XuYVgpKOqfS9miD4bUhprL
gz1H8V8dKkk5SD1zQOEuucccOF3DjyS06PPvlBggZt3iyNWzyw8Yz/egWD2QaL5jVy+bHqihlF53
K9Z1iI3bw7KAK3idvej83B5zRObnEebD+iEtltn/4reiq85A5RstklQoW1v7aPLFrNi8qjh4CpvG
0udl7BSw5SbdOxthIx0GgPbxi7WX83FdKGLuAkDOoxDtHD0FbavZVHpZIYtnH/Nz298T57UNRdI1
yLJD3yP7ms6XijC+PC4r8CiLJoAV6O/WKZfdb7Zxih32CEMRtR0GCe8Pcs5WZBW4ncxwU3UT5mAP
CpKV2Yb0efIiTQpTeEug1GMXzelUInn3I/I+N8C3r7wpy26AMDPM+Ow6B1t6I3aDY7VNzgrfJJPF
msydICTbbdB2+uksBeIsjdX+ap5EBDAn6lOeLRNErBHiDgR6Oh1U/IyOmPQLubT0QL58CUkurYNk
seMonH4CbX4vmgQ0DDHKRfqCPwsY3d+kp4W/ujjPFTiTddLgGQ2vidffVDGuPyfs6YZXr+h/ayX1
PZZrrgiCClYJEojRsG1Q+r9iqdTmIm3js/Vb83LFCXU8iRZWc2oQJMS5GBVKAxvr7yQvSjDBnzyy
wUH/hUYi/fA8jKzA2hFdxAa///4Glryw3Fx51tfAUgaGzLDvBwasI6G5j1Zp4twKY21NV9A/tSg/
B7HNdfF74iD0bZeF9va6cly7sLO86CvSs5qqHK789fAxF6RmmDsBARW3bZqbuY7LresGPxHIfq81
MY9tRtw0JhHoViAbfP/YGXR4y15y76sV1mGPkn62A/8zjAMWZLcVYX1TUOJ3kPT163hfDbaNFw3u
PTWD8uOB+H7OcSe+y4xDQUO9jdHw3rwAHRQY+FRt+gWSUuurU9fLhs4TaGXNJrNGymwyP77k3x8+
AkMWAfzY2DbW1t8/fB6iwipXW30VwQwd4rg6ASTDo69msKhDEaWgcTRScclghoAZ/IQrwqRiqHsI
VeefTATnDeWDAYhtAZ0AlMfDuzh6czcZdjN+LLX1nBeKHOmM3dQwB5qly4cOnmQpcP0rGgrncoe6
z+Ou/MLOx/tGBji9txaF6PsYO1uScwBw5d41U9EOzz8eM4PK/3WdIN9mddrCd0LILt7b/k3jnFKQ
7rfleQF/ZBLYY2UzWDaAC8g03iXkgNLF6IZFo+fOfClQG/7TwXIAUgXlNho3C7oWvb0NgNyB5k1B
99zWvgXZpYTmAQY9rTZ59KWX+hBkSJdV9blBYQ31RMlGOf5ZZJUWtVJMJLxvFJk157fQ5dbTJVaw
gC0/41+8nWP0UkU4hgt7hEsIvgBvWA6Lh7045uLeM40zAqB+k6/VI4CCLiTC537tuTkrbBDb0wKk
b1BYRNW2WvczKpbzIQaFzpJmI7u4bLB30+muxdYr1bTOsq36LmjijLDJ9eKF08q1ytVpcTaOa/5q
BdZAEeTH7/8NoYSdKiDNQp9mOx7SNCbr94uGmdn2UzvJpxAUEiBb2gD6/Y5cg5gzobeSoT8QT3zb
PanH8bPx23YisY3lR8uMT0iP3Yf38wUt3u7iHLJ0H/QxGeDUYiN5c4wACA5kCZ18kopVBHBGVVNc
u07urZfeMK4MB5Y99fbYEA2s4W6EH9/nCRv+HNxl/ZZaZ0Ro5faoTCX6JioCw6RaxNSg4q9G37ye
bqCkRbndlLfupCqr7XGrgwpYx65rw+4pGH1eUNfGOd/0aJywPeKyvPDuPJ+wCAMYXKY1CilqE8OR
ort5dxVVYJhY/bfLx1GGHeuOxiElf6KDusGdF1ZrSFRa+k31eRmCtpdH/ASciZyr2/SVUhVweF03
yiVSztJmOUPiNGef2qhNxSMpvcMkC/H0LX+fIN/A5frx3Hi7hTP6IeUtDnARBr73lmtEFNmizJb1
0+ZgCEld27VDkr65K7v63Bv7mY3ix1d8uxu5IXuRCy4LfY+z++0VB4Vl0Nx48yeP5JzJOI/CbH8u
FCYO72DqoTyBXVIvAZIZcU++Dl8YGj++DeOa992uiP9lQEgUuD5uHQJM5PtFsXnAB8A7zWMj2kZ7
O92NvvUbxaae3Sgn1XWghuJ79W4aoowdR+Z+lx2ySLtTt8N2ca4pEblZf1mnUXC/eKqOoJjPTjDd
0TgHw8fe35C4MYmohZcgqQbQTwN88C5sIt/prpuwYfbO07LSZuVPeG/cupz3RnBRKW+ZTj9+YufN
voYLaoT5pnlqntaDPPn9E1fYROGnP4QP04gYNT4Aariw/SAzM29xXBHiLHfmhWm7EDvyJdPfKIBI
pc2URkwHzeg+XQIzpd2+gDJzVkhSJLbIHrG2c+zrSRJ6b/6KL+Y+nfGWBqJfEVw/qtDpWUY/fiT3
e6ocwl8Ulhyb7Gq8QQyA3mzVPXSlDZNx9yHSucfa0jIzN6AtbzRL99s6Rli8cm80KzRLnL3SbClK
4s352cod+I4OPt58q+urofpcxyVqNSBjMw74bHTBTdovfKrIPfOImKYFw7GyQuUdZaRgGicr5wWP
+5NH+z68No8WO7iuOCwV28fx5s2jaQCWsB5pxoEUyOxUWvVMra3eiu6LtiPcGWgF1fXbY+i25nxs
rM7hhSxBU2crkp8Ag99j7Fnj/ECUqhgOkDOP2Ud/AXaTtrBippiYa2l2t5Ft86xwCdKpJxKRcMFC
pzb/gozqMBQwZRgKjVgPEasPRMuSyGO35F8v42O2wurzjwfhzRqNCBeIrkLXaLRj+2+hLtaASIWC
3vow4efB7vAS3mKovEwILyOX7OMnh7/75jgylxQegb3NsQRN7S1D1S47Qki5hB+G0WGGAGEYbShn
P+MjSik6/5DOFmD6Lqg9yG9nNa2QCFnY9BglTBxq/S4MBpJp8A8RsRmwIKc7EHI+RbmPha+XloPq
9bVl/dwylEsdtawVVpF5HVm1mBdBsd8ktPFaws6zKTpwJz6oACYXAcDrz8i5In4Tz/Lw5hBgk3Bo
YvP3jIpwcIAvAyxMIT2gcYseKw/f7RkfhhuIV3hJH/pcBTJCLebGZb5T9MPqL+waCTeicaId61Jl
jSWuqddiidnPECS+wFWyz+Z0FMG+Ctuu/irKelN3DZYs6vMMgDXfigmfdpwXyjb2JQQ3TwzjcZ59
Kreqz1M6l0Hib5wrz1ZOvKeEHztJuegRy/GOyi0+jDSXUTDSMrobsBimTc0Y/i6Wj1fhkbYHo7gP
ar0KoCsM2ebxJOM5dzD3XFOaO+kcVmWdhFs9bxv8X6aipAyxUrYEgyqD40Q3G0DHBsvoD3PQucXj
KOoMNEJo10lW8tNupWWHRlWHIR9CuQw84ow8Xe+x45vpjhNjg3hyZid3j5k1RLl9kBg3iQfUzVll
PWB4tiwfFqix+toadGvdcWKE41dfBQGOcCHGgmhC6byQD+/jBdnkKS2ggaNYF9DCdnHVeW6ehOBp
ffTsNADpX+kV1k0LTQep4f0Wj3qewVjrGckoZea296M9eYCPi2raAE7eQBW0quoExAY6nP+WR62n
GeXF8ZC+XiPFQAd9hCQ1yBzFkq0DG4tOIWV4PuJFk+Pz6C8VfN1yyvQ8Xc0+3XVwIYDdOfp3aQv2
cm7QTeOQspBOwULABZLwsx6iAiPvzBIBVas8VRRtz+dssPLiNBcNpw1wOBgNnbpkMfofO2sEIDpn
csw0jJiptELEHiVRV7zTqxctwW3thiFf9Ms3raKo+Zkdk9XD8+wG0T+jYo9dTAECBcJ45iyWFdKZ
rPSrMTxBTHbobuKLyZyLkHcLHifz8LvxPi8p6tA4Kf089jM0anKW4bsytajVHcPKs1x5Xo3GjPA2
gCpXxLue1g9sXKHSPqa0YZam1gZ6UQ+MlLX2bNnX7Np97l9aXqrC+sopcDbE+66cARYOUHLnITv8
wRD2XHNL60Tl0j1g5LwW/Z6ut6WK9q2G19h+dDPQpp7KZx0DvGRR3yeKPJiRdaOx4ARJwKnMH+H+
CVl2uPeYmF7kA0+f0COm9YJjmc9mxLxaV3zpBgxo7tsmNFu+mNAmhkk8644JsIHXBSeNTpPPyZdH
zWFbMnx9aSpInCVDytXq3CHJpAeQeT2OFLnr/+rUixnnVsQlxTtrtBSvwmphZInfoObGZBxI+oi0
kjly1rBPiij3Ee8z5cd+fNRlOxYt42XlWwf1Ciu05ToqQ3PLBW9awo1hZnEFjx/1z6lF0xa9D5Rl
3jwoJ9+rY5iLGnMZh49yxEb9zD1M7cBlk9fnUcrz+meUCTnf86EeB/c0MaZbTCLmmALQTmJPyVi8
zp50G0z1NSwt83BA4N8GY2TWqOQ1xo39zdDOXW/wK5oBohu7fx1q6+Xjfwzyy+eoFLjVdejCIMOA
o4W18VwVuNeoU9F6Kw/du9vCtTIX5Me+JwHPcAH2X15Ut1GcpVKqV6jE5yBoK0VZp4ICFdzGtJlh
lCa3qfmIK6mxKYr9XjrF9OtFGTcjZ/fhOScUW+0euOPbCHaSFcS+9vJMuVuQoyWya4PZOaNYbbJz
++XVvkwPCJo14xOAoPDFD2vz8Avtr5inmQO8RyAhchw0k7WDTJU/bFYBdwgad+6Z4X2ZSBvmDNwl
D2n+ioOPJb+HxQuuxOC8ubn1lwG1tnnjHx16VUEHC3otVuU5JdlwkafMVLTsw1yA3E1XLxx7Ocy8
32KCmf7sBBk+wTuoFY15eDUR7N4OiDTMH3Qn8wV1ZsSXurXNcmg239x/i/1QPj+MdVZnxbHN0CHc
04nAoe9WNayhoy+9l7lSlEjCw9PrkMPBUNzO8kLG5wTouHgpi4pzfnIgMNoPRG5lNO1lb+GCnNhD
lnJxv8xhKcBUkdQ2awoGlGxe6OhhB7yFIIPzle9V6xiU0bEiWFzWC7qt1Ut3hhLapktPHYuaNlXp
kFE2hCc+8vkc3gZfCBr9+gaTaf7f2EgHT749O5SKekRP9c0E94KiwEy/Nn4zp2L/aITgZAEppqDM
DPglganfeyAe9S5SeT3SwLvhiMUAxGrBrIB2OKqWT5D8S/YbJBddVZ296m4AA3OFnXJek+9+WcUg
PO9MljnDcfK+rRnMdGtGHQ+tKt0evTzqZv0AgTSfgzPoO+bRlzgbGCLUvlvFE1WY2OEfttmGx68B
0/iZs0gza6hXmSn+Uj+Nhmrmt53RNc+ri8Lli2KC8/m+oBRqYXuyUVfGgKhqY3rEFGvQXHuAcXwi
gKnBpJ78caCi9lJk2Ry/Rrsxtig43PMs7Tf+Bm2rTOktJS2natj7pmUlTVkqUt+mIXfC7wcHavJQ
cFCznrSYC9RKGQ4+bJVekILX3QxAOQwzuZ4ZvBHrFsbXHSP6zL0razBCgKe15ik/zYRn9GiecQBW
xU3slaZIiTqE7QfPbS+AmEAZa00PS1pCwsceVyLJ3lO6cAIBPZ4E90lk9DaECsRZzcvfsDrkqeC3
mWMDs3Yz5rAjHCbfy0iWGmLWjVfQkme6AG9p0vB9tY2zda8IpqkqbFB5gif2W+aXhT0vI1Bi+WSm
kcQzqT+SXpoqVQ1vxNQC4gYT36cgXvPeeRZLHdQ3AW0y0K4LFy6G9TvsYBxrAZFir8bwGSuc3kqi
GifJRyqSc6U/2FlfZhlyjtXLl7s5JLbpv2JdPfWojRDyKiQc6IWaOLHcbageN7yERIeaPyDh2GnH
6YgpseKHrjsyy5sydpOJb8LM2YUzEr5l//okL++yl5C9fcj+dNXisb5Jel41RzEES2Yd0b9ZvJgA
m09AHWXMMGcx3/Md2+ITUNzMB1OP6kRzIHM32EaB6p2lnBEtpjebXh15gMhm4D7uyvzkdcq+aon8
0PzopR5utlMrS9SyKtB6x1V29G7Madja7Wa7pXqO8zGmQ+dz35pVnlmbKQcOCOr4IgjL9DnKG+a3
sMEfbqhbmjvHOY9fxbTOXMhXMUcagCkv+yVja4uSno6wwSFpvEd/a54Pmq/5y33kmGI0fVBMEXJQ
gRJij8F/36U7WN+QlOghZXAlPSN3nC4KNzNhXC4WroGxkbmt8duCs7qKcwTe9jexjnSNHhPb98XM
yTDd3KowunPQRmw6aqOnehkQ6sBm06uiwIiwxOBY5WXuevSm/Unh601CTy2H/YEZDA8C5OxvZeVc
gyFQr3bv864LuOswyxZWw9yxzfaWMCsIx2uzuqaiN/f+41za1FH/ggKYy4MPws3E8szh+m/qrKhI
OmseQkpVL1tjSQ3YjD/oTn3z40u9KTSxmmx0EFyLkhX/H5i0/i9uaDPGMZBinPaPOWJXS9clvUyF
uMWc17z9OMjNSx1xVGCSQFdknbxujj++l+9LCL5NUxb+AxQNQvpnoP38/l7SyXMp35bZvcExg6eC
pqds0XAKQu+wYX3z03H++wVRSFI4CCIaufKu39QVq1zZTt3gb/9CtMsqTvxz7CPZ5l5X9o8f0DFl
u3+9WPOE1G5tH9fhyHWAo95cEI98kbW6Du5ed4wZWjyTCG+L1fePixgiBDgy3dT7cYa+vm/G1uzn
31SlFg7CHEQ/uaPvZzp3RCoVxRxeiFHA5t/CYmtsW3O4ev1d/bKoZuI61vgywj3pj0U0FbwC4OGV
lRljDscd9FZubgSSQj9umA2R2R99RCs+RzlbC96miG74OOsjdW6K1SOfTOYXPEu+bLM/foi3r5EX
J2w6cYOYOI4TvUVZOXd77S7WdJMPldmZtm+BkBzw13q/WtEorv759XybF2n+hxf1m+JsuBCN0Eph
vHk99hYMbbAGpYMJVBA1FNk/Kq359KYGtaeyyMbNUv3bduChpnBaDE04bozSlCDZvI2wqlkX7dCb
ffzHD/j9/kN9NgZ+EqxAhPuCiuabeiZk0aVQkG/OwtZSlZ/AIAm9pwAf/Z8uwb9filcHCyKI8PkH
5H2z1TWp26wjpvpnL6EIbdEMqLm4vSGCf3uqf2Tm8O/6XP+vdUUyd/PXdkuvd/d/2TAb+MDhDf5J
mzD38tpq2/T8/q//vO9Gnf/H/nPVaWbmv9wcXn/x1c8hDn4RkBmA8+M/XRtefTzZyn6hAMvm5huy
BcfIn4YOwv8lBnbnSKO3EY3MWLuDudx//adwf4GQwJHNYU3S7fBL/8DX0/Xe7q3MWeAhG+jaiWGc
Oman+8tJFtsD8C28d0o29G+NfNEcqILC8q+36hBK6KQw4d07rw6mU9QJWMDTGtPCM6I5RNXNH9At
N6CYgHugH9FZVdiwiNKybJO2QxRNQ5H8UOnsLpPemag0+ZhADQVf6nEeq3ezK/SumrMosSo33zkB
rULSQcS7uKEXxiBo7LzrRe3e6xZqpZQuzRm8rLkR8zR8aL2YeCrUYk/qj780Ws018h4gX//uSU34
kbKRxau+K7vAP/WzL1AUlWNzR6w2XnQy6i/XMIfvu/QNZUEPA1GyiuVqnQOafGQLoA8Ksguh0vio
h9GDlN9twT5jOG9UYLmQcZFm7yc2Nlzllt4cSXa7nm22sg+2NMpCv/evbBWd1bV7J20HajMVx+um
gr6XopIql5imfwBuhyqvVkpVUXrUtmxo+yO6Q9Q6CtFONe+KuSc1QrXEy2ouNy2qY+hb4UVTlkGS
dmmzG0Uoj4ubLe3Z0mJIn/jDkh0qqK+93+K9tOaPtEZzH+bGD84XEU6fWgfpbD708d5ePWiSEoai
TaOnvEBaxGHl2JcTAfJ23yqvqsZDQUNX6wvMNifcdl09WttxDGB77jBmG3A/xbuLzqlC0wJXAyjf
gVxFN3HGSXmYo54OVGqd+vnUuIM6A7VcTmHTogMu6FRxuzStvrNCbWua3FhNrneIwzwSkqzwr8JK
2UlpZHEHq9osilj4gtb0VRLVjYVAQlp79EdLtp06qTalrruypmQGybiL4CYS2U9wUxNUHLTdughx
RwzUp85N/Tu10WqmQlnUFVZZ7SCFqnJ+n+qqoadsF4U0mw43fJmPyKHtcTuJTSp9F0N2WYMHHBMG
+96izBRR6IzLmqTKzRo64x1tML2FLudVwOm+XMMyX2V/7GkjMiZObTu/dpFc3oNDbs1uLdseZjGZ
HVVgK1v2hePHxppgGOJDQSEUq32/qPbuBsl/p4MG3weHiAnGRf/V36AH7LveTe/aOrdkwk7Sy11Z
IWRKKQs1N3AvKN839P6+xRs7mI61Fc5pMvZ5R68oupBf0FQ+P+va2qIvY+hllCLH9V6lJEw7z1LL
r1VRx+jC+8B7ov0TrlhZk90awfJtQL3goCeJXJJQeD5xA/Y1mZN/aJAhYkZIZ+5ibeW7gELFI43S
sSkLe2xGdnS+hqxHTUadu2WJyy4a5/NIhta88wdNHpXpxd87FqZKO9tpQ175hnNj6XuaFknI8w65
Pei7cQrbd30ks1OITzkFWP+WglP2Ia3lcilrhBhEXdn26Z8fiB+6hv++dQ3889j6tg3/61/XxRfV
Dd3v+oef+ncn6//DA9GBjfej8/C/oYx07XdH4cuvvJ6Ejh3/grMiCRMGR0DtptHGHyehI36B8Be8
xPhQhchh/uhsEtLZhN+KiLX/6A34ehR6uB5hPoI8wyP/IRr/Ryeh+31OR9YYUUt1YuB2TkPxtyyj
6cNhWKpgpuAuwcYDBAD0gG93kR909iV9dCMOubIP9TaeKirKjf2rpjTl/A97Z7Yct5Ft0V+5PwAH
5uG1ANTIKo4iKb0gKEpEYp6RAL7+LlB2X5ltW9HPt/vB7bBEVhUKyDx5zt5rh1lZF92DXpj90m44
MzC5yFtoFZLtj1yk2r1PbHwGNvKotEwIS6rlhHHQRIVVYNbx5n2qSKlg/+C8WowH3DtFB2ZzQVff
1+cyZ42gg5/AYfPcurwiW3k6EhQyqoc0sefzbEbRQ2o0NQ1l+1npqnEnq9FZB4EM66y0viIKlQyQ
dAJ6bFmZ/iBARJZ+ImhWsdNKRN3M+b2QNjH06LxdoLPauT3dLZivXtRax3BT9t14RtmHKU0XPZT9
dhxg6HpGrOa7chrh040IRALLq5KDzQLgXDyvH1Of8D+mywow0o1NPN+ub+GnEoDLNFIUZravo1Zu
06VlV8Gjxi/GzhFNqHuj8Vq3ovJzL2ftTkIlGncVKX2B6Dr4gTF+XdIi4nnZdFnRBqnVjM/0PefH
aKlAQrdxU0+HqaIhgVmISRrSFHXQnxFXNozutHzX6XaL8zgbQzuuG23TaSTtMX9cuSFgYBifg/5O
MkjlNmz9R1Kkpyu9l163S1LGA1tBNy3fjNzqAWKMWb1t7CzUe6UsdkYPzpLFH+r3mPaEr5HxrpDZ
Aj1ig/azrQJ1QPFd22Oxpw0kAry0RPrqUspQ9uwEIJBGMr/0XuVCx3Vt+VqXyzcnStSXhQP+NrN4
GrdrYAhMVXN+KWCA6VvGVNZuqKb6XitbcWIwmj9XcIE2ETIr6ddK3DPNF7Ea6K1zTSO2DQZdRCFm
d6ZPK7GRm0abtDGMY2J75xFTrXBa73piWyGpox3YOcz4KLxocjaVUWTMnA1IF5YYKMBSpTrQidAP
fQEWBMRZ9IWnAegE80bva1SQ8EyAZj9mu7hvdJbpZDjItnC22E0dGFVl1N3jUHlVpaUE4+wuAbpO
/Cc8Acmhgvxb0CycRs+PbVe7KuzcPGbCglyM0mE3dsKO2D4WTQuskeRZalLFAA3cPIBiaS+Nqy5f
CceMAqYs8+OQ1AUJj6CUfAVOZLqpFbwaY61013M1lZfGYkCJZCpNob2Pawg9qr1AE1H1yY6pcaTi
lQdYAfFT36zcEFwu+V1m1rpPcCFIjL7Y9RWsqNaJTCIpqGRvLdEM/swA3NtWpamjpLMiLTq9e/wG
q6+v24JKE3pX/r3UsvnQUJj48LaBxU+zBxG6f03VxAwYCEnfwuG9X2egfmXqL5Ocn+jCW36Zxd4U
eKNOaGjQGLCncoRdjagH+0Z2OP95WZrww/xf5t/vR7pfJD1YlsdG8venRP8FlBvDluRPG+OPn/pj
Y2T3Q2NgWux7Olpzi1/4x8aom7+x+dEvMYl7Qk+o/Wtj5CDIgcGFbWCuzzatjn+dEQ1AgUjhTId0
5Pdt8z+K/PogrsWhCUhOZwJAf1FFr7VWAT8fEXuUEXUzDNOllOQojhLTFs8+c2g/c+R4S/jQfEyn
kfRbVc36zwTSjZ8ys5toqntl8/TT1bv50fX7ORns/UD6czPwvW3lrV0PpEtrENqf3w1RLHXmiWG8
6E2pXeJsKaPN4FR4z6exZyw8SnP47PAgJ5u2cPvGp9PMBsfU2jGZ/TrlN6/v1Wt+h8CDmefaJ7pz
rrabbSv6rjE0n7b//I71D82a9fqtsiO6pYwHVMqLD+84wUXPVKe/IAuJQZgjbvk0mpz9t70zVyCi
50lLgwS0LlZNGxcfqG5jV2AZ06AXVP23NdZRgxNbWwHQlIpzUSEIVXJaK2NeXKXiJhtgoODF7QLa
b94jCYcnhDDWFEJFtM8JuQDF7p8/1ccOKC1+k+RXvgibewMN258/lDMreG1xhVxoH3iPVexqgKA5
w9ebuhymGzkRblpHWv78zy/7sWkJMYO+HulpdDLWf3xoV3Ccis26i8tL6S7ahTH/cAE1h3AiEo//
/Eprt+7n+2x9JQ+V3No0RyjmfrjPanbVpWFjvAAWI3hBVm2+i3p31jecrkK1YQLtG+rsVj46GFn8
6qb52JfhU6LatQA5kufH6vDh5ekyJmj/YAs5TWbhFxislyxf3wPaky7Eq1rRbOCr38m8kWCjssr5
jtkd2ZA3m1eTbXBoNmQKhyaFBffJaJGxBsKd5++1MtaBqgDIoc3AYGJPQOQy/KIXqv37F0VHmWWD
Xij6RkxUf74/VHuwSsuKlLM2RMVL0iJz3hBc2ZcmolUk2UcpkuwrSgOoYEvDRBb/WeLr2ui89XCa
K38WsYNbMB2/J8zxvhFNIpwfWe5/6++iUf/xS0YKyU1k4/xHwUb9/+d3abduojKUN85UdHXkuUFP
rvVuFanR8gEyzRSxUW/HYrYGrE7C8VutpHBs612+bvVZ3hR3NezSaePkMn6SaVEdqHD6DZ2f+hNE
J9IwGDP6w3sdgbGfmiJKu/Ii10KDrBFoM7FG9YE5nUpEH0Wxh/yT3+lpfBNDcpo2+eA0l54qpn+v
Z4hC4EImnOqD1hwWzsfSTa/ytQyivjWPYi2NlvcqSaoCwyX3fHJQ3usouZZU2lpcLen0WndQswZm
nMxUi94hQKoZDli89IdGQHndRY5CvbaILPrqvVdxCRmvX4a1tKvrDjcr6K+D1nj5t2SsbZ77tRxM
3ivDcS0S27VcnNfCUTN177qRMKWwVzZb7b3CzJn3gJai99f441qEFp1BOVp71yJCokkYatXv2Wp0
6aNE4TTWO/nzVKjipLdefU8rgFLXSxWdiqlYXly7asNOndJlO2ZuvFVQpb+g85NvwDqpn5f3Wrp8
r6untcQ21mJ7fq+727UEJ2iw2Jf8VSZ3a4VObU61nr5X7k4kgZC+1/PmWtob71V+S70frzOeW7ke
ApL380D6fjYw3s8Jk+FMVzZe9zxiMtX0Be2eZMUyfROR0PXlcyeVafW5ey1LefWqz0XaG3TU+mGo
1Uuf9dAv4Sg0yw7QZx9BTEzQ2L+HzahYWg7pTAAMJbmHknWGADXxdUHhCoCJsx+SlSibEBNIrPpt
3mvRtWhUGwZeNjtSBPOUe/2V3fUGd5SMKq2T/sBeuLUVkUbXI4+OHfu0V7CoawYelm2Z0xvc4A+F
DhBOgHTIM0NShXU14hACFjVCdiM87FhbmTs54T0RVcHWKuNi8d3FYsUs9Qz+XCFahaNTN8fdDeAG
BtZVnLhvCg2dRA3USu/BRLqDe7GoWMFWG07vWKlfTl2zzPuOo1kLVykWzpoxMC4NB5+uTLZzbhfz
Xu06guMtHa+67yB8J2QKxaFC0K+pPyl1AaebCU7GASUrVOUako8Ct49W2FNaFF5xMFqvz2nI9vbd
MvQGGDioD9pJSNER7+gIjr+7qB3r8p7N2DhiwtWz7VDzDsKqz+MFRPi04J1N51qeCxfSY6jwqLQw
RLXh2DIlyIM4MuIhcBhPccR0OuqTEnLv8h0/tGeD+unBIKG9Fs1Bo+Lf43rNbB/MZmMESZVEwTJE
GQZu2dYe4kxceL7BRH3BM58uyol8TciYdRRbvF3PqUMNR1lFlpUm6Ql7puBIwN+jAYfTntsnZtJI
rD18EtA6ypcWa/mMDIjnSL9oC0a0ZOOOpmI8zDmGlYtdezMQToRQZ2so2ZJinC38gAfvxdiilNXK
z2ieS3FsUA9OhBNbS3JCrN8/mKluvVhTBLvD1bh5UQ1BZA07e6GXAEsjhVxr4FLwcTGHCUrRz7mU
VBZpnI73nWXLr3ioDCA+EoC6i/UVmpgb8XusvEIrXLajdgGTZJi3XW9pD8TB8DekjRzZ71FYTiG6
tBSg+qTrQN+cuNOvE8XxHku1WW/ONG26nZN3oruZZrMn5KRZmyNClryxir6vdmIH8x6xoXB3F6yS
beBq3sSxt/Mi/SZt4T/e6W7pmTTZUzmc+4lYJ1Cl83RjZQr8+EoWvHRVLQscG73ol52aOeuHX9+6
ZH3ifcFAuJhWyacYGmRFG5FV2eJ72cijU+dxltyWCGnhew1UBTF/xpqq96W4prk6Y8s3aqHydSPV
H86FInA7JerQQLRC1ECsCGKgddHgYfL5RCwg8HzWOrkvi0cIP96R8TVBP2hRM+4LZDwvsgRXg4+S
tr7RT2p3iilzU3piDFXvXXaLXVeq2qXx4uYz1iibaG1TJPqxcmNvOOF9A68wt04Dh4up+a7Wuawr
ZG5mnpBZN9PQQSBp8LFmT5LeUbeH7FW8obVb15CkyUXAOcA1wgRuKmE5+AufFDUqtoWsY+Y8hNWE
cyvFXQKf9wQ+KbUCS291REC5ZQLLF7r32OKxjMNcL3lMFoUo+oPJhKr5XrAgz0dX45YKYTJyj6QW
LKAtdKAxZJORzUlrB505i5f3IzutMaqU3k36pfUA3iozZfpx8XpShACwzh0ocs0Z4Tvq/KqJKAKw
nZJR7aHmayGpDbYAmvZx7M/T7MC9GbsGs1W3Nwv89/tF2nw5oNO6ZVfnWVWdS3syr5ReZSCE1bIY
TzGibOG7VleIByqR7psKaRkmr5N04yYTnaRNKEe3YReYm/scFl3yrFWL4Y6bhQps/lT3huLxy0BV
0t0B6XBUolp+pS2kjAhhOzs7JIwNbyf6BcuuHWANMBtYu32J3qfGzcRYyboUdr0y5epRtc+mhlrJ
n6luulAKIiIY+ZTJCr9yCMtzuy4PtcmY2mDMQUfuFvwMvFVzip1gjma1I+UCgtsTlA/tIRW0QXgc
Eu+Re73obkqPbsh20GsPKWAhQPFNw2e03mimSZEdnU8W0DkZSCjcJlDQHEdKQy4R8KyYOzok8Y1v
k4MD7bvE6DNSd9taGDfwE3P7gPHC43NNkxKfs1apZVB0kKg2VGNDfyZHjPffIq7cdsLNBIBmVT3M
jclzP9u2k9BUFM75/eDxHw3c/z/OFwxbX91tf99Kefre9f/zmLRx8qGb8vtP/t5OcZzfGKbbq/OS
0TZVCr/093aKq/9mI+fGBcRsCQHTapn8fc5gqr/h3Ab34EJLW7VUjCD+mDM4vzEWsAlYh+5PqWp7
/8mgwXY/HI0Y+Nuc7kykgswZeJeM/X/up8QzlrQyjcWhK5zhVIFrMjalXncndnwzyM0e4rWXLsWd
AVx7LmK4iAAmoc9pco+WRIEOGQ3OtsWVcO+5GhuvkXuPiduD6FjJjQAivepU0bNlQlvAGJ7okh66
aHHa7ZAO0eJbiinJAHYtZKQm7cBg9OYssGrMuU1ExJ6LRpR5LcEgceHGn7SS3W0zWm1EEZU+e1I+
0o6ObO7+bv60MJxjiSNcMhkVNQD1OdwittSOfVUSQIsVTIY9xLHRZ9lt7nAiJlf8CH32Vl2Bb5Vy
m0R1Smw0Dpd9azTVeZFzCVnOUJ+Y547Ea6rzQ1TPxnZuO3GjeywWG4/FbOPlZQaknyQg5qZpjm3Z
Gkv267m4jwXaMB16sJ92/LGjNtoJmMunKqPlwsx9PLvmvHXJa/Oh+lUAnSrGCl1i9vcZEtIbCmLj
NqIHMm0qJJvalvwJPnHuKkvgDZHHok2inF6PGiT9Jg94z+/pLdD8KhC6wOwc0DTGExVBvdcSceWY
EEa1QVzHLpaFQJ9VMw8c9ibftKRJkztezKse0AdmxdJmBG4voN6Kfu/Jsv9kYl+hSZ0sWqiMOjJO
an/ITF1p8X1Yw9Xi6vs+VT8nVFjBwGcJs6h/jMpZPXqy/TRncOo85AlfWpnOR03UDjF1iDisbA5j
rbcCLP3xXWeWBrMmcKEYTYrmQhFHPBzbsHAwv1X2dYwD/QYbUBQoAhFBhOT7FpNPGloxiOl5qb/3
mDRIdJsXm7StJL5ZZNodJw+GIzhlLI3adIUxPQI3bdOKL5XoVjP6Z1hmpW8x+j0Iu43ik+zVfLxF
yFk1L20cd19U2QxvSTpqt3ZRW6c0box74tLSAE/QcGV1XWODYim4ZBKownnQ1S9M2YaLUutKqEv1
Ox7oL46UpG8VKCIOY0pbPk8M9Zr0eA2UYjszSIjF8LAQCwCkKcpDu4nyAW7+MBR71cTLvY1sJuVY
I6T8IuKl4pQKLa0OOwWgIYi0VtssfMtYQPoiBHMx0juo1mB3/NBXqMExDE7aHN2OtX7DDOrz0nmf
VbJVW3pdYeuA7dp7dlJ7vumIpmWkwR2jxrr9ZEXuQxzV36GMk3idQuMNW/DleysfSRITNCPQA7iJ
nwpb38esOXf8hnjjGJ24dE1yov8oD5NWFh038wpOA1ko9XPndUu8c6OpjaGF158LeozDXUtkL2+p
4+AzRDcIspHnNVkNhtkYg260p+2geqSoGeKQwRBqbnU41cV+iDQkEKgH0lNmqGlG77FGxDOplXXu
LCMKHaMSB1FEWtjUPVHwjqIEWm27T2ZLg2XTL6eSUy35sJ3YZW5O2WzrJLVHMyxPdZZbBoMrgj3P
nif05kGRNvLkJs7WRBRDRNasEXWAZGiTtal1K6oiC2ubWD+bWAvfHTOT4W3RHNPMQDLBAXs3ml2C
ur2Iz3K0JFcgXZaHJletg9W7ZL+pvfIo44DR1mlQszjAZAxcPomJVJoUo0ByerIhb+lYaIKqpSMy
LdESWvytU26p1VnjKIMi21QmZDyINAhdHCzDOWT26LJStc0temzjwbVc4dtYTgNhaVSIc71glVCi
ChNanmWflxSRkDk58oSJmk5RO37JM7CQYhxIYbZAIW2xj5PhvYyXfInnN1B+I3/qOFtBWCl6/qQe
dlPUvWLOh5PFkTDbCLvUgkpXh0NUzKCMq6gl53f4wsZib2Wfj/tyaaDu5lG1HgtrKW2/KJL+VS/Z
bUImpN0VBEZvO8bafUzze49JXj0lsBX8tiRpLncUOOJLu+9qF7sJG2xYOqCusXeNe70t1YOKbYii
OhMHWxJ6C6xEPdk9aDR2bMLna1W/GhzNO02lk4QAxe4im5gsp4sJRa69zmWsm7wNCdmbUBVdk7Mv
JC+pwWcj3qVheqYVCwfHDAPhZNy0WkUQ0aTPxLqa85nghuSSkEVKD69ml10yjyNDoh3nvqF7MTQn
cmSbUIUG+A1sDbbbopZhmuf1FS2BeLMMpji0i/eVs3pxiK32G4efIRwy+bUozCFUtVkLh4HtRmvF
wSUpYz/I3AiKyL2MWnTHUcG4QNtDXjCM1i3AvGLbKiTTzendgPngVor0ZuK6HqPJ0nka80vsFMt2
sjOPrRGavrqxx87eWkvXBrhryA624JP6WDTmT6Qtzxs5cF3vQG/G9nFJscedZxLSqlBn52w3ejIZ
9aZXjTkWG1NWM/41eupqKGCCLvdFonrKMxbtaWYy4dA3TCyM2gA4Swb1OPfzHGQohpF532jxfUb7
OQ3g81PKdFluYqHSkPlVlkbiQQp+DBlPW3yfK0gE0HmWBoCtroigTtvlyaiH6WmNsT06faqdBnDT
u2ZWZA9uGZcrkdzZeFTpY7H05yXXYBQ9OQ4qWsSCFdPlXP0ypy4xsDh+jiMgdGNj6U5x53JoOeKq
7mj4WCHtfslI3Y2/cf5Vdl0vrZtudpst8jRtaxAUSSoFZ6YNXRYuUDYDXxJqHD8i8kMTkBb9BrQ4
gbX0OSAJtIs5oo2kMSwJ9JYbdrdFbiqzNk5tPRQi7Dmcad0GJKfnbti51K3Vsbdt6Ai5yCKcgeZq
lovj3GllHCxuNw4HVczDKReZclCaxqbwo6cLwgVJzTV2LRQkVb80CdP/xgsriNAA3nELBhl6q88d
pjktmFI1vXVF29ylHscxmpkQ6yqadLsuiaZt66r2ftEEbp8mI9poo3IuhyDczv0Tw2Qv4OTEaD11
C4s05ml+JhvR3NqdhaYhGsC9IEqZNy6TQH6eqXhXGSPtKYX8QSXBx2vgkiPvwE6JPlCcJvcLW3cP
ZmKqTyQakFVdq5Hw48Fwsy2Q15IQ16xXCXHu+2cW7yU0uEinysMARdw4D7ZFPg/faIRNCsfmRKs0
E2gkhnSm/WGBciBZuIYILoprEgBdzbeZCYV4kc+1Rf6yR2v7Sg4OIg7h1gCpsLDcdjl9mhChe74z
S0QgpAcZR3fomjHIGft8m0gs+eJRc39C6OecIhM0o48Wz7nqkMvaAaDu2DuDcTYArjrPfWF0T3NE
n8eOLROF3RL7+mSph1afFzSbiDQ/G7U5Sr9za4AihsM6kOveGc7X/F2nxen3WKJfWE+TI5YiLeSE
aT/j8u9mP0MfEW0VIKAMJ9RFRxpXtFsSeoy7gWiokJ4YuOzZycLMTLydNxVDSGbVeMJRLy9zF8u7
DgUlziQ54eomqId8KvECaZ75rF5VNArpmtibWqvbsNHH3i+qKdkYUd+Eii3srT6qzje91KcruCPL
haN7fV9LQFw+63n6VvVa94D1n2geTc3jwALlcKxmurY4vdSjSnoGvnGrOalNbN8aSy99qdbVQQdd
GCq0mzeaY9bhXDoatb9qhwyNBr9yesF4OS/KrbRra5cSgHPg7A0z1svlA3MwY6sQENyTU3KdxC38
mbQYLzi/9BOLxBjwAPKwOCPhNiMrH7iZxBdKUwPlT+1wNrUCueU4N5sKdz0Vg5meaBREmDjVhgKq
z0kUta1l7wBZD5NmsN8YLstvyC8hote5N51HXZ+MrcRp+WP099/z/y+UFEySVx/D35//70T17fv/
HLr8pfz2s+D+9x/84/iv/aYxOWUmDQ9MXyWD/zr+E5PoemBKAD14BCb8dPhHS6FzGEdNgU/kR1/g
98O/ya9DmcECifvT+k8O/rhO/jxtJE8OOQb+Jd4D7+vfsIpNC/ut8LxqrzgddP1ZVPceOPsE5pLH
eUG3niUZxudcqRPkzfVzHlvKQZXORa8GEjsKZnFBTYD0rTcW5U0+qI9WpMbJZoU6bytTuswFmAq1
YHV8E8/mFskaKqPOudT47jb6pN1AW2hfPKM42zI/G4pkpF1HQd9aHjC/dc1Hh7YZ18JKHZJLscYi
NE4N6bUkMkBVXPZ+CwlRoi4s0uqNrXUGS7J8IdtozaSl6WbOq5I6eevyNAsKzoKhU7kXx5hgXVAc
1nH55mXlmULtjtKG2oM4C6zG52FebjjUntR4LSFTsH0ieZlryOcggF6tPjuSSfCKtO+ZcMltlUfg
8wphPEXNuhm7NuZOFNPMoAifU9yL1hvP2Zi/OOqibVVWQbXNzusV6IvBpWDK39IaihqBjOnWyJln
GOggN0PMNHSUIzk48s4tKT5QoMSHNvdeZZR5O/qc+zieT9mgV4clZ8KE45ALQ2SvaSVHXZAbMmXT
gy3mO1mbz8LIjpxYXmgXv1Q0TR1htPbGNrvQ5ANR9bF+zjcmouztbPRbAugwIJvZEV8u/fae9LJS
jyHAV1woSKAR3s92DTJXRZhkHoJShbz6Hn5rGCvrtRTFy6DBC1ApaPGTUm+vr1WDYw6VZkEBpt70
utxxQjhpboz0bVRPNahPf8zEm5Hz1ywtOZNhdeJUA5iwIh0mJeqMumZ+XCLAPXlvk56BgT5gd4Jt
mFB3Cc8kSMhKWffBYJkNEwtremB/DKa5ZHwrsHRHVfJSjtKjAz+9utVyYo69nlexa2eN85xM6ldc
AtceHmcfzsKqfdxTXLX7ZhoflsbaM/kkuqI19jG5DRtFdTlW95g3hmE52YTzhKQZM+QzNOPoOdwJ
EznOm0YvjE3dqY8w4F4x4vWQKxmQ9HF+pEn/0LTDA0brtwLKp6/aVc++MT3gv4N3nvT1NtcrL1yY
h/qaliT++3XXSkgynvlMem+6tU3rUjNi2Pbrz/E5N4KiHUi7/ZxQU+3tidsRSdGFLkT9BYyK5zup
mAMyeEYYM9x2+RRHPvu95c/IZfeNM4/HprJGmoO2e5hGRbnOxJyHbLtUOEo9b1WRjwQeNR1kxdx4
Zf/9AgDUvtLwxRNzMZEEZkKLJkwn8AoGhg45iC9w3loF0awODYcJdfkI1PSxmBR7CBaTzAMg5Ala
QyLPyuxLa8wj6L88nAS+RCrAoO5nqgMTmHMArsdO6Zi38dFFj8sxnjaRIm7KigmFVMxHPPWx3w2W
hZfbepnKuX0tiY/kqUxFmNO5c52ZTtbCHKRICjRYhB7c0IHqYWZz+y+p/lqRO7PpmqLmGKsSxqRT
nzsYFngXiL0WbsMm0tRggnp3jVOX063OTYcD9dlR7MvAeOkQje0b89GTaWe/UI2s7dmfhEGs4oie
6Aev4jMHkcKH9m2S2qD5ZVbtweeszLgGPpg7XRKrOS+R9isW7r81i1fZGBuagbEaQ9pH16RnyqG0
Z6fcxzzqAZOQIwlYYmMDqf6FZOeDFmb9XByD4JDhX9KJzvggU5MQhYw0qqu93mcv3poIti7HqSZn
3+g2XXXg39Qftc7fKnA+aO5/vKbLBk7fz1v/n2v9k/ssNsBRuvhi9jMVe2h14wOwK9CjHLAkiA5/
/bx5vpzajtXtp9rhL4SExp9RYNgz18/rYRenD4/v7aNds4aYAYjJLfdd0RpBWhXuzYxsYl0uTnjI
sj16ildJUMk2kyMkJbpxQesRrtYK8ubRGsflchpiEP+LYe09rwD4OqCOd+VJ2izfrq3XfmZyr1Yp
U7x2W0BGm4r4UbUE4oPJvAxuDsezqrydZVX159iybN90WR7++ZP+xS1kmDAAVlM8+JeP+kM9TyBL
EFW0F3q3hY1yo3rLTbG0v6KwrgaOj08GL2SspRWmRSwbf/42PakBP3LXe9XLzUM3TTezloDhBcC/
KW2PA7qbnftYK27zcb7B7lXcipg91Fzit2ZkXV5LlZSDN9SG6QREjNQnOTzAsLzg5d4Jl+WexJTC
j2Nh75pJn55jS593qOVrGDNzQp+u7e5It3mcWrb9QU/MY5+4jCPtvjqZZfIWJRYJoRnU/XZyq92k
pG9RBQk1HrZLT4MD7cBezNZeCGA0yFZALOIlypyVBzksN4RI09DQ+d2ei1CC5rnvaNRY//yF/cUK
g48YLSrG/hUN+OFJhFZbNcgtSqbB4MkoJyZWNqvWbRQfxv6fX2vVaX5YzYABsk/hhcPM/lHHyRGV
cxq5fHtiTu5oiB6L6lcL5vuT9OE1Vi2gaa7/9HR3fQ8/PeWJaLI+J7J1X3ljve2SiZFHtLyuK31C
gB2WkOiY6ebeU/QLgSQidEriTaboiaPzV9dmoqOjht244DH2Y8omThYrdLUZspgWvy3EHoc4I7J9
jpBxNYnJzaAu3VVOtg7BUp9cWgQbgIXxwZwh3ecWdQtE6d5vPICa6ATExvAafTdMNdkvevJmldyC
TZKdx2nN74tn37VTClS6PJOl1Xh2BI1jtb8jzUeEprGcfvGd/MUTy3fh0cFnHcYpxSzy5wvGMLAn
7rwo91rOQWEUReInkAppqWR8ZsEVSCi3gnx2L/g54Rd2rcpwn6A9KMFulJUc3UvwghEdqd7WqmAQ
6rMEPRC4Ku27bAT5SaOXQCrrIkBcBlbLSlRXsqLPNT8CHn5dOiAsTnJPSiVVFQFFfqtMu0yojzOF
GO12UROvKXdeLe9iDAWbtOX+NGsWvs4eoa8pzGaKCEKxbi2PBCmOP8bkf7t1/MVDwp6x/k8z0Olq
H66RxGFE7vFY7pEaBJQ4SDAlb8fEMRPV8S++EYAI//6cIMhlmmyBcaYl/+GZBNgIkcEcyn2rI/TS
7K4KIGAeI3YqGs0JzDZuyQWB5WakiUI7ggowzs9MukhLqpiVVqVXQ0ofm9Cz8X0mOelK5ex+7TLt
SmGIA6mtQzxHtT+VlQHXqXsls+JuymFsO+tmzG0WG9lLJNcqVZIjsqjnZigxEVcoUZM+HHtQWD1f
6fvxcjEnxGIWf5GW2dFW1uSRWo7bOhrIvVlIxZjc6eb9EBSVMJ4l0ohjOciHpOcg6WYxk6+Go561
SFKdYxJLVlu2MT7omXYD+uZoGFRrmjMESZnNwfovSsF/icb1hqyHcauZbReuj1E3WZfKkQ/gIzlA
oIPieaLpnjdUS4A3iR5BJ+vU/O1WsZ6bFEAmqvLmyrOmVxqDgRy4wJh6zwneb9+bKMXN3HxOxXgn
kU/7QDRA2hVHZUyPSwGktI15gPs+P3Io3hUROwtZVNyYPB22RNahWV/QyZTHTLMuYzcGht7O/now
ItUEJmPTVifm95e8N5/1liibf3683+kwH9ZDah08ILDXuaM+Mn1zhDINNoti3znzK1PCu05l31uF
QJHFY73WX+9H7Qqz+JYIU/bD9ZkvRb+dZSchD/JjoB4CxGhp6DG6cEc00khYYyKgkJ+F3jTM+1yj
WT0mGRPc2EzChgnzK2B371y3pHYtMftivwjvCmApVb5jXHSFNYZJwSPhzqSNtpBRbTVBHxaTcgfp
5DLEHAzZD4VR8YXElNlOOjz0yHc3rd7ftQxDfG/Izyin70xrSHYVLsIwaTMjaECEAt19SMniCgqi
RjdWNb/aHalTbd3fgcxIgQfYl5FNhEPm8GDY081azffOH/vrfztsv+iwUWaziv59gw0teNW+fKt+
bq79+Jk/nEoqjTIENR7dMEwJ+upK+MOptLp7rRW/RBvN0y2H4u8PaY2GU0k3sMH8n+rmD2mN/Rvr
N4ocTlKMPrEI/ycdtne+908PFtUSVQw7ArkGnJfYP/+8b6qFYLygoIDFjdek3pb9w52HZ7ytZtke
U7VwSMnOsACLdOd0pHtYVwbiBhnGBeZnh+qyms06Pq7pZ5lxLhVcKKSpkqQWqykBZnmbdLshS/sp
YkKdWElyZcVyBE2x8F+jYQ/8jtf6pFqjbBZMqgM8AHGljQX5VaQ7u46yEa6CCnC0CYI9GnhsUPsZ
ks4LR9poVD/rZbti+u2+red7oOMUKqFrxtJhqDMNwrtOWOklAW5RvilcXYEVMaDZwCbQLsq8wZcT
rWzeCt32j6r0v0/NL56alZVNcfH3j83j97aoyv7np+b3n/m/ljRJVJw1EZjp9tpJ/tdj4xi/4fAh
oMCGULTSXP6XvTNZjhvJtu0XeZnD0U8DiJYR7ERKlCYwUhLR9z2+/i0wq+6VqCzJ8o3vJC2rUgpE
AA7Azzl7r82R/nPbmNw2lGu8KrilDNAN/6NIw/tn0xVAyIZdkJrOsP/RbfPz1gZXGqEp7sot4iC0
x99tzx1t6EGuO7T7HPYkeRQ5jM2pc344J39Tb6/33g/35uqioji0Vl8bPflfXnpBj+xYL4mvxgRf
aEQKMRV1pqD8UnTDdJtjPjxmS42wktSI6vPvj71er18OblqS/TSn7VdeUmRl2aSnjkv2hFsCT2na
0R8mjeOaMr1PNFU+h3AFAaMWMZ7hZY6/T/BIC4xWlo4jniy5uU/A7g90J/Ra1Kc+LaObFpw3VX8W
gNycG3RAYbhc+tYO7jEnj3/YNvztj7DRH8I6ANSj3qe2yIYxJYJx90DSjSJWrlx2uciNY2yPM3BQ
SVAsdE59K3Lad5pcsZguvW5CHWa+H5lytxZjvNuS+LSNHJZ472J22g1Omh0nNhlo4UbtIY97dhnF
QmdP5EX8B9fgL4XNamVDRolbFXsqgs+fH9Atj7se84nLEBSpbSMX9EFDM+/XSeLvL/kv5cF6JGdt
m7FZN3mk/3wkc9BwgWgcaYBQQHup5uJZTn1qOr2+I5PxT5k6603yfnm7qEcNAqNYZO8pfEpriXlj
c3UYwri544kCv6EP3X/GUFtvIviKFCEEXPCOex9w4TY8LrJROFQhYwyPKXmtdDcGwes8/P70qb+5
XU0FSMbmxiN+7v1DIQl5a4+swQPNjuy42C3MFZc1Q9Ds6M/5StbWIgs5Wdml9/NgOucKWZ9vJIhb
op7OWG6a9V0zEy2NUMVsGTCDhtoMmr4cQrC+pzIr5n3M2nwcQrugx7hIgw51MgLRMEIOMlWG2uKS
jA+QGlqMAUt8+P2PxJbx/qo5EtgHp5PEEEyA5js7aaAQ+CFSmg4jwRGbPCRjFIJ5i/qiSXdl2ioa
reXrlDUCoSRx1yze5JDhxtwNWtXt0qohVTyNRyJAieyurUJ+0sBwXpuYMFEb5vknwDnbRhvVB41m
PCLIMdO8xgqyByVTdxctMZTjIZoeMXsqvwjjeY/YXINi84XHWXqwOtNEdKkocOKyvOLtEh3yKlBb
PbRiWOJkbpZmDPBTGdq+1UvnoQnM5JgIDCuFVkNSIvr6a8SLx8uxGR2NahluKuK5axIEbOOcO3W2
HwLL3FYDQdQWBbxn9VZJoo8W4hRryvQjWiVqNaR8sHDFDXFg87eZlEW2Q1G3DdNO35uBkbQoYNCy
Aj+wfGEvBrgDXT5UfZt/ssMofa20qEQjKd15piKNcG2PpdQpi6PpyXaK1LdzhRfVdTNsbcl0XoDn
3lgo3fzOiQER63k83mDTql+KJINKQkS8mNzEi4L0u0iFcxEwjHwjjKEx2c0pzy2+taXV21S56xyl
IEu0ChiCFpRSYcM0RNjFXlbJeT2ffpkl4JPo6tHpRjaj5fpnc/UaMPOQxzDN87OBAvlRZGmn+K9y
udZ6wR6M1EZA9bxfPPi0+p6BkXPsF0N/bgKrvUXg0RZHKB4gtYCwPqTGrogIbm2GjGFjrevPJcXm
Lo2UWEnOTr4p2QA+YiNBA0FEBpdmSjbtVIaHce53UaTfqQCFB8+24dhlRDLMYuocWtLqm95wzRtL
q+7mJrvEgRkxnBxSfwiz3scv1myivMPRKuWpwl66kaFhbIhdDj8gRr8EofWF+Cl5INZP3gfaQopz
Y30i3/xZAeryx4a8V5FY7scOMSpyqUY721M/ngozhaA/LCBbJMK4PqnBSg8yIJVcRDyi+tHT8iJB
sFwSE+mERFa1U+FBmAw+iyqa+TJTsIvwBXpRqmNrbmQN/IaXke3zGkp3cehYdDnGOPZBHqp907bi
ylzKErF0ibMRi98zSid518etDRdrNh1FGy+pbhDocoW0VgP0NmvGMSqm7KBBbD7YJbeLJeZSgv+C
Lg/fTI1UsaTvMYEi296bZEI09GCET0mg9d9A6M5P+tCMJ/yVwzEd3G4zhJVxbqSAjNKlAEKArBx7
jftLzCmB6tk8h/pGJnarHYvYtZfa12oL25gMc3I7lunRGGSxAxdEQGkaVlsjK9GoznTQXJ3aWbPq
4kzkTLshKnYtTfifJAKklR9bU31yK5n6VtkTfWlBBqpbme6CZJgRqkDcvYZun/lBxaZgIX9u05QK
7YCi9o5D3hzaAmwA9We1lcOotvzi5mRbcOjGBhW7igh2WzrZflrIpbhR3KjXc4zl3UdTzoREErvx
Hfjw6LuZXA4I05uvESHTmLhj+2NEfjtRGbb2ICT7i6ysopuUEYoHdd/hfYHC0wrhpfnBWwJRz+Ri
OyHvu89Co35KEj31U7mMfizYFwqzmvdZqunH0aiRjOEn+4jJKzvW6BG/LSKSB+iwPHsafmRdsf2y
sjLAj2XwvWa9utajJTjZLW2deaQA9SzdTBn2FNXWbQZ+eRpHN67MR7S5utrW3aK2hmmEN4tdBS0e
pYW/o9ys/RRalolIWuebQFuQexxc/CRhESvcgYlDw4XtbAuS0LzReDB4CxkL+6pTywH3cua5dh+c
2KsQQRFYUCqoJU8DmlestdH8yh54+BgTpL7VS4VGeSbidcPeBsOAzOt9UAjzqmtKcT9zgMgnvp3t
RWBjezLnyPwyIgtY5dJRd48Al3+je3ffSFX7DdENT9Ixr2gzUvMOdblvE0VbmP2ifmVOcg+wDypd
0+vXg14buyqqp2NOTrs3ZEm0K/Ug2pZF/6AFhJyOXYegGSTSFp/ubRMU7uo4C4d9Uw1ztOf02+lX
hOl1dG7avB5YzYx1SQNCM4hsTfoNnbbg7Aa5SVTYhDoN+6YyouuJvN58Ob693v+vYP1DwaoxYmE0
998L1nPJoxC5xfOPJeu//9a/S1bHAchmwXmm28NG/a0u/Xenx4VauqJl2IOyx6YH9L8lq66jo6JN
jrqKDDa2weyn/t3pUXzgXwMNRRgifoZ/xKTR32236c9DoqGeNG36TfYvY6sYu2dPZkxzNIvAdnzw
Wtq9jOrlgne12pV14qyjQlu+tMIOHpC8N0fmKcFJNHFwahs1eETLaudSWsWem3zw1ADTeuMgJn5w
wLn5dlSZ8baUnetpUTLdoFvvvzPj0M4TM8uPgN27LXklDAlxNFxKianCL5Q9+E0Np1MLZTPuu1ws
h7LOrQ89TJQ/IMjfFTicAcOw6BJzGggG1ld47I8zIibXsGGALx6nhjoWRJm7D5Eae6rr1t/F9/5h
ifxN/f6udHs7HpyHtRZghstk8ufjKUFFGeJlOo6i0TdTmL2QCzJ4xEDHfzjSuun+oZRajwTFHLaR
RuFG4/DdL1t6S1taSvbjGNStj3x83rizKfYkgscfBpUZ+xlAwf0//nlASmwJqRfViJTrz/9hRplI
1Y55wYulR7uVbkTfsO+SdPH9fjKb+Q/NkL85mTZuDfDNGAF5yr87maHrAAUlwgh7/0hGRdG8Sfup
E276zP1DKae9K3LW8+kiVKE1qkv315y9KQ2zKE9lfKyjKcOCFQVt5tekuvrO2tiI5mi66ZteO49t
OhyWzO4qvDu8Yf7pGTbhkq7YJgj4GETeXVamEfac93pyrPs0B3lHuodvERf14FpV+afg5l/XEJrN
t+4Zg23DeN9oaEBi6F1jJcdKW5a7EgOG3wnu4CqqMJzMbcycxS7c1Pn/+JFMuWl0Y0C1rfdlc0r9
it+iSo7kUA6Ysrmao96Pa5xvn/yzY62ZzNKgfS6ZEkO+N9Zn5A9L1kB1DwvVjY+xVod+jZ2cobhs
5tUhrj/+/uK9e96+HYueE6fSYSKNkuTnY2F+sERD5udxmREl+GVg5yfcc4Pm//447wVB629itkD2
FQ8Zlqv6+Ti9lbWNhQD9GNBDT/xpBDO2QZ6AI5uh1IcojtkKT5B6MU80VRJsZR5Gf5gsv1s762+l
tcqDjtRVZcn3a2cg4yauzY7vMLShX2k0LjfhgkE8wKB7AnUFhsvS5z88z99O4Q+PvfWwJMfywwHW
8w59r5IYQguvYGDHxwiixacmsfIT08P5ukqKaM8srmg3FDxTsRlnjPNkFvbzcBytYvqmWaR9fK3A
Ip/SoAgOGPnzUxAH/GNJxN3vr9DffU9z7aO6TFoMWrnvengpVr4RiYo4oHC2Xua5NxpvqDOXS5RZ
5BMxyatsuMYYYAGfjOlFDrBYNjpQmiNdU+PK7dzgOMWOfu0Kq7V31hCViV9CKvlTIOyvq5YOIJJr
8LDsSH6JHACMgJc6G+Nj7soZP0EIDdQr2rbb/v6cvHucc+mg8HHJsBeA3IPx9vOqjYXipIgWSOVY
LnduTL4XIqPSvMpaw/zw+2O9f5y/HQzHFcQ/JsiO+16JMDut2RpTwuO8hPEYOgE2pIy2TcatsgtU
FXrVNM5XWj/Zn2nhhvupNLv9n77Emwbl5+UKnB5gCOMMLjS5WD//5qyphOLOCA52T9F4tDPFw7Rz
cZUdw75a7gQRii9mFCBdifu82cxVRGh4HKeNs0ZdUpEwkj+59INvu8FFH9rWSdV4NbNfOGBpvlyy
qA1OUVwrMmH14HWY+uyjM2fLZckaZsJu3Vgf7BqJDmWteTU0kgduizLi3uxT6wPxK/LQkRFxjvD0
9L6sYvEg7HG5w5yi4/0touGGmqR7zkBQvCyCbVyLvham7VQEr7lD6Xkq8hoTIcHiwWFpNQNLrB31
yIVsyuQNcTwGbkVG+c8AUbWvRZ/rj+ObLGIKBuSA7RQYr9nQGVAlQIpFW+YF0SXUubMNk0eL1gzx
Sx/x8C7b0HwNS+Eoj6hm/moRSAcWd4ypEMGvZexH0lcJrLLxIzp2r7YFJOLPTj02zj2cfdYbd3+Y
7tJylZBXVSPuHIXxZyPb3v68GAFabEyCF3v9u61Z8jVmSM3IM1ZBgR1n4sEt9fnCeyb7WNfzePN2
egPkEltVRPKu0usoPZULhphjoIWWflKMWy/gRmlH1UuUVPh716cV+vOrplt4QjmkTn4psBuFHuY+
TXrAFhdivCrOHU2auF17UREC7Nj41ONwFJ4KZXGrp8qm32PwOTDiootF5LFPXkf80kis8Ng+IRPs
XeAwgMRJN/mQhLr+6JCOqjZCcW5zXcUvoEPUTmtK4xkyMLApbhr6t0GcL3fAgKeOcr2ZbuVQTzfx
bAyRbxta/CWzoGxNdLw/aqs9f6uv6zAf6Sg4aH5DoHROF/sLsY6Rj4Vo2RXkM0E1ZyxzCcljRaBP
6UWxC5XqLjcFvoAlZ5/TRy3ms4QfAB+GFjfGORbYlqDw6jmCz3VA9srqNWGiUFZH5Fv1ERWDZZYC
L8GqiKRbN19CkSUnrNFbFw6+PzXGdENSdb3rEtxTyFnLLVAXlOSibO7CLoqP0mmKqzEcDZRHWexb
qpUXTS+WUw8J7MDIMXgIO3tbGn36TPc6vcwczQsCEzrwYu8J4iWrlqiCvYwT/TNUe8hRRr6X5dxt
RNrrcASnxVO2Up5mFc0OFFLuGU2BW4Wzqj668YA9C74OAGC6lzWGqT4qTwhzkXaLvtqkOYGAdc7P
otNL6FWaZv48dP1GtShnO9P4jD1Rv4R5fNOsjc5h0CcfNLBBvJ8C+1THj1ZAU21uK4XrOvNkT/JK
1YGjT92cOFi8jtiQpeW7FeD52I3u22h+cSv1XPWi3SYCGc1skQyhiLk4Yit4qi0EyZtBrzJvnmgl
Bn2lvmD5PIHQYW6p4mvw2aOfGtbDMARXJRipp65SyzYy5ukUZTkPYGPdI+VqvrZiXb90ZNbeaSi+
UCjRfVoW65za9cyE3shpD7rQtWsVtt9rCSpi1soEsXwwYHmkgZicNIT12gYmnn0mr5AvVGZoijbD
rJZHvMz6bhqzAMvjoNwrDLk15DbTAFVj8bxIbZk9oiQIHwEijB+gjbJ/KNsKpBvhtPMltSEQBgxf
d0baOd+SPG6OBM9Nx6h2cw7KLvrShPLeMcfxnjHjvNWXnvYz7x8Tp0E1RF5c1fkt0P4FZ4NZZ0dD
MB/bqLQMvGZmL5I6E+/CwmrREtkxj6KC3Ekj4I1gh659qBJKn5715+ds83YuU6B9Pw4GHiDalURT
dh9t5sK+NsbDtVEvWGcJU8R00lkpwcdmovIrUbXprkggScl+arHW9+GnLgnHK72f/C4OxlMy9mRL
IM12v+jJhK7YLNRq/uc5CcS5iU56zb59o0anPSxDzsJM2DtQImTiLpsbewsq+6lgRr6jFTt87o3C
ee0M8pM3+OjVg8pN+9NEKic0LxPU3NwjRwzKnv1YMdWHalnc60nU1l2TYemkyV15oqvtAxW0e3An
TSGo1Prme6UcZws3fj7VnX6xc0NeXPDouLkw5ZIiU7CFKex9b2fuXRbUAVlweqBT/CeRQZuioeUa
C7oPgEBPXFT3w2T2i89LOEM9Jgbj67TI9s7uBF0DXNa+A5XAh569DSyS68D4heZ+ROu8s+CjwHCK
jcd0bstbkAz6BnBDcgxQrl04gzF+qcGrh0DbD6bJwnaLC0Qe6QW5q27DOjMPJhFLZxd2B7bpxfwQ
mLXm585Y7ukZY61ZWue57/hJPGggQLZjrHsOCRzxJg1MZx8NhWLiNOKgDtsghNA26de9dMobuQRs
+129xLTaiqTYzqkojdVhndEpLuzPZmrRxCnr8Ip0bKf0g8DIjrNw5+8d5Tj+/bG/66AyOBu9cocW
JFfBO90Ak0JmzWBeU7FX+zS3bQoArTxl2txxd0HiH5M8u60ss7txELcf9LqNXC92nUOObvCIDhW5
HVGSV2U9BZeEELK9EQ75S1rUtrVNK7f+ZIRAefDPpK+umWOfrmyssALM/7ZKsuaj3VZfcj5629Sl
Qc/YXFTm4WgbnomTSUYeAq04hlXPXhZZCALmqDAZuS79lRZg84YHu+WKx5hc1VcA5UwK+gp2v+nq
7bbAt3ax3b58sYnFOi1TInxyXqfbOtKX/WySZGM4aXeryaF9AZnMM7vOeGvwEICfjBffWEm0j8yy
Crv9CksR5II0iil6JW25Rl9ApjY3dldQJpFVWQPsv0yI1q9j8DSPIgyGF6OJnc9h76LHJPZAZP4k
F4dOsAkm0M49OiLFQVjGfFIqccNtbg3Mn7T4WiJh9AWoHm2T1LAE4jHVPHZR4TVJLDYpsTVdDRxA
R7NE5sG36qaDUSTyQqho5kPB5J1RqnkmE7bvrRWkWEb9Rkvq6aAhpz2BJqh6wEWq5HE2L+EHR08A
ReB07I8mjmrpaXSHWJcZ88awXcQDmShyRyQ5142Xwl6XVXeqlrj/WlEbUWFEmV+InLMAYPZLgHs6
WztK8hLZlYIhqZg4W1IPPs4ArJ7J1BavyurHc+DM4YMJCtLTSj52MiYX+FI8bFRvNl8CfHxsJyWz
xDZ+ZGMcwFWyCLVN63tL/4j2pNjMC4/XIAtYVDlGkwKDvyPubYTsUGMKYnpsZ2cswto0RTd7UOkZ
RbE58W07In6pYIrgUGNvYA+Wq9D2Jc1UVHiCOnnTR3gxZzLHCI1Tu94av0MGd/fU8oZXN8rdpYCb
vTS3TqrNCSyIISPlZr9j5Bd6zOQEGZUsZ5lM2tVs5vt+0Z6Xig+Oyt7Zq7lONyQSYMnv4ulDbRH2
TtRreEmK4ZVgGXgDS14gJRjUKaaxu23pZp3iZs4OrqQ9oKZh5n5uyL2POvmSdhqEJt3grcNG6GT0
pbHF5kZu+Ni1Z9lNyTnV0LOTaozXHSAORbXld+N0MyLTAl84WQeT1HJP5oNDaVL5RPziwWQreDtp
aOM75sU7p2u/d40ot5UoFwZ2cbnJa/dLMwtoHnNlYc2kd7CEBHWM7V2vi+fYMnbQZnEb9u41OJ5T
LurPY77ckBwIMMt6rJoATkdJwyiLuyurWV6TOvyIfuveVgWwrBRtdJI9uzIe9wukm43duS+aCUNv
wV7su0IzH0s4rVsoqi+AHdlYiZCHfKSOmYUPEw/jLumrqymysUmE1td8cCv8FXS1Nya+q2049v2n
RV++TgNBHkmvdgjtY7A07hx+krC3l03TOCmxWNWwQQewAUiqM1DcDnX8NA1TeyDH7GzWj9IZ+ofa
gVQRtfEHooWiA8qf1GvqoX8SqoGiMw7dYaCGOfd9I6ByJuttDrHK1GP7yQJGtY/z2nL8NhqbI9nu
tEdxMVBO2G407ctRYwuNutjA+2AtQMVM0eyifLonP839Bup2FicY5TR0EH22jtyrQY36VefkbZts
6oj5Ygakg89TdZo8zzSdyZ5HwdIdw7xjRaO7rxrcvY6R4AxJMm2ntWFUblL2Qwdb721x3fWdHfut
KBOcuy5NU6sdKTlTF8NErwKQUmnw2gYWNyBHZcTA9JxCRDkUUr5ySsqikGXf+yWPF/pM60xjLvvg
M9H2Yhvg2t0VpQJ4FS/Tdc077qNTB/NFYDf2VGyLbTfXlrxOhBkP286dKTt6m8fS2CY69rm1OtHi
afieLGq8SaxZO0stXXZaiCkgSsfgc5gLmtyhYWv3Wmt2W8uEbUu/a5AvzGot89KtoCEcMh1u4sis
2k91MbB1yARp1ZWmN0f29nw0jhOxjUoKdGaS4bKDr059NVrdFyvLlR83bP8wKFe3ZrN4qTaQnlGF
ibfwyj8qIkS9uNWDkx6ZNAVainwHaMfV26Tm7XhDZYjtXFrNMbB0ZjZpNuxht+dPb3/EdXJ1zwzZ
+gCHxt0jNl4OSk+r5zbvqMGmRtElcPTxZmQs6wuKTWY9S2Hhv+dkwseHShN19e6tUUz6D2OUqXT8
PqVvnOVxhRcmjty9IJsT6+2In2Lpir2Vm+2nMu74ATH5X2Bep+WupfFya8aZ9pT3kqtepJLvDA//
2JjFdJsy59y9za0RHSyXqZrnDrEBvwv8R/BQmZR99RBVpQdJo96zVaO27/vMBp6ZrqbMeKErQvOS
h0GvUZ3IxvVJXDDrYxrIPGf9y0Wc3TKsnmn+xeBlEzqKznIFZBo9kwb0mZZMHXTRpgBhtuvScTTO
Wd3JaxM2+FWZMDBvF5PmVbCkp7d1J2KwOxDTBNv/LvuYNdlyF3WtRZk0ifX7RVXwKoo1a0dQZt1l
/XpOsp4pG3Ffd1yrCQPIwGmjSekZWrVcVAFJvVxbcS1qsYs9B+PNkuE8KUuCbSyDFdAZks92h/UD
s8T6ECpXbN0Iw2WVlfTzbZBZwKHkUy7XLJzCaI4QlfmvZcfZ0iwsVJ6m2/Nl4IO2oFhcExuCkE/I
oTAnpV3q7pGMaPeRYHut2fRZ/bfGkyZU8LqAhbgaElaTvvChySTKZ1qJyLx4nQ+PRKdqZ1cbg9NA
JswzAXG4HYOIW4foPC6m3jObHLvgFFRa+ZyiNj+6NdgwAnCGDCFckwXaPcUBv7BQFu2vICThz3OC
sdjDc1Vn6pbmU+eupzeXWXrqS07T0JbqnqDvhJ0WX1y1afQtX/LquXaAsPMqb4dT1s3BsaPlSiqg
I9rnZQ69UNKRY9KfAGuI0ysevi+92Q5epMWUHl31tZCO67kM8/btgBtPdlydrgu42SdmpUE/u3Qs
CnffNQOar5LUKZ0W+KUipulzM5oITBdr0a6yUGk3BfHtJzPT+eYdlY/pFzwO90g1aX4wFkWRuq6C
saI1Z1YmLQXTMPCbOygENihWWSX2Il9Wxf0zo0hResxiuafLxgz8kup0B5si+IwzutjD1RUPCwUB
0UgVP9jt1jXYQBL2bBORYRyqFTWtzwvMDbSw0D8p+xwrGr7jK9Rh2Iza9ET+3/RlGhymUC0b8oZW
ahUSMYcPb6OqpD5r7VBcY8HpH2Jw+9+qwQhe43JyT4MZZfMmHHkzGYQ07mbTnkOCjFgBg1sHnxPL
NItN2+hN4NslDW4/q+Jy/qv9/H9Chz8IHTCs0nX+7zoHryyK71+7+Gvf/ah0+Ouv/a82f82VW0c9
rNi/1Az/Fjqgzcd9ixGe9raxImMYVv1Hm48PBmWxggJABLTz1v3+DzBG/ouuPHmvgNzx0jv/TOhg
vE3xfuyzMwYj6EQylIaphDP/3bjFBEHloqsayGgMNaRZcbaNlsL1zK57mq30xZEDNAVE81s0Bq6X
JuxBpmlOQVqzV5Sd8+Ag8T6JrEsvdNDPg4NcajVWqZo5fiYF9UjC/cgchxQrnsUE0+XSr8NKx6tS
u7vKFaAvLKQFKD7uKkwqPjFw8GsoF7dabU+bEDvkhswG9D5awTFlLf0kbZ/W6WdvsimuKyyKlpm8
WOzkeaHyx1OEcl452M2xGponzYkqbzEHfZOAhNrmgf1RjPIeUe7L0HB4y4SGU0JLCTu0B6UdEyyr
7rQI4Zsq+D1WNXVb2dRPlpa4m66xmZKtMoUiXD3deSH9QdhH9q3HsOg6QgM4NQMhBsC0dIgT6atK
xbSxLE7l2xZA1nxoNnAKjDR85CdwGqRzzOO29WH/k8hFL4v2EW/EKFDEB0SqPCRsiQHToLuzaov/
mhp3hGmyF+NvJgaCu9hlBrwoXpvhzCmoGFFvzU5b7sIyu3PRfG1hR3JNwsW8Mg0cGGDW1Lav2YTo
oCyhzYWP7JRoLa3PMrcsXmdySg8IThTqQ4R7YzqT5eDi8wsyoXEe3Ae0ON1WL7LKa2WCWhZP6c7o
cACUjOXg7LjtQ4Bj+IzalnaEyJZdtaDpGx3Ong4K3B9Nm7hf8fC2SGK6lv5s0FmsbNYBCP876iO2
upI5N0YSSmv+wXTnboj5UmGSGkdSRHFiJSQJl2EO489FZjhU6yrq+LPMtq/jViOsrERiDg438Wjo
EmQBPh0NJUkOCMmvWc+vk5uu3nu+Oq/hF0w1XPuF/5UE5kTfRaBR7ZzWswe6awQ5TAT6sUFQNpsN
Rieu17TN09v1zkOHjUvGsupGfm8YsWSgaHLpa5xcveVkJ4mvnJucVW3xZ52I1enYLJVyvReIf5sf
kVToG8tJXnSNL8KdR28aJfh1z+myDfthJjtiO9bcJzaBq6fRYZAQ2dwdrt0+2dBZPMApOjcci8nh
bnw7GQXqbG8U/NEqzV/yEmlmIO36lClCVY2ARZul7P7mwtXu8xbBsqJZuGH8NhBJUlW7JVdq26Rw
afPG4JRKXtZjGLVXTot5G/GsdtZrJnJvMsfU5qZEKXCOR8iHRc+WihktFJiROYCjuFF1yYPAGSLS
MFCTbmG6vkLlje+GyLx+u710iKkHqTFSmgAj+z1pixsYjNAecy63AWj0FPIa3U9ST7eDtt6GKYFJ
b9dWwKbZiKA4W2iceYSwBMC/uOSycG7eVjliwmVXVo27b0Mj3dIkcneWTmtlFCzntwWwrnBu8bvY
WIo91Br2MAP3t0En9vB2mbseUmFHfweOgsIiTXH3XMWmOLxNJtmHU073mjgEOJvB48Uv8cy/jFr6
CjgUtJXO3SMFd3Ouo6hi08reqOmLM/rH6dqczL0zJi8C2T5q8rE4B6lKt5nNHdEvEpStyX0K90k7
EzRNOWmxyIpcL86CXgQKUR5fcCWfi5aHA0EbUHWMvRtlbJPExIdp6KuMVrc8UBm6T0YMMl/V0mm0
WrYy61Z3inN5kKWJ6ScDp2SHGg+3kUsnbLZcQa/uIjTt+0XDa1F1PEzAEA6eSR7gqsaNvbFfCZXs
eQ54CfmHDRjj7dmkXCxGbzctMS+DJ9hm8dkRxRtLojGNOzUn894KhLMxSV3jtYPRfK4n8A4AjL20
zKRP2kxBEpUxXfc2DU/D5NTM3AFv5xqbHDrfnI/sKUlg+BKmY0wdxZlj8gg0zJpIJRHcKm0BllLi
UnCC+rW2+b/zPtly01OkxjxPDJHFDPqar44U5rZY4UNlbX/MVxxRCpdIjP21vYKK9NEJT3M84bAX
WZtpvkV0z1alqJs3xV8kpGz5kppZDjOYHYG1Ba6Og3pZmuRFoV73tSpxTS+W6sEMmVO1zlglFzJs
eqiNkkuoS9Jq2MhrAGATSW5jRHF4G4WGFcCG1LIQaDs8mcSbYV5uyXTE8b5QEqNKrmtxwpn/LLqy
/Na6w1cjliXZ4PqUvsLFEgsBSGJZWo/H/3joCkwD5FxMtG4aQfcTjir3fAKRyA95FfmIB4KLixhB
7DK9GNtrktkcm1GH0eaHbl468TSHbLoj+DXZOYhcHbhpA5Lbq+e0xr8yWAqmmCoCcV/0bB8i23r4
YSv2N3rCVR/wbl9jrFIXy7LZxf9imMqAfSxG2fQHO57nfbNEr3HKy4XU8Ie+KSG4Ys/1jJiV/vvj
rkqlX45Ln18qohORGL3bT2HMUZC2qv5A7bY+7LgH9Tj9VozAnKYqff390d4rQ9i9oe+zkNIamoul
8d3RljEUBlm7/SGbWSDrToCOg4DW1sq/ftf/FQF/KAJAKmKn/e9FgP89ex6fm+8/VgB//Z3/VAD4
bPGKoxKiZGYotm7z/1MBmP+iImQvj2Px57gI3f0XS5fqwNUxhkvYkP+jdNadfyEdo+WKIYCekpL6
PzHnai7S7Z8W7EqJ0JCJSg2xz9/orRL2RNri1ofZmqMnEpCLyrcqhlgQv6GYTnaTd7uqnm+zUi2j
l0VsqpBgrhKSapcMccGeU1+0pwAZDj2fIoVl68rx+4Skb327JzQddPgOYXdbOEKA1c2+GKLhVkSq
sStCAo9nXYbbZnLxwnMS4wP6fWQXHS+8aeqW6ywx4bk7QHcONgIEwwuSvDkBo0rZEvByF/Q6N1hM
arqIVnM11bwGrVxnJjKZyX7ky6mN3ljV0V7i4FiKprsv3ND4f+ydx3LdSpZFf6Wi56iAyYQZ9OT6
S+8pcYKgJBLeJkwCX98LfCYkSiXG63FNXqhKInGBCyROnrP32ietSp5SrzE+JXnB+6cpAcw0utz3
gR0R/0WpXPsKm49mkSi0uh5gO0sj4yRDztSK7Wue9WwXwBjfoHYxsDWXHUB9zGitk0BJpKe5KU22
TlCl5h2S7nrXzBw9Huxr19ELAac77yoKgd6myLD8u3Doz60QBHesy1s8/sjBeQnAJoZkzHh5+U9x
BrrnTPj1J8IbMMRZnT6hfnqiwD66DemdueNcI+l4alA4kipX3TKKmz9nOeVR7eDuyPy6p8dBUZck
hCJ4wZ2GTBt6hOBlobt8hGbFEBKwS6OdvTd75qWTGQaBhVl1G6kgfyCqQjxYmj7pW+WPBdDZEaDE
IL7ryGYyi1c111emi0kmFMZJJ6bmGUdUe1fDIFzFSWgzUKtzJsB2fUWO6CH0Z9zasmsu8bu1n0Tm
37kqqfaVxlhjqSk6c8PM285eYB0COvZbosDv87k2mpVwxnvm/UAVikp5lCiquLaDsP9qmE1brr3G
dK47mHYXRULu4AYXFoPZCin/No/LW8ew9NZpSbPe2JVzo/KOhGQ/LCF6x+465MmBTzkkmzgnu2go
dBPsEeDXGVNSy6JAmKpVakmEaf7gVhe2pfvTKDI62EigZu49BoSnonDNJ8GJb9REa7QgQSPZSK5l
tbN8QgxXDra403FCEnqsUlMSoZ52E+1OOaNJb0Hnv06BN54zSgDMF5WUqrmXOETB5yhBitT6QwD4
34X+g4UezhNvz98s9Inq2uRr96/q9V+QTPriy4+Zy3/8/F+LPuARbCoQFJA3LF0fXtx/LfrE/WA+
wAvgOH+s+3+3fVjaF80ry7CDgx0JO8XFn20f/gq6gIMs1ifY3CaA6B+t+ovO+fsqhW25hLSCgh0J
m4vQkr//Tts9WWVmERpnHjK9pMG/5pFxqenrpku641ge4POfKDPc8iB9sjJWNkd9UCcF7wul5SNQ
nVm0n4KFOvBO4FlJl0wKf9Gm4a2DVXibkBeIqV3RFG3McZMaZk4eTnheM8fZewAGt6P9WdBVmGO2
cuilGUQwHYRJhcKp9siHW6iJQg4rCukNaWyLk/Cr0MCwKvbdJVTX7CmlC7D8ccKcCrb2Xs0VQ0D4
k3TwZXAQVccePcrcMza35bSazY4y2WiVgxYtI2/UKR8mnxYwd8NBu/4KAvEKC81p1BPhmaTzteg4
AT+nG+Mb5zzKlO0d8giVnQmjvw5ZtLa451a2EXTXbvDZcgywDt7zjOt0y8MMUN8BN++tGfQyM4q3
fZWDkiiY9mU32gjvSCVpt5kqtihGnnhTmXtyNa4i5YHSLL/MYLW6NFszy8z37szHwFO3iKPLr4UW
5j5LfTy95vi1FNEmcnt1RnwSWGYTcrKrONi8SzLnMirQ0r49LP9dVj5YVkD4LDa1/7yuXLyM/zo8
F7WKkx+ryD9/8q8VhQAxyrS/+eF/rSZksS/rAbpwnz4y9dvfq4mQ/wYfBM0j8BzMXG9YmL+ayPa/
2QDzzx08qWgj/lkNKd4tJujS+UWYjfA1wcR4Dw4R5E5Gje/Nh6zEFO7MPIVQrR++uyhXf6xN3wez
/7zT4SAsftBkOE/3vXOjqwajZnFE4JvZzUp7at6QEOWt60x8JLd/bxJZzgfrH5hRvEQsUu9MIlUR
6gbR73xAogAKMV8mWrYTrqAGF9SxSXcorNYA5iYFIWdTtf39mf50OZfXBZArD2cVX9p7552dI1oa
Xbs5kKmA9M97RMr8weL7fu31l0PIhTNs8r1hQvlx+YdOMPVmaDUHRrJ3WjoPpHJU6x7T3MqcG/Y6
f9/Ov/jmILC8v0F8a7EvSOFi7MTTwYbq+7eNE5E3oQNFCOXoNCfQDoBc0upEvigxkeSDuBfh2BRw
ORgTr6RTpcUKxwekjoJ8ipbglTBB1RShuYlTPzuy1gbFGntiQIBonkfVSqmAJqPdWPUIYSggDCyw
j3ZaOHRWxn00qO61FD4Tw7Yz7YdJwUo0pqAvNplBUE7c9MHGAQ+woSzWD1O6pBW50UjWne1RGgrU
qneuzKPHZPIqAlpa5zqMKnkpuzK7caVBw56QKfQuXXTRD+CHAH4xTPSppKWJJA8C0nzMUBv1pITu
nKJ4FV5+UyXiqzv71zivi/Uo/OKkNvVTNAjMB0uMhEE3jBdMOm+yem72WYMmoyVXSap0fGnjoAGP
F1/WMFAgphNPLWy08iOiigsNjWiN+yU8sSPnwTNoK6b45hF2eQQCD8OL4xqU/VjIN5OVphds/6K7
jqn4mmYMPfMhYpy4wL7HEMdekof0m3R8Xios6nEIVNGfiIuKUETg6De6aR2NUxQcOz/t9S5BPnPX
eLQPY1/ibvcT76xmOGCelrUVWrtSt617L0rPeIyzob0kJpXf42tt31VWNpxCQesPjHOJlW1borfs
RsanYdG053T9JHYBjPrIurlFiia9airG8OlYWluCOOzdkOTmg6jAepBDq9cGMbH95x64AH07E3WK
MXvRHcTYeVsmi+zZJRIxRpINPY364zgb+MdJkmmv67lsr4pWnYXB5HxGGNzdid7JDg3z93P2Pu6h
IKAE1Zib7MCG6D2N189x1koCfpI+wsnhoBJUSXBtutQvBtqx8zkyqivADRtb9ajtdVU366DOzR2h
ec3nypVRtEpcDPbEGCX7NhD9KeribBXOsXuVeGoXhk6FDqTzqBOs6CntMRvyY496WPY/YQPUZrzG
/3CfIiRawas09qIoh1O0FCg74kGthj4ar41wtPb2AqqwzDon66gTR5Q3YCzeiBZmJKtLItPQgvcR
bS7a6JF57YTN9IwQCZ8FD83ZEKXGaUfPf+9ocI9uTlDeJi3I487CxmM2sFA2kBxA3EBk4KCBAsMR
LkAOvaA5kIKWcM3BdWDRHE81IU5rrwLm4S5YD7UAPoqsMFa2MCmwwh78xwICceBencx2zL44cHyA
FABDqqpK10UG6YbssWcEy4/BgheJFtBIsiBH7MF58vheDULfbpleCLCiXGknmdmaVv16WOAlszBI
EViAJo1vEZg2p+eGaurrlJC+TdnM3+CEEAoWm4iy/TAajijm+61lmNcacgo83ehAnh1DnqBelHP8
2ih0m/vWMryC5Wk0NvWCYiHYwXlGopGxBwXUovQOqoRzJ2VNR8XKWmRL3qCueqN2nlm3/WOyYF9M
K87XekHBxHEPc0TC2bkI31gxzoKNqSw/P2NBmo+WDvBQ2PJzu2BmICMaq9EPqzVIJLJqzPiM4dQ+
XvA0xcD4ZhVFCBjywiovcIwc88G+xzxrruzQKteR3yLD8w0cBQQyhgsEJ4KGEy5YnBk+Dl4f8dyb
ov6S9g7YH5q/wUouSB2WBBffC5gdoI350V3QO46fZJtqnMdPhHkw+02WHF4zAGEDR4cHaGWUOn0N
UiN/BB9k3oUL5MeZU3dD/Ki1xj4PA6hC90GCNmAgF5UYz4mrvyFvI8RgAQgpSEJZ66UPMpYw34ME
zlDTkrFoCQ36RLB65AuQqJ9BE+W0aOgYLcCiQvnGgZYu7enG++pZTgR9JeB7bxbYkZ/63l2utLUv
FxRSawuo3MOUHGDKMMRYkEn9Ak+qdI8qfQEquYmVHWIjip58uS3oEuzzKV6iggAxwQwrNjYYux0X
Kb9z/MhaS9Mi+c/oMvtWwHNyF7BTN2UC0YgbX8CImx/Jc0PCt5CgcLG1F/0bHmoBRRGmmB7IG2lX
uCPBSMGTIrMU4daCmML/rI68H0fyKAFQ0dAh4AQXRzHZ+cbOVf9HXfHfIv+DIt+yzKVK/Lsq2jx3
z/96Kbukmy6ei5f//R8wNG3y7Ucgxh8/82d575v/5leY+N/QfND39amR/izxfY/oYNuljrdsCKZv
oMY/dSIO6FOyg5aUXxOQD8OAvxsGtvg34m46ENy2iBWom/9Jw+D9NIVdpwQkaVF880dzaUd/X8FF
4yKlr6v+YNsUObwBggIjlg3dl5ciuitPtuVZ5vYswm8Kuu+u1S8qyHe1P4DMRQsDDATzKy7m917Q
ponmAAJUtx97e9hi83e3VsIdPHlJcfh/HIpkYlrYeNF/2su0TjpYVoGhlXZlss9tmOyEnNZbZPjN
B0X4r86KSxm8xTUj9FmK9O96MLOlMyLqRLfPtU722sGF1HbEKXfa64+/P6t3O5q3C+hwToKyCZbH
ex6ExvGW5ZILiAQPONBkX5ctmWMsL5uoDJc3L91rALHZuiYI/o+d/38kqXMPft9r+vPgzMuXu5ig
q3fn2RH7Ejp11+2x0bjYInS8LS3R/DN0IUeRNvclGAqwJQsE8serqSLfUUMT9kvZ5JJfbJfARqWm
Dt2mdVF+xGN8t6V5Oxw9OtNmNMNt8h6OIJvBdmKr64GiuAQGZO2L59ivfkR5xpvqFMvUn3zcf3AZ
gbUSb8DW0CJu4/2eLYyZgftO1e/pESMsxDvHlxV8tPl8tzN8Oy+bdlzgY72mZ7DctN/dlORC0Rps
sn7vJIvhwTDOmCVeThYOTG0S4PX7+/JXV/H7o7370lyKuyaSeb9f2KA42sjfHQAw1CmAsyoIGBpn
2ZffH9JeNpvftT7fztCngyCdpYtAYsSPZzgRvOcjSe728CXFpcAI9RAh+Dy61ewf+ipiqNTgaJl8
vOJCfXM70z+ppXPoo7baD30wbHttj5AWvfor+yzjiL0zoGDqmtsZkEtOMPLaypr5g4XJ+vkxwgkP
yheCDKkdP91xvqLWrjoeo2TsSSEWxph5KPHksKW8ZpQEhm5d+9W4cbh6WzvX4smc0cj3ll9feHhp
CMeMyPn0nT9be//xzpS//Gisz8sTDnL+fchHGoDmnGXe7YkU29phLJHj43lpfBf5dROpe5046Rqx
fpADQpzLE12m7ZkKC6rtQjMSAlQHC20xTUxYihyLzLiw9NFN2IShRb3dXtjubBxnxBSbZliQ/chv
kRm1wUM/JsZDN/hkxztJs24FWWcODm0ctlhA+kqf4MRWyPUoAwkvCFY6l6exyO57RvMXmZiQTDtz
tmsZR6L86S6R0c6HJiHHYhLIVTRupzMznsxHA2fJPi2JFwjl9JpNzk3nA64PvCg7gK3rLvnN5e73
d+vPD4gvJYUBTz3oDs97d7NqfPs9Mm++dJK2cURjIPPNI46Lu34O6y3J4dY/fiQ5omSxpjFBX/F9
nw3H3kDwa9btW3galhLb3Iq+BiUkQqcU6yxwP/3+DH9+C/qMGCE+wZsOKH3etaJUFAwl3023B0pH
55/mx5F6FSg5mQkfvHB/vk1h9SJ2N0GxLsOX5e+/W9uinoHoOFS8Bf0BI4LRWAA1eu+DC/jLowi6
agznCbx6/5UVEOKLDg093MTWJJkbTuWhbyL/6vfXzfp5HeNsfFrCVIsWQuJ3t0aWGLiSCKrea00C
S2Up4uJ0EW1cRaC6CJVHScGNj0YlOmn9x9aO9pXIko+WpXfyAZZTKFrQ+gGF06xExvDjRW1wks7J
4Kk9QXceisQg34Vj2u3ESDISKrpZHK1SEz9vVi95NXo3uAvoyElzOC/m2TmROLk/+AbsX34mgOMI
GgDBEWv142eKhGEYYeyofRn15dFs5TYw+3E1l11zESpYJrHX15/fkkLyxpguexIO1y7Cq03gl2TU
lPlLbunhAm85e9/xia6dvW5I7LudSmKV6y5hoxfFwEmn/MIwu4+Ki1+fQACEzqGk5/lfvvvv7tTQ
aoNi8kcuKkGPUevVu34U0X3MKrauG6KwQ4Wxq/DcjjdWW5xM8fxMm+1OtW5wxJMLXxR8GxaDKriG
qVHd+WJ+mWVYnjg+QsGxjibEvDh0nbTLd23S1B/UfNbytf/4luW2+O4M3t2dRLzzgasJbYeRRnCC
gvKkAw6wTPWwzBMn5PSoPWgKHp0KJYIC+/DBXeD88i5AEoW+BZqN9/5x9yfWkkn2ap8acbcAU335
hbLqyhOEHmGw/VbhG3r0bCv+qtp11w/ROq1s9BFOjH43UjvbJIWnpae99AbHgg50X69jDrhHV7IQ
ZyPrZSoti6XSw4CYbaWZVhs6q4+1n7YHa5DmmSGt/ABM9hk98607caBIWP26HgN6qb9fEX4u3Yjv
g94tqBAwkb4fWyAW8rIQwfW+SfPHMoTGCQTVmM14hUTU2f7+YL9YtkFXSXaeAijRT0gilWfwOFh0
gHISuJr4BJlZyE2EnoMPjuT/fCdxpCWmECDhkmTw47PQhFFfe6HkTmqjO0it0WOaz0s6xcRuQk5Z
Toy5axBk74Li+P1J/uLtCwKNGEYHGuRiyPjx0F0EHChMTTI5vOlz2PlX2mtuTMw5MOy+sOV1P3hB
vdWe754a+GR05SybDTf6rh8PGAyGIn2IW5ZteHnTO9Q9UwhABJbQ2hnmFzMs7qok15toqiluBEJg
GGLtZknd+v2p//JmkqRG4FvxxE+2ECj9eI8Gnt+RFM6NWZOaI2KAEAZI9bWMP8Lp/+Kl6ZpUjthZ
2Huzyf/xxAnvyyKyTPiSpxYlOXOC9Ywh+oM94i+vLzh2XDDL5SX14sfDpArouCVqtWeP3K79Qceb
oUwDLAG+cRwVZM1oEARNTQ3ipBCIP90AYkoH4xSoykdr5M+bcgCn7ArZlDMW+2nMCHBbzrHK+DAD
ct048qKdaufzaVgMdUQYrWsscfvYAwheZb35wWNl/eoJXkZ/HvNUZrfv77UOPJbtlGa7B10df6k9
BEtI/aPuUiWWLFajW4EyqPrFVsuojNHZ4ILd2GCbI+S9aDxAPqMxjedD7DApsruup5EZQU3+/Y34
i4+50PrA9S1Bmigof/zKYsNPJlm6zZ6s2xaSyzxshcL0TS2ffHBJfnEoZpOCoejCH/Xfz7EThib0
6D1csXPIhM6ZvOu5jHENYkX+f5wWNSgDZhx6BJa8X9VqrBhd7YtmL23yHAJpubtq8sLTtO2ef38B
f7GIcSTaIpSIcDHfdyrsOYzSqudICSrLTYi887aIGnvL221embpAB1PF/xBAulSFAZ1MWi2EgkKO
efetRYC2OlDVzX6yF8PO4sJMUmzaQKM/4n4G73NB3w5GB3YhBpJbwYr14y3iZwxxotniFhHA3Xcu
lud2ncRihE1ThGW+dltlb1xqcsYBzjAaO3aOvd7O2nOKa+BuPFxEv83BMVRT/mDXA975tsz8Hidw
7mIzDZv4uRqlcZ45vlRYenJU/qq0ErSgnJKDXaxCORUMkmjpEaDddCoNDN1whL15W4k2xlGbxdad
25N3sckF7I9dahXa3TpBHdufyDZNihc3pVkCOokdTAxBoXXCDXbaNr5XeWVNx7yku7aPE6sQW8Os
rZNi1trYqz4b1IUsENKfi66fwmtXWXm5438bI5PSVmVYnQSp6Jsygzh/ToSq9Db9Mmff9TCVbgfI
AuFJWxrVwWpJbgYM1drtKoiTh0IBicT4K6qU6IoxwqjUV0TcTFkygVCpp7I9Swe2k5jomHzle0Zd
AeywQU5AUYYpNE8LglZN+g5FbW/qQi7FVYLl8dlTIf0SL+z0evaR6t9CRDa8Pfj1dLoaQ2+4LRPR
dtvJaALvxiRAN9rCpIz6I0UsczNfBwnGjsiFcwUafF5DXQj2JX6+apuHS/vPNGykYY2S/n0aN0zQ
8qJy1krEA7LOupa4Uvpr+ry7fpD1Y0h69afc8M2brnShnBSpPhhTCqWtCeDmTruyUTu4FuVN6NFE
FXG0zWYibGyRgesKsmIX9cOJM0wjvin1nGauWMneDjd9qp1d4TjfhGOMW2Rl2CxE6+1dNZrbQCTu
XgRzhe0MgliKMvlUiVp/8Trw66Iny5qJ4PPcuGR0OJr8Rz2t8P8/mCaTIsNtriR6hK1llskVSV/z
ujcT69Qv8vjcGfk+2C0kK5WED5oY4b00rGtQA9DRJh0ew0Bka51mPUUF2tmct8RGKW9x1Otj0wnE
L/Mk+U92mdFd0qNoTzLm9JvZzJqt7ghpSeMQb7WXFaejE2+QyvpXoS9uCiPWW2v04x32lhliXNdv
Qnuy9zOl601IQssT7iTzrIyha5Oe48Lq6dpX12igwXRDvfFpWOPJruSxRQiy8oDEHR0zsY9q8pD/
6uEEse0ukbW1y+SERb9vPpUJtEgpbpN++iR1iF4QoB968/BT4RpRyxPIiHPovXI3GE24wQl6R1gb
NIKQCHI3qnwsaGTE5OiuyaYOEBixb7hJWmO4aiJAiKpHSzg66gwHvLfK9ZwQj1G+qGasD77TJYdE
FcWhLPzhVSgYc1MyznS4MlRE87TuCViYHbbmttlG4bZKgu4uq/x4BmYWZI8FIi298YBakcPasUik
SAo/oxvPLpqRuyyd8Pr5mXU0+2gCfNpVSK5nYFA4eraaB2IbSltO6gxpRjSqz1MM2Q7Emx2KESac
stvPhuXszDQCzmbYfOa9Z9jVV+0RqXJwAPH04LNaD+hKhXz1zDBcTE2Z57fRKp9An5zQnjUVTdom
ObQtV2rVZWW+mf1iuIvp6l/ZeWrfhSgAkuOYuu1WwsO5IJrG32EvHueVbmjGxYkyv7hmSD1Jfxeo
42zmpzUv2a8dCbouDq6oQs4hEwftv3JvBVSK14Dmfr+mCijYfC8G4XnyibQZ/OK1rVv8rlOhrKcS
q8KGLZq8DHDWf06CcoTsoqZ9R8Vy508i/Twofs9k5HpbdXZzMkM3XCe6FEdbOOqRLtwi4lekSnRD
z52Aua35FEd+87WpBcIGGGufvIbEoJQQvfzo6CU+ZDLVI+EZE/vDahw3bigLElRnxcOR24ZcZyZW
ycgl3SGl4Dr2DcY0jxbyll1p0O4y9k3FoQALkK86YkQfmnCM5q0vsQOsgmgxEaFYwLhYMBo81iUA
QO5BYzwh4yK+hZGZryqvRfmiuJzGAxYsTtGrsyA+jWwijVI3Gx4GmygVhvdhdJn4DZ5BeA3nFTbd
MxELfqtTJ3thJu7t0BGnu6ISaWBpxPFlOoIMo3VHcseA3ilqeVS3ZbUwRnqd7cZKg2v0PC+6zPN6
UeMxeb/kIWp4qPh2acI3Jxnhh5fwn+ov7RC112KGI6cSrndCFvd+nvAOgg8ibagV06nBrXldy7b+
AmathJjmzvWwyRrC0biyyUHqgl9rwECxWtGc1Pixz+ZB1V+6qW4/MWAnc8Pzmq8VBBqiVvqYy9qU
RXgS0Y3Y90GnvgWjkpdiboxxNVRBdKkJWqypd9ERfJtTR+BjqO3REchmR7hnZxav5XozBkhiDRzr
pJ2WcVqyQvUhhsnKtO5qa5KXiazC+9qNI7CaffXkRpibO9KfoDoZcwjZ0aeIfEsBiTqCwqbWDDeR
0Q+nbcHJg1jX9z5o46cyCpPDmx+7No3ossfvAETdl1TgUDSYWDhQENssRD3RkVOdbhIwOydk7/AP
MF36SDrGvNukc41yeeY5p41VqscJBNurj7bkmxcJCYNzgg7fwqlbQZyte2YutrxNinhAPdX13nqs
+JD5El/nd2397KSxe2sEMxlTdTnGl5NbIHMDodR+ysmLu/Jd1T+Ytc5ukuXrJobDP5NLWFcjBg6U
GdMOartpwwkk2E4orhqw2unKjIzp1ZyrZG9oAcuCpn14Y2M1PDZmjHnXGfmN1ZzdULLr+8BkIjOP
A6aSmazMeGsUpJt4NW0+ICKAUlb0W1RLGrwxlmvXqDDqw68DeJsghrsRMVuuFZlRzXQsBrQVnDt3
0kwcF0uvK7jTWLPiyzxLK2tdWHN1ZTgpTdwB9CqtVOXHw5HELr9cBygKK+xMktlFka6bYmxegTRZ
D2/ZYsOorBfc/j3iIls316wW82tlLwBi1yb9G2O87F9sv58l3xmOJ6OuuSwub3K1N8HPtSusA9Yd
fD7jJuhMVjPPHV507TfXXUi4TN/Y9UU3TPVnnYbAPzs/ukRuRAjdEsmHq9E5so4F7RaUqXMsjah7
bHD7mNet4SvW+Cor5LGaKi4esuJz9sThru5D9IZoCTz6ph1gpyZ0/Cc4it1FWNTRfsjz4SAQzB0b
XptnDhbwfiW9KLlyhap3NaAEWKDkIC9myy6q+L9UXdebcKidLzKI5E7U+Qy8dMJA6pDRBI/B3Vtk
sa2YaAqAOS3PYecU041VAA6kCAFTJtLwwSa6Z50b1S25pOcDWezMIs2EvUzbbsY+SC8a+j9mHw8n
aVG3HDZzL82xsC5ir2DdcMiV02ZinGv4EJcEOIW3bmhXRwB0Pek6MHtB0zFsbDDdHWXSnQwTlKmE
Z/PcjKCHlQTIYTTHDkCpTwkYMP6jhfocyBgqklfqm6wanG9DLk6axLRY0nz+46hmW7ooXXUnTrVO
xSP1NjHXpq6+BOMyZ6q6XUxn+diElce0jEQQ4uer6REMbnRjlvG483R9ICyt2QSjAT80gcbgj/Mz
/b/iMwTJ2eOdw0WyDYH6zGWHs/amScTrNMvUMTNMZzWEhnmZFQLjdN/L0wIl3UbkdnHNHzya8qFx
1zfw+pwxiG56xUF6GXpXPWxzpKsOZgEvFM9BErgPruryQ5J4D5qk2z3tUkKecSTTiVtsUFUyxueJ
T+OmsuxjiOnuS2yG427wDUKAsFlv/ASg7/gGroahtxozWoXRNLmnFBfiMRUSfZWuIKCmLMBVyu40
cvFbBXkQvA5Zbz+S2GddBEUwo1ooxF0d63StqWEXSutyagqssvS862ngW5KD0s3Ooy5ctV0bbSOt
65eZUZO9rqMugXXGbZCQWZ1gEyyRX9X1BKUTkdlaY3deM0BYBTMuuN5zKehFlD6nkwY4gDumy5o8
XUlhYMVL9fVs2o9dApOPR3GXIFmjUJOSgszrLwohw/s8qygzxLDLWAKhqQB5vvHNFl1v4finasKG
F5rxNkY7t8qcVl4WtayqdTwGFkOLfD5OUzWcLzrjkhrNyHjg3PKkjnR6macOwLgmnWFDt23JtjQ3
Uh4jZmgDcNcu/VTYwt2T0FryytEVb6y5pqXRJ4a+CkKnOZtoZi/4CZK8V6SSZCfBmJg30sMfmXr6
EA6wOX2VnZMhXJ2qEpuLEhXBdAx4AIiojvhhElRclR4sbQSfQPriyTOeW1Kd1kUs53VT4/CHDhkv
eOXO+qQnSFqV7X2xZvclbKvmiYo1f8pVUbFoKePey6Wxc1CqbjuvL64nl4oFSq7F0Dvo5nWkQ/gC
hakPg10MyYnhVKPYDJ6pvIOXWZg9S+FWl8YYZeQ/Idi+pH2DCd/2U5TifZ6zCFWWTJ+KIi2v7cYv
rt2EPvIqmVhAUzhM33Jlm19KlcbfmtCEUW0b/MIGFcCJbNPqdoJOOn5qqXj43hI2OQVxMrwlDJeQ
2ZrY+zkgHZW3Jb2zObdstKA0JI+o2O076mN2pogsBUJ4aOsFlM9vqlc0EdTUF6+ZKOkqqLkLn0yV
Wl+yeNFJVrCfr1Sjwyc7a9mEizAxgnU9h+obHHkDkfQ8BBgkM1ne5o1mYVCxHqudF3VDtRPBSEej
h8EIMwDqJRSNMq9uYxeYNTVmFT5JS/IzQU0U5QbCXQb2tTS5jUqHhL7NoPiU2xRLMu4wVFqA9oB0
FlgjRalOkxnR40aZ5YBudqwBHe8oXvnNs+Hr6ihG2o+bWASTsTempQTomJCGME2K4CyNYbxu3Lag
aM1Dl2/JmHnVrXPdh09DO0ANjXqiZaEeyOLV7nuOSq7hhJFTOMHTHxdTDkhxiTNzLKAXCkjd2rNm
Xa3YT1R7J5ARkboovNf0grj0eGXKW4l+rNznYPUeFmUB7oIy09mhtugCXSI419auk7M8nYgCuZUj
igq+QuatazKDOL/Mk/RDWiLy0lOFimHYQxb14nPoIMPrgAyZR8mWNXB5w4rvsmmw92Vflo+FFXjX
mQe6a13XvnkHi0RN+MiEFV6KnpM+2IPJZ6Qq51MnULrZ5U26NJj/IX1d853w7NL7j6cNfRmu4mB0
/PsZ3PS3hN0L8WkjFTEQOPWSpCrN90HfNgwwAnynsPoSW69zk+dnNfJ1zoeS/t/JmCjDXHEfUtHJ
WJAuAy+QJkrLbAXYClF4LY+6YMPNS5j31xryINjfEppTsbZnPeeX8QCbuVlKyNwrwU3naAPvrZTo
vSavzBNm0u1hJJ3nGmqKBgiRJQ/zHI/3ow0l4q3f+V8N6kcaVPACjED/swb1+O05rr7HFNDqXn7i
TwUqbiNABc6i8gRW4HLP/a1Axa/6b9vBioQwjEY8ffO/OGUB+lMTJycuAEo0dxEWqgoA6//+j7Dw
stL4pSSSEq/ZP7OYYX6lifvdaAwxCgpXPhYjfeRvznvSRWaFDeyj0L3gDgVSHcI2PC2pdthH+2y/
vGil7SJz0Bbhy81v56SWgGtt7yVm+nkrvAwan1U5dzhS9WPmGckpcxHNnUricciexvXB+80qqDaG
M0/dDYVChJc9Gsfm3iyb0CCmI8md4hT0qtoPQ45txkMA26zGJvd3bEbKYxFOtILTvlkXkxVtyiIX
GwQcckfPFnJSGvTXGRb4dpWaY4gAva7PVG93+8kdmhM7aMdvREM8iQJUvgiU+TkfK29PsEj91BKw
tRaycNl+qGeiWImFpOlDcxDYc3w6k7F1MOtK7PiijIsyNUI2NN6wi8muaSHlQzQYWtoCvVUMO6Iq
lgQEuEyXRhzbj8OkFxlvvUFXBMcric0bYmWrm65vyg2zqcdcJsG9lnq61CVIgNoOHrX23e1gTuvQ
GYprkRrNQfStfdEWRXvsfScExJwkZ8WA9ly6cXIOj/s56BrJTpP9i4Q3dtoUWbDPK2P4ojIvPE6h
dMBsWvkLWRLtdk5962VRXzZrX7XVIbCTl7632y31if4kLZ+sjighaLYhboANWO4/2XbPEB5TFNem
eiyS4hG3TnJeNjWTjngcmOHC8HGcstqihPHWsvZgPgNWwkoAluf/2DuP5ciRbNv+yxs/lEE41OBN
EFowSAZVkhMYUxQ04HAIB/D1d0V2dVtV2rtd1vMedFtmWVIFEYCfffZe27XIhITVk79MrJY5kcnD
7Yp8IcnibTnZ8lyOh7LY4wNoM7pcfay7IOZAcY8jGQ2mmZmFwaSHyCus5CoKq3igoHe5j3VqrtIF
z2vq2Aa5JnNy+SpOs7k1me0EbPY5qgwnewK9VJ5dZPVzOnvOHfYsXD1prB+0atWWaqHpWx+Iso7w
g/eroTDk7+TqKHRItLB2lZ/rs1rQDya3RqYEq9BEk6eT7ymD5Kq8Sd6YVuuEtnnpnywZcnbMet+8
6Jp+U0+FFKar2jZrAsRjGJF4GV7BE+Cd4Zlro1UVLdxy2HRrO0nHLYEU9C1A5MReKjs8jVVFnXAv
BeM4VaD0dejpnLV8U37rSaivc/eCm6WuohFg0O/NQKNIEFBq7mckrpVrfPcWF2tImuZAlKgMRg4w
tA2IhFWsg0q19XMzfMOZWkSj8k8yRvSmMDfdlhiKvo5kTbZ2ZnnfijZeQNBX9EfQ/uTtbjSGSFm9
/hI2wnkwithnZx7EJLdQgFZ1QaFRow3RrwLCMsfAK7RcV7GRbsiULQ+Iys2GwmgkBQ8PC1076NAc
xK7k0UB0lXq4JU4alPWaTVpOUibywySjOIIByq2gB6+CkB/Ja7CcR3YZdnh3NPKUGucNoMIc42Q8
bzIdLC/j1IKb0621TV2TcxPcPgYYEd+lAYE0z6OqIg7Uc1YY3jV0hr2qneWe+gm9aib/yL4B8Ehe
2tOBfi7NtOg1DyzeDMR4qwPAKIP5qehKeVd1I8USdpt/MLLCxfYKjmRa6UMwZ2l8qEk1Aw5poYA0
3cqZpHlXQYM260Y/JqJV5zmX+Yqbp3lhsKxpCa9TuoUyh5tCG64TR5uHpbW+g/z1LlK09YFFoH2o
usGLMqurVsxcNjjfONkpHKPrOJPPhi9ndk+20z8tYTr/qEwJtdHwZyqAK/Hoz21FgNNKR+gc4Nut
zC12KKnUEMTcyE176U9ZOkwvdWkKYlV1svKC0bszOT/RC8yNKMSzRY4pDN6dxkz3M/uqlTGVmNNE
PxvrvHO9dx6CC2pcaNBATNX0pFNnhcN3+D2PjeYCFru5dq1nIWNUEegW8zNZqmTTWiWBmmYccTJ3
VGRINobv9pL0Z1WV165phmMa0hhOr7U8IWf0D0vtNls9BcuDaWXhfZeqoo36IV42IvHUrhINAG5n
Ak5eBON68FPxI5lrWjP86dtwg/AU3DNpTyh0ulKMhufUEG3USFe/SRZjPynIV5zO4bqnyuIdMwXv
DceTrD0CBLmsmO7qdCCVViaoGW4mPsAoM7j64LmsuK53i9lYn7pKxBoGz0s8cEu39WzvYXcRgzaN
GLkws6a1JBlyqMLyupjW4bbGhwHsWBRSmDO/4Np2w7WfjY9aFskbQB48FQO8hdmr04ecupI6MtpE
v5rM+vT2tP4xgdVJhVcRh3vum7Rc9ea58w3nuizDw0D6mmgwOwOU3WLlcu0957NNEx3ecd4S2Q52
IbLhkqQHsm/XYiYoPGnVgGFw4mTFujDYZ5M3bJOgLzesA6qVGcRnDvjFrkHDpBgQZEO9IC9pidTF
GyrdDhX6ZNKT7rOnksVXEFfnxFXcvnWsP9PMlDtjNL0TQrT/zfLL8qvqpHFxO/XYOZX7xHrzxZwF
duMwbs+aouiD6o1lB4OccivXH1+6Kh2OqDqf+ZL3hzTHC9IWAHBGujj2A52ZXjQZSXfMbKp4RJaI
a5fUzcNyWyawgHFHrHSPSGn2O8KnpgHZGVMmnXh8s7LM2JfL6J4rmeVHO3MpXc7bFZafezaUr5Oh
RWSyL9zAnqZVHWDbcxgkcjegUt8jVVirqZMsjtr4R0A9DIUHaboLSFBHOu3KfYeh+5wKoU/SLZIv
Y9gxTHVjs5YLupXw3OV3VszPKSXv0Dtz/6mI+RZ6q+hXfH8IB7lzN3JX3cjU+og79GjQeiweZHMu
8Zeg2U3nObbES9kW9bFFn99Ajxp3OMzDbTYV8Yca5gn3aaY+JgOEUxIO4aYZ7fHga/Jxpdd9aIv7
Ci3c1jYBoVSIpNqUQ/ppDO68VsCnIj/Il2MYso2mzPQ09Se/waqMMaKiFKjE8YTrDz3G9MuXG4j+
iUNVcarbgEe9a7ELpDEkyO+bprd22MHlBb1yW3mO3AWTqe7YJbB6n6iYTXNR0bdmJ2do4Nx27HzY
J3GeoSKzMntoXTkdUkEPwBQMak3xuUsuXH9AGs0pJVCu3GltLfdS+/mqcJVFYZqqt26gp88hAPwf
dVSlcU/oPDcqSohWkTe3Yu02y/StBgr64eG1NDnmflYJAXW+kd+roWq35HbDZjXXBuUAnRmsqryA
LrkoWF60slR5ZImivpOTXawciqlYBlV0V6A6fkeDtdEKFs0jjf4HumBM5NAiv+fcu+ozs9xqBuyt
GUueoDq2jgv3gRUPYUk6PDD3sWOYrCUCNyINOUZDj8O/8fpkgx9CRRw91Aav4aPLltKJOtL5pzju
GDVrmymVX/UHHsRbZQidPX49SCLHc1dA9ho6mpONDiB7OQhM2LH/pU3NGykW7j8bbfPRlzyQInLr
OUvK3vo2Sb+E9QVqBXJtuXJgbW7jesF08RRM8ZATSRiDtPmWDdXIZr+qS6AA/kSlmDjSKAQkop+C
sHnW88irhqgDup5m4ZqTMvXx7GohxZSWP8IEz901y9HCX89pUhOWjal/GJN5+iFZun3X1LFGnBHc
L3xM82GwA9zO9igP8RxPYJ9GXMmsIrLjMAbtXSv5103nNe8O7zynmNWWr4hTJQzbNatie5eRlWii
RE71dxWb1h008uAAq3XhHcwwd/EH73lhPRe1yvW+i1LSX7X4izyRltAbdwnVVd1gqrkHdc2oZPVo
ajBi7EFgkTepHvaipDqNu8G85tRnrxsoapGtu4pVVFbsPVWKDZqefTLrDlXRVBwB0JY3QUmptevN
kG59g69HPVlDVGQUbwB7ge52mawQssDlRy2I+pXJK3fVOHBWGRD6d+3G90lOnCUyy3B6mlCw12Oe
UHvUQ0e9m2Vir/IeorJyyqmNcIF4Nwy+DO4DnsIgG6Z2QHBkyxN1sq6OU5Xnz0lQ9u89R09mpm68
zDV1PZW7dNvg9mLDfSPKH/ZMX65dkciIR60Q06Zx4w3SPMx51z7FcWX2a5hDOUHj0D0UnaqvfRJi
QGit9lWlyvpiscmh8Ct5jSvfPAs4u6CPapCuji1ZxtWhiWF5NE9wLuQTW82upmZK1v4dIp54rNP2
018UarFcJjBHRmouqwC3A80LSwI+wkRLuy/KuXzLTZm/BLmOdwEMJhoGB8veMQr1L4Ua9PcRT8BK
om4jYyVyzXdUb3OV8yacVE0Ti9fDM2D04KzTYoZdk+3RXxdOfZz4DQgNqpnmh9YPIODVYZldVcIe
xQRy10Zsv6iCDAxrY/tYq3QhqJ5dlvyMrzQ7VLSOX9B5GWAnj4vJNL6WQbO8QDON3QhXGT+cM3PT
MN1ifiu4VdAtMWr6DnN/uTfmZqExR8ZsFsbyWt/OSc7CdaUWTCtWa2I5t4sMPJrN6g84xr7OY4u1
CP5P5s/bQdZy1dl1OFyzFbupnUuyCedW+2ivONXaL02vg+reKvLOwZTgMYy18MDpxWu6NICC4XXm
rVnAW74bc23qBys08r2Xkv/L6tGY30i0y+l50UbO89XoGXh7tiqd48OfGnwbDkfoqEmfeElUgEUi
gV61cjqrGYro/1Zi7FLRG9NlSaZdbPjtc1lW0+uf5J+Hf4gnf0bq/ERs/VlTCYCAmS75G05lqDu/
um5lS/9x6Vj6QsbPXRuhDdXQHvmNVAcDO1ucfNiVsxtz++gU7tYQauum1ibwYXINy6ajnooflapM
yi5Qzv/9N/eLGdP8+b15RDoxfZPX+TVTVlljW5uxrS9SqosvOSvGeyr6/vMvgmEe+60Jlsb/9QUA
tDcx9I76ktkk6PifRzkdWI/tzy/zX0nybyRJJPdb6uJ/lyRfM5Vk9V85en980D+xV+5v7Kf4PGQN
MAVijP+XKhk4v5GIE/6tfZ6LGN7Hv3RJ8KkCPdJCnAQxd0vN/0uXdLzf+Gzohz6QZfs/Ben9FEz/
rEviIQevRdbII5fPu+lXSzkDJqPlnFj7IJjr8mYpCVbg6iksqecW9rmzoe73Y64Dt6QvJUlfzIFG
KDzhDcNqMlwYziihUSNlo35sxRvlu8FDOifyhLGpfG7qGT+mJQK2xD1szngKuIe3nyYQSpWtFS/w
S6eM+tXuvelBVpqZcLQN9Z2wD0iKNCGhz4bvszZb1l6T3bmfeEv4RyRMw9fea4wfxYT1BFBLNf24
dXL7+THrhL6kDfvhqlsFrBlPsNllsAOlXtM3LxKcYVhXxGVgsXsrjaBGlsYoySIiZUQl/ZJEfqsK
6pIzjp9EDKaLpaZyrYo0+CgLWkZPHZlNXpbGttkb6uScS2IxQ+GB30NSbjYxIV13y61cRNQpfBXV
Up8SzUrKDRZOtJgPvqi8qzecvwU4cuxVZezoV6r95mvVuFZyEN2Q7UB2yYf4tonbsTYUBxMz/3vf
UVY7dBMeMrMj8MMaiDPiMrb+q+wyFp6+xypzg3ORUxEGC0zFcZiUANB5vNj3LTvedmsAB31WbQAC
RQpcfJBp5LtIRHD+ad2AcXJ7lQuL1yJtQuuZpRrPsNnW1jNDLIvYErPUze/ws66H0eECZJBVoQ9A
EGa0rMsKF9jIOpPIFosW4qfAdTQg/ZOlStaFP/9YWqRhVrEEEhK1rJgqOoQrPoZHWwF2iYfQux0u
rMTcvopfb50a2cqlg4A2M8G2qEwxTq+TyQ1fg6ZgCVf3cfhqDUafRCqAsMWlKaxnm3VpElXDmO00
lJ4FvQozmpP27icrQ/ZLog9o1lRTRw9UPfP158pqThC7igXuysIPBLqVz9MqkZ/6YinTI01sfAPa
aqdk4yc5ry5lP6TygJ/EEXWORbV2Z3gM62Dy0dEDRjL7Eo8lp+Guj83k0MsxwyPQ5P33PG94zhcL
fxfT7dOmDdyXHRp9364aA30X5rpxq3sSAWYwNNHbDx8sfb7QBFHwCio98V8W7JeHnxaXaUrNMVq6
Xr57yWCsBA4dzI/U3D5QheSdf35Fzx+KCTMpu11dWlyb7Xg7ddDkHL9qReMt+Uc38ddC2+OyU8oS
nyaCcLASsJ9Onqnke8s5fIxYOKo9YrYrHpOc8bVw2rQ5ZE4GwT32BsdZ4Trk8ycO3Vi7ucK4R+mq
9yb6fDZef36XQbkMCRhwgZmAZz3fLEcOrjLDdjBNqLIGwVx0Dm1Bnub3XFRjuzyRU8XL3ZS3X6lt
3l6fIMfPeOnnsDmFXtewAG34ezhnrI6DMOk8asmx0xQNsT4oZTz2fV1yh/LzVu1FZVrzNmtl+fuy
EI9iZDBu15RllwwgrhFUu2YYdXPysb6TwpTFBF+66PW6D+1l3y2evlKAND3gKJDvDleaQ+koAXau
05qkMyAUee6DYYXMBcfStY12jDq7CzcDRfTodKrzLwRWiFGEc/jKL5OjJRlL64rVrF+iElnmvRdD
FyMk2xNux9DZ5ZzztguLBua+xH0csr77lhuORUsAD53XMiynp8AzWCrbigvbVqhJWIkb40x2zOCn
YzdOyQsCaEfhhyodZru6a1e8ZCMIQVZje83aFwspSLCNRcuvQ9cGSc6Iei1xSBK8bk59e31nSBmv
ysd86w2AnPmClb7XCJIbMSYgqY3ewevTxmDw6N+Q+E8zZ9eU1IesFE+Mx9qS9bUcm1tvWnHb3NID
Yr+EBEC3BiUePwQVI8dYYVTOx8D6XjJUvwYJPqAti+H83Cov++FwJnweXHc+3KAZG+zvGHoy40Xl
hnpNbUFHfFv0mNXDICM5xPkdJ0B5tiZ6QZnC6i1S0kwZrLn8ICBQ8A7QJf0gLooFE4E/MzgvsfM+
c64+9Zj8AaDZvnUY0BruKtdmMNaEkCIEXRuOeLz4ZzdpLwqHwA/WjKnYLARbS4SBdj7WDNwXRCLs
YoY9MSlYBLhQSzvrXBbczR8X4aQHCk13PQrTdhkdGMxtQdHuQES6MIb4oR4Vd5PZj+rMkMPVqusv
TqKZk/qwW7C8DfiQZVGb9kssneZVp6V6wqf/kLpje0XfTCKddNY1ZoP6VPt03pXD1Af3LTr/PvNL
uTEpKPmS2Ho60dDzvCS29zZ0DOXN5DZq5+qacgt+b6XcjwDQeePr/STRLAdpP3Qd04pXyRRslZma
Z/oW6AyPYSQ+dunN9W3TU1rmCh9mziwRpWMPqabUJqRvsnqaRtepKoFfDW6OrQpYwJ5gGxwEw6J7
fnTaZoU+1T/bRF3eMzs0KfQmJHQ/5GKgFI4W55EuxG6lnfxj4vF+QksZLr1tfmjFMCzZ5zBs6Umi
d9Rxf+6Apq1HEdpP5MXEaZ5y67GwvP73UUzqY8Zo0n5OPRUvj5mn4uTUqwWQNmxzMs3qiz0v8WOa
WvG6uO0iOApOZ+xCzooyjWj0PXUcOse4V6oHm2Y7yc2aVv0oe1ZM7ZLl2N9n+zHP+vE9yDystXhy
HkIZuvdYnxM/KkhytRgNfWAYRlzcmXFr1+t0MI1HUTTu2heD3vBy+SQ7vOl4y959kIIUK7eRqN/S
PFK0+Iqbhlg1Pod1l5vvlp3QvJp3Z2N2xRetEwf/JArMyiKfTblmmp6olknunaAZ7gZf7YMB01Th
Y5BITWvgrtnISZx12gt+wgBWYiqcco2MO/Q8/IwLZcX2zszSc0UMc2+X1lucE0dOSq+KlN0ItCTs
OR4MzLUlCbV0thSbdPJY3TlhvFC72XqYYXmEb/GFm6gytnQeA9xID3Qz90+NEjggVY1ci9mpp85+
2hp+P941Cv+OHJIXz2yt0y1Ts7ZYAq0S3JPbsK+qpyxvWBfkHD+21NZk6wn7f7eR5mQg4nkuyYMu
TR+qSbHTdcz52VRqPM2dc+No8IEjeYs77kAjanwH37SvwkenN8edpCybv9pCnpxqaa+pW5Uj0mSn
gXncrFGpbqzjIPKBdZtHWUzsHYI+D85NkcwvZofywcpteMXV/CXHJL1yWRVzoACR+DLSkY04fSOO
tJ2Dw72a9pOZIPSGabD1Bo/fQ4/64dEUjEqKKW7wFFGn1OWdUIFmkhMwT5ENPB3LNGT17FflTmoR
vMqQH3yUk3qK88bf4j2M8w2PQ1ZwOZRNaKYF2ECAd5OiEDL2arQTWtVJMiTdCXeXcNhQz8NpUoK1
kG2TGOJjJkraJ+QGn/vN97wF2YRmpjdsSykgTcO+/CYxu+9DRddYeTtayaoDBDfO7BaFRXsD0Dxv
kxmt3NBzTDPhEAx3WloIOXPZr0Bk4q33fftU5CjdSxdI54XnW3HX16XDjomaq+oh76lO7wq3uQ7V
lHhXqlWcZeUaCFpjz1YzqLX4Wli2mWxZcdW8gcxby7pnFfcJD1kWCtMZ01vHLrUIp1UOX/+x4xhw
Z7OQ5s47O8kXvxoBLywOiL9YhJR4W811gSMhoypJWYUM89ntXPfSIn0RTGtbg+oHdzg6TdmfJqsl
QlBnZALcvntOdXVsdXuSwTKt29Bu4fs1VIpzt9yNfauOBPPjnUqCVw5qeGw7qk99JR5zXN6gFcei
KLY5JI3ySBKEPF8WLssckX26ifBl3eRRhaRNOtuUX6eiKuFThjbaNRrijbQ98II48XIu6Byuvs00
Fj/QDY9mlWJZ3yS0Qw1fg14+y2GuIfiobBCxvSMkB0oonrxdmzr+tbHKN4lsmZ7qEvH67NTmZ69D
SeU5B7ks4Fo4FDqL+T3nM/DUIk/9KyKKa75lFX9S5J4I8j00smtx47FCJuniSv22pPC9BC77xH9I
bNk+8PQ79BVPUL3/0yT//1GXbhHPP4lL6CkOJYWhxa4PRxHeoL+mMpNQD7OdcK71lRIH7TCJullq
Py+zTwZDWX8rGP2iGPEFAdoHEO0d3yTO7P4SA2UnOgO16dD6KhWee7Jb7x035s/C6KtbvcPwLWUx
LC7JGAwOZX2eE88r1OW0usvdvOTOxxt747UUvd5XarQulUH45KhsK3wdyeps6GzgAEgVWMyxjZLB
72ZiOiEDveiXJ9szYrVpp0LtswG6SC9z97NxR90/dcQ2u+3SWxZbkhopUXwszBMF/NOJgS3B98JZ
P2EWKbhjPFe+I991OWPtpInx92AZ6akIE070fdvx7xHN5LtZiWkC5jn5xu3eaTJgWUb8uBhsPrZh
zuCwA0am9jP/UEG5kpa3U6nlTZvOCpr3n7Nw5bXW3whqv+T4/yGiCZQaYM8m4swvv/SCE3KMMtrs
6WhmonOznNmABi7GtX9/dd0+0V+vLtS6Gy8oQPtwcDX99eoKwHIY7IGbfZmW/IplUFWbvm75/fDe
E58drtybCXpiCIF/It//068eEKmGV0RtDlTyX3VDacyWzy6q2atc2s+epnQ2a7OZ82Op9s1k8FW9
3mcIMDTtzn+DZrB+If/wIiNX2jTmQjWhu/PXn531kRE3GKf37AX57KNOBnHnF639XOcdYzOAEH74
kZzFqU9Yt0Wmwn1KXjnxy30iJuv556vxX3nzb+RNrjyT6+5/lzcPZZnVRGf/arr8+UH/xH76v6Ef
2tAj3dCiG+pmoPwD+xlav4Hg8oIbxQjq308i6D9tl0D/gVghNlIoxTdxM0v+YbtE3gxRRaEXhN4t
g+/Z/wn2E+DeL+8zBFeuMYTNUNxAEbcqgz+TiDIvw51mdelxai0fuUY2FNTkhDZk6+NkmydLrMWQ
h0+yaMmG3agMWP/GwIVR0uGP2SuL3vFV0JTecQG7yzllbBYd9aY5PQ5YmMXOYiw0HoswV2/cexHy
yAvR3D4jcHAV292IEaAK2qiMMWNEA/3jSIKAKc5h7kHg7rRaDou1cHar8wbVrvQdtRlvnEmGz4Z4
bxfLEeHHaL9CG/a/cYQa1z1ixiZZTASRVJZ9t5p5srhrCx+dfQ7tPl13YeXdae5ykJIHmoFsg6MC
+JmIPTV1iah/2ZPM8/kRpai/qMSurlVOlGTjT41BBCeYEjeqXTPBzJLLa+nKccenbzF8NfM+AYZ3
tKXKTmyVdlNmQ2Smzq/ZurXrrewuJY/Qa+TD9eSSKhG9b79xhrSjzFHlk2VDDmAaBhY/y3u3mcM1
2WLnYbBzmqGbGaa5ZT+k3tKtSc36G2POMJBQv/rg+EZ5cWp9dU0eRm6JnhTJyU+/kYiSOwEIdIVB
rzhZVUUEypva66jYWdFAmyV3PFvERac11VqsWIezqTet3TSXWKrq93z0wu0IUG/buZC/EuV3V7C0
39w4bvCsEQzyjJRmqY7/IxbyFgoqZBUGzJUs3SOqEAoLmd2nXHXO1ZnC6eRIXz9knUkgtEi/5gA3
P93G02t2Yiecd/PaJa8SeSScWVRK43FspuqpVEWFoa/sLrZTpKueV4RGyOJRlXl/MSY6XDLesS/F
tNAV09nTZSa1veZgD8rZ5Ts1EKPX5hgnz0vgkzYAGI0omzOn82nzXG0wpVknJ23N42wO30v+/T33
3/LRH2tCFsTqw6tPLv0xwNqOwy/OcRdDJ7gIA8dmLlmYFUTAdosx1FfT5or2vaE/w5JmYi7tSCpH
bC0u+7sGJOw7Nkc4J0bfp0eR019FDrls8TKNYt0Whd7hS0i2RjucPDC8RzP17saxa4mdsDwgnBrQ
vpZPrJXrckSO5xokaE9UeYiNHsZ5/2qw8Eq75QplxdzG/kmMt2bbtv4y6yF/SB11b/TEqmYVrsNS
XNHjy00dyG8dg8ehypvX+UbLokD2o/JVuSVgQBtAldkUDGOuq2+/qfm7kcTwPC0gXMtgvomBKWCc
w3gv9WjcaZ6zGwbsZJ2b4p2bYXdvM5htDUy/gIYT9zC3nXgVRDphFfgdvkzwYYZj87Yyjj4b6Yhc
zTuxwHYz+JXalUS02esflz479zSARtTRRnOdXeoYh4RgOCZpXAGezKuN1jLbFjqfVgJF6kpTXfko
AzeBl83LPGM6OXAKmB6rqVx2NYDutZRSwXefvDuhRiJVjj6ome7cNf5K/ahF/zpYs7E32pkSW2Gl
NW+whn2K+YQrW5ThurWw/TzMsXYqFB33Uqnga9M27sbzlvA5Z+m9BV5bEPnN4ocZavq9m3aftZCY
0Wg8iJbM+vTk6KIhKLP/6CjI2BEDl2slS/uUlDUOI9vlkjaTksoylB7g4+XDzG2XVjnud6CqCZf5
9fyxDDQujTH353HgGszmaf4I54kQIP1P7VOrpqfa9Ag8I5rfN0SWwF6ErN0fEje2Do7E8rHDPMAu
u3RHyu2XvDnIYiSGm9U9qE9Zh9c+93+XDfZUZkHYKGlQ4pkKrKyFqoNrRHp11cQUcVbDhC8IpQqD
eOYZW2shhh/YfbWdU3JP3Nxxa07M9RyMLbGfx7o/UrydDjxbjPZbYZCcjFJkAZpPU21jf1CoLhG9
qsG+GPB3nSehvMeJB/aTo6goiAqObSFGvNH90lmZOqZLNXPGBpPxtefqz1bW0CbYTI3YF8TDpX9t
oYMwOlumOjacz47tHFOLR/NIskeVO8wc4u/TciifCHI7jHaUgu9S+jj1Klx0+i4D0W1GW1R7K0vS
Tw7RJkpuoGDJJXMvzonDVBT5QuL2WzRI2lFi5NHOOI4R5A/jUXJrh+4ucB4ALNN3/dh1D/Nk04fu
ExOixIB+9CQiW+xMLEKW4c0k4ffZKjN755mc0FpeDXeds1T38eiGv9PpMUC5YHF2NQgxvRlsQi6V
ScM0/osfVeV43906dDOqI5x2IBk6lpsEYMnBbcZDxd121XF+mNdzqW7piZhXER9iGrwO4+yecd6V
343czONjNdhwfzyZ6ce4Fd4rz5FwI7F1bwcSHAbeNl/GUHOtNDmobJq+FZg2BDcjFilwa8YbeI0e
iGpOjYcs924VYU6l3mFiFBenlJQ5jHEv/JUdVsshHNriu+jb4io1abiupDqYjtT4gB+/WltFyptV
0vN1v7S0Va863bFLsEGkIHcjgt5JJJZ3V8/6Rxyk7UcgCG5mjo3cEYfY5qKpnY2jsvLxAYwOJjWH
/es3Yc5gkglgAsIjYr0ffHgEe9/Q8iNMppql7RIPB2kh4a/zLG9xhvlV/tYGmRBR0Dj9lQr34VZZ
6bQXr5flgfcckS0WTnJezQIDE995uHF8Zb7HYR8LCkzMYlpbo+HuhlJk1ziU5g6fvk/l9EArJ6vJ
nGrNFD+ra40Y6AvbP8+6b49W2ntrTwqTkhSKtEubCw6xmv1woMSmNd12BfOA2soUnERkdfLRGrp+
jQATnilCHFA5Y6hwk5/LQ+cLVUdVWav3QuU9Xshk6KwVLLfmC3Xxst70RP9a+ALt8gMwkXMXm5jr
Gem+iiQNX/y0rj6bpGu2VG+P5ZpbfFxFM7O2sYIkxB2R3Il5yHzTvwsX4X+Mrir3MpVQ0uzEpdV6
dmbnq6+JwfSx5byGfZqyx6qciZ2uItnBjrnZMynzx2IZimBPZHa+BtSUjCzEU+tzDCmVk7UrPzAf
9Y9u2OP0zyfbfB8WDpCbxNQD15LZ3aQd3/oettjmN3HlJcYxaPL4CyiX+oXWY6/bOnU6nYZumLHN
GAYJacUUyERfHPKkeDCXIfvS1v4lmcd1k1Z0SgbGRgdwfeu5DymPC6nC82/dbGFFysINpX1PtNSI
Aivxd63HwSJy1Si+Aim2QfI1MnmtxeyTOqg03lmLxdW8srrMJDedJJeut5eNhgFGGVI57hbh9usF
YWk7mOZwRvvAt8ZqBUV7AJk1eD4MKpy10djV7MW9Xr0k2BK+eqKJt2NDzXrEb5OaaIlwfJfaE/o9
xyxEu9jFsYYZIRfsxkT+HTQ5Ki/emjqSRlpya3H0XYMr/q2Mp/IZ/1+KsE1RurLi4aywrGMyhcx9
ovApXCUmZ8RKJ8cAdkO3rVU77IMsxBsAEbr40gU+hARiMZic08zt442Utrch9LGcCsOSR40kdeYn
LM+2yLJv8ZL12yrrKe6S7bhNQqc+tGXirO1ieZMziZ2VZVvqM3Fa/8FBXPxhmZn6h2Lx3yn5b6dk
6M7/dkpuNEi7f7RlHL7/v/9jUX7CB/wxIYfmb7fQPrM2uh6S3z+nY+83xB98gGwHGaAhHvzL/COc
23RsBb5gdPb4OESqP6ZjYf7meH7oQuwHiIcp5D9q0SRR/NfpGO0HhJ/j2f/D3pkt121k2/aL0oFE
j4gb92H33Js9JUrkC4IiTfRtAonm68/AtutYYrmkU/VcL7IdlgQCSGSz1pxjWtRkOCefEbTfcXqn
out06SXAJ5piPIlUwYnJzOx+tJzsjeCl+WI4r0uoX1mjsvNydV64zmtY6Clxy3fNysZ0pm9tqwsf
s5nzzKlZFsG4w952QTwwq1RY9pZY4+xmySQgeMtH5D1OTjfc9W1t0UyYihwKTOrnb3pZfHXT+4/x
WKVsCs6rc3deqctl0WYNuoiXZVwvC3p6Xtvd8zpPhpX7RgZh/nvJLiDCKX+dBqOGbtDY92xk2C30
ug7fu2ULEQl9laGjZwYuk/SJtm7zQhCv/kIaIL5g+j/vwrLYj4D+gJrTjt5tjaus2IyTpW5TJxqv
Zq8lYAOJCRySQoi7qgTQvfJ0EV1rYcLkP++FInYZlB4qy7404zSDJJ/O9MD5bOOXGf7sIXdDtXV0
GD9Jmgnj2vILf6+WegYSBcygkwRl1Ds9+xYA/4dkyKM9Rm//SDFZ741qrK0NGhn3oUAOk+yBPtIG
nIjswSiPe599c1Yufk67Ct4mODQ11YLWw9KXaw5eNNLWZpg1xz7M0i2CYng9nIoxsTdjcGpBgJ0r
JiVhR7V/TVUObB3Ql/5ee0VziKa4OoDqUN9iEfrdOkiKnAr97NYPTT50R+n57I9ost9VQZ53K4Ew
6EaiZzfwt8/pTeJOS9YUnbSveW/gp6Aa7VNUqFCyxvM0LtZ5Lzji+A07mqJDus0xY9/g/WHCHxM2
IpiCMGoMI15AI1HdsSM2L1658Rjd0qd4pwkykcfWzU2yEQRQvMNVQC4Fag61W2LP3WvZWq44hPgP
HqGKpBfaKpvtHEzpwqty9UstA//WHVqWPFbZHe2j1iNRtrF2sgooqIzQlW/mTkXpY2Nk4agpY/tk
N1Ep4eC796RO7ofJo5toBpPM33i75mCvgYYlPNvRLhH6XxqEL1TJteF6RXgdKTxoKJDQDNs0hAfy
FPG1SfNz5HONUDUbVFMPtkJ6NJSoZdbU5nV5COnE70TF/oOTvrvWSBOObMyzHfyDgs8becFUYe6K
sgFgAEsQue/VVhl1QRaBDHdpTDgY/VNzm4xBv2rpB2/yTJ7MLkB2b0jyGiobgHBwoEnvXM61Ha4n
o+XEYpTTgWILz72HU4I/0p7CTem3jEC7bIxrQY3Hhc2HIIbDC8aXdO6OZtEW24SSFkqQYLjs4dxs
Bky1e1y2fYclc25Ormr6IzaT4n6SpV0Shes6ezctMTgH6m6O+TCzKn2ffeuzFBhXcz97I3Ta3qQu
eKQqSdUn0Zs5MovRW6uSFTgZHfmA/I5Zy8cEsQrYy0Ng5giNYyJe0VPzgR4hw9Z9dovz5TGw23wd
QW1COmQd0i66dzF/bYtKpuuwwRaUJoZ2VqPK/UM7u/i1Mnd52tXwySCGm2LMFFx4YOa3Zu5isDNT
894F4rRhesq2k906Fxg0C2BjAaaBCNnflRNkBr2YFOsQ4v0vVm7btBiddENQC+IRyGZHr++8T57n
9Kd6cPORSYo2DQ155g7cCaF4NUBIwEnMovnGAEXGkTZKb2fN3JjhIThUs20fehGkl4MUwbiNVDTu
QnMmZaI0iHNUABxwPzTXZ9Wc1xbL1sZ8MVxcRrjY9G4M4Q45QdNtsWIaqN15KHdwOrJtOFOuwWeV
87RNK+VD9UUQvCYIanjmlubsnIxQM+OQHL6E6sANPVW0/IYjoEtm855ceGNr+DW4ddvrd63yi6/U
gtCV0g8grJHX/zXFlm46PS61bCxvJEoXjnGR8QnLcf6uJrt78mRkP3jNWN41DazLidrPLsfbe6Xn
zr+gWENoIlGAOK590kbWVpz0D4ltYZ+NlfViKYa0ZTXDJefT8sqXtTqM0LlulHKATnZNz1c1TA+R
LJYYZSETeFZBd2kEob5UDmpvI3bStaajgaHEZ8rMoxsZgJlJQpFg4e09f5Vp3+PsbEULyN4k9KyL
56OR1xBZ6Gij6s7DzzHmpHgFUUc9T4kJ5GYWOrk0daYOygwbxaF5/FYQkLSeCYP7ZGmLw0CYevTR
8wQZpNeozzgUzcuZDeclBwKNj8c1UsZbE987bi8fMNebu7lK6800NNS/3KmLv9RNrW6tGVVuTH5p
tGJiag6s6ONLDD7okxXbnlr10AgoQpHWaZg2UklG5RHaxl3XTyoFt2fJrvtqNO5S+Z3cQWbG10lQ
46HJ5LXJF9qgYdmtu8rtWYkyAxPaXMXYmkqMjdte4haeLD0Wiy5jfvORQW3DbCrXLbphD7yhLTXU
oAF5BNqD/WAUn4ZxhBScDaBWcdJc8CrzDbLS/M6qJzQppXfsI1FvGgAh/+V2/LGn/cX+GIH6Ihr/
112kL4l6rYhiLb/fJP/5p/7RRnJJh0ciT5474UBL2+evjbL5GykhLolObIf/2PL+L73D+82gd0qe
FP8HNrT13UbZpC9FH53W5rnTyE/4///fD4FA6sN/f280+VEKYFPAddhsMYKxA5jS/Zh0hj4/znon
dk9IwNpDW8jx1pEQYeZpQh/ctYjSv3tAv9Qe/HFBDgU0rUC2QVnnxr7vWmXcdU0R2TkRh+ZTIhnY
1AWQ/ljelh2X+lXb+0fpwZ/Xw6gCgxobgm9+CEGhEQU5xPRsfKOx+0IGg7y20lR+Ug6K6Z/f2o+N
7/OleNW8a+w6pFMvh5vvb62NB1wDmbRPWTE4L4lH0ITTQTuhDxLJ626eg0cvS+V1Gzrj/c8v/Td3
yUhyKMH7Boeujyj2ocn0ZFA7PykTzSpdALrtpL76m0JH6BJ+frEPXe7zjTICJa1PznLLce3HGx0r
gGDemNinoSLEa+XVraGhFhnICnTnoT4urbSOjwWYWKprbazVV1tWtGDGPBFMp2Xwi/SAf759F3+H
64JMwTuC8uDHHyiVMQW6iMOZP9jc7ln8bIgs2f+H15KSj4ZwRzqw57bsdwfLKLWMPAbld7LUIK97
W4Dt7Irxvk/NX2kZluf4l5Jiec6EhXBKdiDscDD+KJtJurqFbtbbJ85P73+IqU2AmT9/m3/37JiE
logng1Rz88PLNDQbkc7M7dOcISpPfY1Awadnt5Zzhur85xf7ED7zxy2RzL2EaNg8wo9xh3RxpJ5x
Np5S1vtiY2muKUOBeP2sAPebzHmx3YmPFLTY/RR31gVpCNYvJCp/M4JRgDPtAQHhX8yPAyY0EcOE
bmafRr9bLHSlXEIWQWfWQjFCCRUvtllmIhaZ5h6k2fnjRbkPhC5Q7eHnD+Xv3oBNBYMjCW/aMz5M
UVlOG6vIaj5ePET3GKegPixeErtuf5XY8neXQsXkO5xNiaH5OKKglLZV6zXWKXF4vMHZOQNzmane
XywFP7+vH9cWpm8bCY7hEQ6DGuafhy8kSfiYTQ2eeqIssBKirZ9oUNdP87AYCYCt+78Yyx9tk1xy
gaIuzjJGs02QyI8TQZ3NS2WKQ7URkhGKowQtv2rVeO8OYrxPyLUrtpYDFDf2IWInEf4EUu5wPQh6
WGAw3eYwNyx/5xmE4yXKrmk28a6EMZlem0QSJvzzh4TD7YevfMlz85hNGYjn5DOWxh9/5tIHQDoW
ln1UuUGDcGmuVUubLZIKimtlFBPtN3BvLc04NrITCav8ZXctusGzC4CfETEtc2/oRN3bbBX42yHg
QPGOZ74rsxHMvAZcKk2zYUBzJGkUvTSxP97nbtMe4I53by0RMBcesvkWuTEs7MFMm6dOe9UJSbIF
b5IHuMIaMN1GSS7arUvX5bGbY5GuY8gZ8iA5O0Qr5cXtsCmC2M3WhMWH1sIIBCWblw3X8HnSiAym
26Yhqmlla1B04C5r/FVxxQgBIlo/TZXXzXtBLpV7HFD2Y0eLCogLrSzjY0a+9FtGA/jJqyGJHwu5
SLt8di3C7ARNfTRVybMkXxow/Wy5GeHx/hA+grpj7HWZ+0IbnNFuoxN/mTizvP0h1HK1dl6KKTNf
ATeaB914zT0O6wIbAD4ID6qHpg9FiMRqCBxWGDlhmRLI9E/2uKC64Qqt6WrwREN4/kAok31oWeqt
VZ2/EZUpP3WYmai34au4xzwwP5qaPJaaAziKZnfA2DW26i0rIo5KroWicVZ0TNY+3f3Hvp74XQKC
2UUQlvwtRToBIO54bnZv0MQ4r3IlKzV8XRfI51TEbbrIyTpgoPTvCCuIXRuOVTnN3jFeNiYi9cZb
ioHBpYHdBkruhP4wN0DLc5LI5TWWckYN8nDnxXMznibEixrcaIWVck0EvOce62W+FJpD2F7Zmuxu
czT5Ycjdy4ji7lgX3Srm+6uMaMmjmH2gv6KAYjmBYffXIRTrYYPtZHHaZSGOPFlajGWaM8GjwgOA
TLKDmDwKC/ek9FmLus7D1DXlrMurrnQw2iFHmilV5jPBnknhvOiqcV7cuA9MNHUtmZbOJNuHyJrN
A2lx+L3MyLWfS63LT/6cTFd5Q1+rUWNF6oTIpb+TCR3kBHYYJVaqUitFAjB2vrnqATuELl7vGYoT
NWxkAB5qq2skZeRo2DEFCZhpwTpxlLUeHWEjjJ8nUgxINu+ruK4xKUxwwhmT8Wo2VHnX1cpHph/2
xe8VB8t3guCqC8eETBuAKS/XmDTCEd8lM9N6zpm4BgNR0qoTU/0VD36rUPNM7itEUblRXVleVor4
gh3qSI/CLcF5G5lW5V5TWL0OUi2HdTmr+DmyAG4BwaivJjdG01xO4UlOnddAjhlcYg2KbjeRgQMm
faiOyMCwc4zkXzwjd6ag4JikeUjNa/RDZ0EdDeUzvCmv25QadwBODG+/bEZRvY4N2S5tW4htwx6Q
opNZ7KgPdsvEFNL7M8L7PlPiglTb+iJtY7WbnH76PQSQu41FIu6wuhVfk0xDmJ5KsmdLSgRps1Bs
svbF62y+j2QWpFcU8brXrdzB6ucvArNno/xi+rfCCjdRSxzwxvVyq8JG0QSeBXAMB3JEYKkaawho
FEEPePEmZ1MSh0BCY8iFEISE6OegFflItdcI0WgZVpPYmkXVf66xw9ZrXapdDwVhXcbGa+7RV4W0
gBAsIABDCeLBwEHR7gs7OLYSTgovfo4vXbsZEB4ZvFEvMtPLygvKW6NDvJHTFLTWwmVH9jKF+E4F
YHK1QiYHs7iqUUydyFpig41tF/sks233FrUGE1I142OdjJkha1CswauGaGPr96NjbLMkHsszEUuv
CshU89p0RPUEuWe8Bb8hIFOjje1UwHrsw5jGe2raOJRb+LgrQ46EcmVJxxTEbMzGrK6YbUfOUdDt
2MK5epafdG3z6fexA2twtElncWRWP9U1wxYFgcbsmOVl/mRWTcR+LoZaJy16v3zzsaqLZwdlQv0+
1dpeKe3RNCTFTW3L1B5+L/yhIdYsE84XknAQhcSBOuTYumk4jlHSA25J429Kdy8pEOCtA4EpWoNj
adTXHCGXeEig7VsH34z9a92mZOHkSbaNh6E5wAuad5Nf1p/nIAJnEnj28JkednHvRvW7mc9fR9OW
N1lndgfmVS9HxNDCeMIA9hZ1cfQ2J8nwEPUeb44vPt02OkOEYEcekRo6Tqg4N7nyjq6TkFY4DjnF
aIUWfVpnvYqGQxeMxsluqumqUZ11785jIlZtkfVy5fIWiDGknvCIRRbl4ii7/GpsW/sGJ21+0+Ac
uy8IjFi3lVSvthY5uRmz9a0KXH3q3HrGZxyaSAvhzSdrSMXxaqBljqilyZkugtDZpIVvH6dBfwtr
MTwMXZShJeiNqzaJnOdscIEBtVhpWCsxEa0aSnnXgT0lV+0IbFkEQ+CuYrIYX8xkqE/00QNkD9Rs
JcAQ9HudQvwkmfIwOJY92jYwmyFNidAbd3FeQvvMapx1IPIeaqh2l8bUz3ddbFSrQEfDU59Thtwa
StnJcaTj5qAlMoCh++HgZ9fuiFBhH8S9OnDKFZeAR6rP9IXNYE31EXCkKTwDOheD53pghX8HWaGu
+hqdJ/7i6YQYGw0ljMVQ0UbieBEzue0zG5nMumZnIQib8/RdZOrBouEQ0tpXTHlP2dhZ9PNy5xJZ
KNOoZUxBB0Vbk2dCyb8P15hQzKvOm0gPmIJG+pB0wEhmzL6/V6bbh7RYmnkX1ZF9YdtEfVm5i7u2
95J7VcjmMwI19ehjFd7qcabsmY7YdTyYRraB/w7aYuptEHd5KKDCOX4zio51qDNAR4WUTvONzaO6
1TPnFNjkXotDLkxuoEKPn412EFcQ9GnqJEt/xz+3esql69PQj4NRaCYBNGLG7nsI/edL7VvdKyAf
721wOzfZGbULuUnlEthxWuUUYcOl5TSfu0/tuRPl0ZNyluaUOvep5qVlZZ27V1VVNpv43NOyMZ2s
s6XRJXJaXua5+xUsjbDo3BMzzv0x59wry5a2mbBpoMXnXpq3tNUwEdNhA7mT3wC2oe9WLi24WNCE
Zc1eFGjFH3q08Q912nm//l+twC9qoYTFmbgd/nUt9PRSqhf1fSH0zz/yD7WA/Rv1Kdo2BgYUbFeS
jv2figFpmL+R4cmr9ql42hQG/lIMcBr6Tj+PsF7CE7Jcql1QkD8UOn9W+JT2h3PX4g6xIIlignIs
36R49OO5C2iHn6fR6J4Ks14Mnq4nyQiSqMtYyZSouwaCL9KwAe+PVYXX8D5oR7YOdbZgM3dU6B9y
KJOiQMbuYvLdihmLYHjwQ6r7695ig0+HIp9JeYnxYHk7nEsF9I4OS3c8gpvw6JTaCq1ltAN7UbiX
2m7UaxYNd52deIjumMXW7Ny9XQ71EvF2E21qc54ehD/P8nLu4oSkdaCKSHIWHC2gANkuyV2jzIk0
YjcI7LTFwnnIG79vbkEPZw8tZY4nlc8WznQakJKGg07rE4E+MclXU/BVUCmuuMTkztsxyDnJoCcm
BN6aMJ1bVeLfZE3pPjWeN8AlqoZnqGB035zO21X9BAAMila3SglXoc9pERLJzkPU+2wu8ouU/dCz
q5zmq6kss1pJorZeq8B/zcdlJ83yjD2+mC74JbzSvWsR3ZMYB8gnctulVrAeLaPg9xD+dNenxHCs
gTaQWjxEGvlwDZJrxW6X9pAdEmGMP18fSjEXtz0iuccxLtBatdOwx+0w3QXKnFjGUkyLNJ+wiIY0
rw5xniZvjAfnLs1AB291ZYobCIkYARy3PahqlJcIR8pP8exRuSZx75Z2o7fWwL7QBlBNurIdbX4R
1EjtlduY1k1lR/0mqJEOFB7KbJ3I+ZR3DjIz/IX9VpplT+DUArwDDb2zBms+5GyhgP6FzfwspqLe
+Zy59xzJ5gs7NudXozC9i5h17WE2pvC6F011WQHaL/b2TGb22M+ulpAKtd2ZLm34P/+JRtrW8ZVw
FpDZOjGQsTVwMQKSgo5sM4nPOJLUMeTEbBOrmAY7sxX3UMLAl+FkytUwb40Yie3rf2fUsku66Zcz
Kv6gn86oNKn612z6cU49/6F/NJcguXuBBNS6CKZMqn1/zqh+8JuDMItpFl8Q1b7vNFgAmKQNUO7v
AUwIvBbXnMS+BGft39JgnVs5f5WvgUKZBoVlSByWFbB6mB8mWLhMceuTcXrUku7vGoq9dzcQ48AY
L7t90rDka+NbKobxom5s2Hhp5Qf32Pi7A+YTvbcagkMNSJXGL8qEjvlBHcaPxs2xEhmmyxbe+Fj/
HTk5O5npuxeehsB4EyBKuPFnl7meSdLJVrKvHhJpC3ubtIR5RRbOhFoD0kQ8Er75ZSnvlHT8pt3W
oA68L3MtomvU8EPHhK3kU0E+ITl7ua6JY9NkYG9yJwXrWoA6VGJju53wD0MGB8A2shJLkwRdgWS4
gobffo6J0qSNLIoUebqTN5gfVD5t6EpDMRBZGRz9tpfbypzS7dgGn5jdYw4mweBbtyRh9IBFSM2B
S14ACcphGq/6IW2+FVNh3NshWUeIWBbLdBJX7K98gI5yR+RwnB87XNsE553t1ikesLuy4Uy/eLHL
lpzKMBL7NpnbYxOlct/3lnpNjLi9CQpMZS7cECB+x7py1Sfv7PkOxmnvqb6DDEoC1Ci02CTezIyb
05e7bsjxJcEpxt0Lw2oVL85ygcXcWLzmgjMTtnMKfl8p1WNGN3pnuBJRJe5QCmNT8eJJbYdEY7X1
5geiF/ObduoT9sgBRndKGTLa+Zmwv7UKSmpQx2o1OhCkWZmJ07s3/Ky+14B1yR7xi1tHz96S5E2U
zRUSD2V9TiPOTKMUyc08N1tEP+auCfKBQzawhjJGpzq6tbMH/lfuavgi2Vq2br9WyLm2M1rkw2iF
9Ra+olhZswGamBCAC3vuhrVsIveOp96coJm3u9TLjWMkreAYSNc/xtLICQMujfxr3Un1qfIQATUD
HSmOjQLpmUpmbGLmeGlpw3uLvNjdoY1utkXD3bcmjCxCIdutmVQdqPxY27u5GRCp11kdv2QM+5Vl
tuOaWhoCRGb9e8MDs4dDXZ+cQfVbBOvB3m7ifAsImaPUADl8Ljmgxl1BzLPB0TJqk5gh3VJN2A3I
Nab1jHfgq8NfsobazVrqB/3WCQb5YkZpDLR2mn43myi8arCqgI3Ce45rRg9rKAXuEyvxjBXMi+WF
qd203VSDNcXrucMJQ/3KNEFROkr51LILz1yjzAFaZFjBtMmjPILvpcjKckaFIdAWeUd6WCtPAUFN
DoQ3I7/QEDnVqpB5fBmhFyK/FzKJZUP0Xtt60QVqMPWT6ZDn6of2K3JtOBNJPrRAIuvycom54vHN
TXblOGm4s6oA4LafLF9X7DfIqtlv6D36IwghCMqGO480GGfvZZV7kSHUDuJh/ubpmdypQdkXgQsA
CHEgestaQi5nJhyedIxwcVX7LrT/IppLCfClzdBbA42esCm13nNJuG2/cfD+gPgE4quvrQLr0ShR
vqxA2cPxkXBmisulhG6ugknri4qgHYgoTCLQvZEB4kisXOgQSWTeqNwe7lzs9AhtiLFnS1qq/AYO
Wb0nGpRcZAQ1lUCjJPGm1ei/rl2mg1MRU+TCppYXj2yEmnuywzqIN3DPrkLgDpeiAaG28azGINEy
rT55bKGAoPSJvTEq/r/LGAWwLKf4qEFRXQ0mNJLEHLLPdSGpyzpwrSPyljYc4yg4Ur0JVo7Kslf6
FAKxFxgt6PRW696qZMrF16UGjP+saYJ70xr8ZOsZoNGh6oIm2tlGEfzezmRdgj0bniCY47yapL6X
nW4OyMg2s3AF/FdqtAfDTPFKdU1sn+JApztv0O2DY1Vzugoxbt/RPTW/VLpI7r1pLOSBzlJ0C8Oy
xgxLGBP1IS9Wz9VEQW5l4/dx9u0SUhwS5vQSN5QDaMCM+qoDCw6nSg5OjEPCx06aoUq6EWMnso2j
8WqtwNDrd+b34D4QhM01HqhsVwRcIgqM+RIvlbVLJ4ugowy8UjM4GOwEhOrUy8Kv+IUkvzDomOf5
yDMLc8BkECy16unYrAP2j0j7nMa7lBHpfyv6PsQiGUrCeR9BV1zA4uhPHQ3382s7CD8+FZwmaNZY
3KSW3lbF7iud8GEz+HZNVXW0HhNchBcph4XbgIIrVy1ezQbtxSpwMutmFPUlIWxMOU5+GU1++IoN
5SIgRYxilxjXiM3ExjcIIKlrO72eHPJVbA4O/IF5NG9KPnSsXgkFHazGxpo8EXNDwiT215ZfEt8Q
z+mQNXctpdGT7TR2vlZ1XD7ZTqBftQXpipgZb9Pijdov+5JvuciqV0apY61xaSRMHamn/e0EnulS
ERdAwcy32pPlNyPANiv2LMwbs2cTdC1w8Q6QLKzd1BJpvcHOZTy6adeV28ZtICJ2XoT8MQB+i+gx
Imc6VWKaV12OUABmoDdwloYKt6+zRAtK10b7REpN9ojJnNcF/txO9Y0gnfZ+MtyHbAydfZoWsNEt
wqnndali60ol1GVWyxn8JszIyWWLVT1PVdjtOqK4NlVn8L5A5hMASFJm+Ww5TcHfmeg3U5bZlrKL
vSyibXHlN2C5FNMZX5GaSHGbQbQTvmiYuAd9iMsrODTZC7oTqB2SBtEkLXtNmFV9TH0IuAiOfYHs
GIMtdfg8HMqtqJrifohxX1eLD9teHNnj2Zy9+IzgGi2e7V6pe1gkLNaO71yR0oFApOITu0zo4Tqb
YFQKwpWdYIx0ChsI8OIODxefOK7Q5psfUHgDKyyCo2crshZwBJBBg/M12E5n03m7+M/9sxU9WFzp
3dmgXic51t5RzB4H/DTVl42cKfDRa8Ta3p5t7mxP2i/m2fyu6YDYezw5OE3P9niDMRBug8U1r1Po
Phgkk7I5kGtijxR5wxjINUZB+l655T+Miwu/Ohvy7cWb77cZE20cLAD6ys3TK/BwoPaY2ovrlFbw
IzXM5l5ag/fchH66r1yCfVcZmSKvNjoJTE1eU+4b1WIWEFFBjGQsZ5aMxov7fVLU8tbEwFgc/Zrk
CkrThNCUhp2QLBYZF7Wf5sa6rLRYKauH0DT2IG26k+tPJqL4/x7r/i/HOjQlNvWrf10ou3pR6uWV
2vTvXae+P9v9+Sf/PNu5wW8BJ5BFaoQbAk4uwpw/T3fe2UZj0WvzEQEuOpq/6mWLphC5IEIoxzhj
ef+3fkbsFzSLAEWGb8E5tVEi/hv1sx+VJAvxF47K0isDcujz031A+gTW5IqsFjXmr/w9rqJgL/yK
Ar+PeuW7p/M3isG/uxKES+Q6HqoCVCs/1ulytPH2PEquZEKnIHnmucYrs+JL6391LvygxFjuiWtQ
FrQ9E1TO8pN8L+3qUB20bJMPwDd7UouNG6U5O7jN/Phv3xLwENOGaedyWx81V9rLZVC1c30gEeE9
y7N3Sk/vKf/8Ty7jwCIBpxn80zvqXAQgsUNQLT7nYBv4OApYt/N1Nib/waNjrAa2j4ULadFHAWJU
AzOqYu5Ih0V7ORqg0sPK9C/bMv3FTX0o2y4Dz3dN6pm8J4rAH8WHOJB8wR67PtDDy/DUTPdTND5K
MT3WWvubnz/BHyWd51HuI4p1aQcDxPgnmpCQTsW3WdWHoFH+xqOndUj9htBPkbwYPtFXid1aK0mv
9t8fir5rA9xeYsZQM30Y9G5bYe2Iy/pQN0n1QFCkhSFBZI8i5d9+fo8/qgz/vEfHM5kV0J7xVf84
6uc+7aekKuqD6FEDFahNtpQqwoefX+VvvmLf/e4qTFnff1u+H9Ck7IFp4shwThxAH3VBwZGywn/0
6L670odHNxDgCv+QK+H3J4tzTF/mCsTa/+HzMv75pgI6FgB9qMKhIvSWsfrdhIEdyfELONaHWpvE
6hhasNGuO1JmbVCrQWiAV4GnRuHAcQ4GGb+Ym+iTWo1dHnXjuISWki+9hUfT08gth1cvTmCtpHQk
A8+Qu97L3s8x4dEs9VXtEf/R1mdRV1A1JErxW9ivFlsjG0hDdi3n4I0NsbxtYBKkSI62A+PkWRd6
Yr86Oodw0SBUUxnsQWP68AVHN1qTbQtMJSsJatANfUmAJuW2p1+/7UyvfOhEah8NKAmvTcgsLzvy
jYlz4yopIoHBVxoJmEf8Cn6fnHJexgkjUfw8wkRmVoTcdKa7ekeaWw11cK42nWMD0tFWGHJg7UEp
rhoUT3s3bOtdY4TjFoQeqqkWDWphcHdzwcRVIDEBwF2a1AmYXGLg9WA5WAJKb0mEjcEG4AqT1tEm
eHiftjO6UqOrNv4CQvYDZLOUWcwvZOM5pzGS6XME+OjRHRAJNwqqW+MW5peQe69X3iDRLhQ25GUX
rHtOniDRkGwvQYqs6B+jRCJwIX9Ug++cfKGKOyGS7jnk0ZzitKlv3D59NyTvtE9d80vhJ++jGsKH
zkXgMyxTY6wQW4KUgfDc5gaKLidgc3ubJu54T8uX3rDkbkNOmnsdIehiGwBeMzf78phElk+MMxaQ
68iqg5vUjcp3jobyWlYpD7HPnXJjisH3AR8z7HMwp0fCwMFSuzyyjF39l7CP0/Vsx+BgmjpCCWVy
S5GXZM/BTGZ50RAyEjpxikUOqiqRzHPr5vuE9MH6SuIyDTYEH9KTRTgQbE2p0Y2U1SISc42yvRRV
Mn/xRel8GsuseOdMXB25R9DDHTOnYaDzt1PAffTD5ScCHxk/Tms4ybqlc5JRUomJ1j1HELe4P1cE
UPAKunAEezqaNdxdEaG2M1IXmVjT8tnZxizW2maJm6fA33dWrQGZ5EMdP3aliPS+98v0JRg4cgQl
3xFoKlJikkDn+7PidsAL/xWifLZ36r4jFkm0ZrJLa4SiS9Ql4W+c8wcceGMmv81Brd7MmW/LRskh
N/ngqM9oVuonDPbO6SylKcaKH7bthXVEpZpQuR3QvcuMN+HEUfbcRCZhqGFUbsGym2vgDO/UW4JL
igzWkR9E7mRUTBsxKRRyceHG1xEVT2w/ebCHYzVwDGfp6y1eb+y3/sZBgvmQ6rbPNnE9xr+XsHUP
ZeZqjEmQpi5t2X+t1URFvaigYgQ9AwENbnnkcPWuwqULJDoDWReZxG30e9e33iZWEGYa89BV+lsf
TwlEF5d8FHD2J5ZC7y7u+ShlyY9lyFxf6Q6tcpTxndMDAxFce9kXX9bzyQjGXYFCj1PliICwGDK8
aTCtCUTqcgY1syJq3LyeNiWsshuLTeWuEXz1WU/JW2NpXlkqnbZzy+xWDB2krmXdrW3u2yzSl0QJ
UoMA773kuA3uLLjE1xWc6E9AO6zj2DOiMibU5z4I87WRT9VGl9y+o/BVQnhpgpuu7IdXJVpiwiOy
4daxnfl30iUnxzbyF8dholxEbGs3Ft7dTK7ZymzbaQMgG4CiY/X+XVhl7aUcgCetzjutPmibPWLe
fpNOKZOY2Vcbd+DS0H1gUCq8xCbEydfYKbHhEhkaBQRnaZtM5jbJb6y6q3bxYBExqYr6RjXLvhq1
1CkHKshM3sQUegtprzPQLKskDFDc4nXbnmfdIU6euox8VmNgttLLGCFNWl5nYZdcA+yIdnqitOeR
fgPnR3TOdRo5O2WnM+LOluIqVtU9FTw4ULNbfU5GntDshSVwKvQkuB2Gdc8bpkRltIDxWQ0Qf0Vg
5ODLHv+HvfNajlvZsu0XIQLevJZFFb1IkZJeEKJEwbtEwiS+vgcUp29LxQrWVd/X+3AUcXbsrSy4
NGvNOWY0Ewrf9cw9WszsMQZ89PlQcs85f+8sSk6rGNjtrRWZ+mtg0BgAkcJ+tO7vfKIvUVmBGc7I
ZNiXQazdSJHeWak1fNGyrLuDwS5vomx+SXVrfPFz5W98fMX0PA0nnFH8biHQlneNJqL7Iv9KykW5
SS2yTOMlXVCmn/men8Wgx6EJl2ibxGW7loR13NmqMzmuq3gRB73i5yWB12PRywNWQy1NiucWSONR
VMw4eukbT8RyNvV65pGCzVomWdfumh3tI2PH2Qu9gDt5+NBtlLJqSQ4vSVAR+yoJVqaRNBD2OsBE
wOoKJrOMQx4YEjMDYmbEen6oxhb2kN+A9KsgbiCXJQ6AjkljpeXKikGMo+zCS7xqSvNzVxKwOLZW
eaTkqzfr2u/bI8WuftMbpTKLTdROtedeqdGc4O+MeiGY/0g4jT61FPbHDTHpiba306FMjlR0cCSu
zJI0taM9wHReUbq0KHyxFxekg5I35v3qFGK9lU+L/q1xXNTkaewdJt9rjPWoAlIRKKnh8O0m5nXl
w9xOsZFJeQ/sjroP/PKAJokfZ1vZJALKstUvBJzO6L75uU70YD0Vj2NmTcDvDBf0PptrO101nhqO
VZHlm7TRX22/DwH8kUSr6IjZjpbsTARCGyaO4YEavXZjWJWWbSSMZtZqU+35Tk1rVWcdFl9qWqHZ
9nILCfo7BOl864HzQ4lU+xvKK8YXTLrTLdUpVMFTLHToAiY5E0Fhzbd8rvGPuPCMfpUbnbYqvClg
a6lpB8zXur/z4pL5jZwKJv2Y3QmnJRqbox0UDnyyRAC8GtFE+soZLrjPlridP9xC7OMD1k7ionAG
WqhVkcf8tRntZvLF+k4vwpYFdOOaI5XmuKcn4gv2CZKt5a2yAJ+vzJl9RR6IReJpOlfSKuN0ZQSX
DmqAQd7/HioEhkeFgsPuibEIaStlXqbQxVX4jJDrSuTMqWjXvldF/ylSLHMfHzHenQwD3cBqyUiU
IqlznLjAOntwynhsCuT7bMKqCIr7b+prVSX1lQbd4ZKL6N32fxnQcxbTHT1ugov+vuOVYINju3nB
hNJij2CWqDdpVw3NJhPld6lRiMy7hP0gMZD4XVh2yAmA9puYsKsTo9Dw5YPIrecWXWLHuv7x/bDO
/T7HMLHBoNChknRyPGmmtNZ8u8/DpCztYz905a/aonW7GuXY6WQA2my2C6wl2SrJDHm7dLAWllVz
1xhstFMugq1MdfTN1t8ok5MnuX+IjQvVO1d4HILrSmTiOnex0dBOwelISq5DbCazsjVxcN2SaxE9
WrZuf0dVRJpKwB97JCXeA8GhLMCRmopnPU2JOl5WxYpsY389zjm+kI/vxYnx7PfXQXvGRfbgLrSB
U+NZ3I/w+bUuD6WLftrRunolpyxej5b9pU09sIBsG8lYScydI8iIoux6/PgnvDtnI6xwfZOYTR4J
r+nJ6ykxiYNZM9Iw4Ly9d2hlXzX2eGkaeFexYBQKFfjr8EEC5zl55n3aDyDs6zQE0GKtfgfkVI2L
SNUMOGe4SyCKIonxNsnZ9H58gebyvv8l+AjYotBF8Q0Sgyz79DisjNweRDEmIeX4OELFVAfXWhQF
38qerXFXj466CzSSW+BiPeegx35pjTNupRogMsi6Ag7GfEu9uy3Iqd/GsmE7SQcrZP8dXGNm6H4S
sRLJgxZ1HFx///r/L+y8JEOihMGD/KhenVZvf9apsUMs/8V/16nBGlsucYrYCUEiO3/WqQ1c7Dop
cA5VbKhPzE//jUkGrowd3qRciPjGMnXrf8rUFlrQRSZKgSPAmwnX+P+lTO1hrsOFiK5pESEtmXd/
VmhUYIFuUtocAotTwdZRN4AY/rgb/zf1ad531wGMSRUIzdSpoz0a+0KLSfKi9GmBsWPvS3K273JL
/889/1+Mssz1f5SaIMsggk8Yxau+ddq3enqTzr/WHE8u5GTq8NLa5jTOECjxPf1BkY0xv358FQZW
zNNJguowNk0PPZhnG8Zp7bsrtCaLByqNjlaJH2xOQRWn+miyCWNohxXxEyLPCFZIHx2tTu93U2dN
Wyg2xl5Nw7hPGyGezWS2DNiRXbYR0nuAqjo4GzQM43VAVtIOBru+seQ0wOuNokeKHn2y8so+e1K5
P9H287Krzh08XAXNt9Jnwfb9blvUxhD2UIlRmCSAbNHjbHLNS25Iw1CrvO3J/EnZNrmizw6JXnhX
OqKxr1oJcQhwskpu9FZzrxClIIjRtQ4Xk4MbIwagusI6UGxQLvXXPSTMzxDvCg7rCTm4XvvDNUvv
GKUlwbvkZm06b0bKaXbXdm7Kz1Ol7IcRUfFe6z1sHpbIDnYJlqboDXtHBj1tzKkxbnwd3x0h3BNl
kmn4ZOFK33OUldceQRTbevZNhUyhM26iCIkpxSIoOHWfPETZMP4gOEY9DGzGu7UbcXrxBgReWjq/
jZUbfUmaXmTYOov5M4uYY23G2XgTgniptdPZ8pfWYrgCAVzI58CE77+byGt5GNAnEbfMDSYP8qZW
DtavUpYNEBbHRd1BLhF4MEsi6aC1HUEwgd5FvjCbZunRSM40zqb2m+xoLo9K9j+zefpsz+ZbABHt
62SyaNi9ln6ROWQrXQGoWomkNfaEnrzNshYBgTTtHGYtgq2saHgITgRXudf5+8qJ35FNXn4sA6d7
TjXYnHihvKsSLd3NEtaIT1igcaOxDPrHzA5xRUZVIBpBBoyv71ElUUulhBuvA+xG1HAxOePT8+Oj
g/8zZJ/HAObsrts2k3sw6XmYOdnwmNdz/yjB2Kxncox5MfzUeShi2vREA+dH+ka4PbS63w5wQ+78
gNtJfZTspVI05oYeoncrxyDLDpnplrumQBYM9zQF4t2LyPiEqil+UHGqP2ZVn08r4oudO+KJsn0S
x/resEX0Gnn0HXhLtOjWHANsxXnief0iWYHKG0X2nUqIDlexctdQ7TAJNaK9bjXC2oxyHg5u0Lj3
EX6LPQoL694zyvh6tB0Ck1ssPEhg0BE4gx72Seuah1bgQu37CQ4RuvfoVU6wVINmrCU41l7b1yrx
f9lZ7v+CRS3XHRWGK4El7zVhI7WN+9YmXY4d+FbrZEBTKVjuRwT3aWPM008SDrmT3TAVHOgbHRuy
ocISav81jE37Scfavo2Uj/cZ26Ox971qifayxy++GQ0oqpzkQS9bPRwAErnY/SZymr10oDRkG/4P
I8fB0pLDfgu2d/wuLKu6qfo4uENzZT0VgVSQuzs4oSD4nauRA8+9NeSLv0f4VHNF9V2RyvwglJru
J1KcbqeudUlk89QNGDTnKm+sam+0+ChB+LiPDWogUANqDjlO+AOFG5MBSM5g8ipM+KeCsMwKE2FE
Og1pJc4mxYKDdHPUf9kpduVVUtQJcOgh++nMbhcaA5NQrpXdnlfD2ZA+5ewahZ9P1mNcbrqGeCdW
FTQtut1eFSMpYUs+Y/I0UwSIV+QD8Xc6UeJusgBDAu2A+civjZ9Mo56PKlftFbJWtS6wq7XrzK0I
n3bKLDj47Bh2SD9cwrvi4OB0Qb2T7lRDO1okpElOLaNyLd4J38rmHbsEudWVEAdN6AWX0fpqh5JC
23qc4tAyEiO+hiPMfZjqmRIFSol7Aj3a17GVkmlsyB8KUFT7JNMV5QbYwFCK5209eF6Ia3J4w8Ew
78yYgj2RWNV+rNOCIoaWNd87omNeURpSGSiCNPrVBX3xrDiN3aGhzo+//3Wzch0IhLY44MUvTTRM
HvF/uLPuOl/J7eDjn97yDs/cXQzfNuVbsfo9JO7DHB8AZ9M1mTsB6aGF1F/zXHYv3iS7zeDAylvR
RNS2ZGapGyDRGRkDsfnJrqboa4ax+HlIy3Ivg77aO84cbdPZ0JEpLyQzKkVrferzI5SQ7wi75cH3
XD9HzUaOvR/leogmCgu8EsNtIHVuX5VAIhNGkN64OVI0gzTRYKWMegpropAING0MAnhMC5KW7g/l
EWYiBU+vdmW/oUY4h7Jq+MH6hG0tIOzq0UB2+UV2w/yQ2phYqEr5hMs0frX3Rpe2wtz0DAu2KjpO
s9+tDNEPa6os2hMs8XGEqsyj9y38LLVniUNfWMnPwODfJiYR6qNwnavIoCAYu8TFIyFFl9VGmr9n
NyoOVkNLdAzQq1ZV6z4GravhABXB2keLtadoTlNhWey6AI3jb8v76JIwDoMkWNdBh3gmAgJmQYn/
bmCM3GKHm48Io/LjzBu9hvEDAs7Wq7eMNfxgdnr31OUu5v3Yj++pB8d3MusD8PHggqkBBvtUNNXe
F5b7RbIhlcANzIiMjComzqik7WZG2nQvSVmFo6gPb0MVaZ/LBbA9S5kZG19z//OccjlFv5TOj51s
a9zpNmZ/wqK0pxhK2D2CPnXM6AdtNWdKv1Y9le+gHiDzo5J+sXplvwxCs18yp1G3rFTuLmkTbaPS
VNtoROKGHskPN3OsiU+gjqutKfD2wAGebn/fdemQylR3vn9n5vpOr8j/orCXXTmCilhbY3Sp8JLS
FjL0HWGJ+pXX0jKsgkweSiWtbdOWxnoSOoETSFbVsTdVcRf5BP8aSPby9e93GR7A/EAYIYwizhtX
s59Ot15XRVuC/nDzA4dsVw6RWnd6m5UHGOrulyBCZkvArO2s/JTFkLgRHv/czjega+YbA7UhetnA
KrEF5QlToEGgm5a+ilxNt0wK6mA2UXXniXnepGSUERjSNeqZzAeHPJAZN+IM3G3nGTkwbSCZq57W
wR1ZFWjVLDM/2j3cqmwEH2JQP9/Sr5zuWq9j6QaVDQ2zrTUahHPp5RucWPiofQMuOGvTcKCvgngl
ok58M8qiMmhbVvVTXxPLSUEUE2NaecjnbVPetejv1pRbh3WcFPONoht5bCN33CGO0bAU55X21Ok6
tEt0pOyYbYvA4oFpQ4/RJ6yk02ToulOQiv5AyQaRXLWXFMKe9Z7XqQRwcbSC1HjVY1vd2CUCf3sc
9VdaZ2YP8JMCgWZ3AGs7PsyUmsqRnuD8IAijO7qjrba+VAJkpzk0SP6GhtYsnuNpRaeQma4CYf+g
uxPfvGZh015H/J8nAqFibP+I0a97+smwH3L7PrPQIa4ofkVhZ2T2nrL+fEBQ6O5HWrbLFd15yWSu
58BJbo05Nbt1n5aPkK3FlvQMWlgNpWvp1BLQOwmTRFYrn9DTqn20Bkuhqk21K9KK71E0eKsaRTua
Re3Nb3GqGTZpon1hrApA9ddcRr4hsYqZ04k7sfN9MW7rIjb3kACGFeR4SUaoI3q4sbqHqx5IZTM7
4HphmZhNWuNndcsfXqX96GZSLTG37cxpLJd9W3tA7wkja06fRgQya+gEcchstedGDGtDt6tNjGRm
F+T+F60CY4rPDWhB2rXRxh8XNLEl5Eb3JZwEhwjJwmu4XrTFNrsqE2cwLMmbqYlumiqJ1zm4r60L
vyLFezf0ON0yiA/94IQ5pkAoHv00bCd/rh8b2zWJ3Y11MIulmdC4dpv7qsqbL7RXwVKYqkTt2fQ/
msFzHz1DoG4s/CY/ECAwH6n95Xu7SPpQS7CPbOq4te9tX8z3WeyKxwa85nYoIe2vkfrDCJhddwsW
EViySJJ9EczZbmhzjuQww454SVS/MiQhQGIurwwotCHGDycQm7GOrRH/Wz/l+VVXvbK9N75ObuXf
GEFPy5L6df0wtBlOR1LkxvtopsorVbL0SeFJEEjMp0hiZLPKEVLTfxA8xQ162lc7sdtxPeBbvrMN
mT1UDk23PlXiqyvYX+H8SMxb5QfyKxYU75ijOn+JlKdHS5nXetaXFRIVREM2pJ+EU1X1V0nq2zdJ
2ckX3BJOCKFhPEKXHq5GTeU/pJ1FcH8hCOFRlNH94DXlz7KDVYyagli0LquRSuN0ORr49K6FJD3F
1ThgQ9yvbM66HWZBpUn7s1V5tEcjEAurFJ3yba2pt3zw/C9m7VVbpBpE/MTFvHO6IltnQwm/w0lm
lsKkTIiKoIG8cZVgJsuKLCT2hk4LyiAeL6vtUXGqgH9vzdgnfYKimnmDNPhJK9IvEw18WpUZqmOK
75sqUByKjeZFWJkFkb4Y0xXCuhaLAjvjPSSC8qnOy/pazoV5ECJiK7Wlrx3FKK7zxu/JvulGjeRb
mE3am5LEl6xGkLFG7/rPUmuX/Kfe33OKIVtZS6PPhaXJaxZFIlOEyL5PMCQ+Z23efml6gpL2jYYy
mX5om+a4RpzIWeXEHHCYktUD+YRjte7qdPoGGgl5cy/G7DiY/VsMIIj8DN+4ngK/urLY2f6oGt3F
fkmiDSLH27ke8JsQAlnsZQ4OaORRXecDGSsrJMjyFh5dfJuxGVpl9pK0SgJfeyNilwALARCX7/8n
4FnE86xpwapHS00SnpyPQd3197lOkcGOi+R5EpBjdIXV1SAI/aGDtvFqac03O+vGb7aaHufe7Oyd
56KC1qrR2GftzMzeaNaaT41kk8DDfpaQwvnJ0YuuXEeEHqCQ0XGgLYII3niU/LW9T7AUk2rkKiYX
0eMkLQPOppkZv+KKI5SBmZC+toZ9Kp68J446rCeEHnyLSk/fNHHwAuJjvNIbw9zzt5ibdmrlo53a
P73CF3dDLdVrPEcDiVO4MbhvKrsJ0A/tBwH4OgB2u6cHMQnqK9wUK/JevCGxn1Laz7usT/lgRYD4
vmJPpRKCqxxSNKSVmPecQZ4XNMvd1MzusW1dImFGIocbUs6/1wFYp0KMPvk+VgYhIsK7RBofrBTB
7hbHXwvUYaw+AcEhycTUHsqylAfpq/IhSjX33mv1GA8bSfZGMli/jBj8cZ2NzVb0aXyMoHLfVc6U
XBdO7jzaTRZU8ZIcovVfswrDU5J3+5Lpdjs0FqYSOekPUdS74KTx2tYyr/cKF8KjZMZd9RM2hyAY
9L0o+qe4h4Yz0cA5WnGt9gSVf0uCyguzmPTwkY0gGS30J0orGK7ZynmoNoCwd3Gbs/+tq1+9zIYU
pU7zarVZ85U+Cikrq7hN8tdazzL9ymj6CDJilG2olsCCijvzqTe1Sa01EI/BbVoQkbaG0NBOK0sQ
4L5rq2nmaJaI4LZSoniqyoAgEUcF+yTtMKFTwnpyze5tmmS/0nEbr0VriaOOSMxzODU4hQn3xXE4
JLWDAuObZ4cSKs6CYA81/FxHvn/ni1e6z2XM3tiOYL+zKyw2lDt+dGbab3AmklYHb8xU4xj2kwvw
h5mbsCDEQg/soVwqZ5SJtN43ftBeHa/sGv6L21oUUnLoEnFkhEOgRb8SdHH3uPbNh24KfrWTrT3H
fHqf0fOJZON0dZuuAjFFG1j23grdUr1HtNJjoGurjStjukIVFYCPC6Hvq6Dk1Sw5mbRtDf+dcpBc
aLMaNF+Eo039btAoxqVNzTvZ7jmPlxd6w0tx+K/GjL+MhvoNSCYlqXet2MmZ2CeRcq1qku/0jj9S
CJ7bIm6KzccXdm4o+lte4AO8dd6hOPXObSg/GlxY4sdPoO1YMrLBuNElSpyPh3rXYOaqIHAS8QD+
gBFP6tVG7uiqsBiqIkTzOi9kHroiY8vJy7tq46ncA4RW/1okZ1BE6IZFHc4B3XsyKBmKYBmIqQsV
+Wcr0+YPV1Cy40xqX7i+dyblZSgTMgQSYN0FEfF3yT9n8p8b5Cwh4UpWRMiiljG5+dkhN6lokg/Y
3jfKoIJYzMlND6jswvjvGpbL+BZ9RNqWS4/mtHcS202CcK8L/VKjAF9xgW47fv74Ib7rVzIIcgXd
d1Av6LQF/r7IyWC5kIEJf0pSuvXGhF1E7FnRbWHqMxhiMPsDwqptjRRm9/HQ594fy3Qdk6YyHcul
p/VnSyVw7MkgIwdJ95irLXI/kOLZUgj2NH1J8ovZgUEgjbYfD3vu06flzd6cJ0tHmtbXn8NaXeDW
XsqwXpsVR6McPgOen8PY5a0NPN7fj4c790FazDHwiBe6yql9IhatbkDzYLhOOk/kI+05/OMZBKJz
YZZ532NfniW9Z/r5DhONfnpD5/k/z9KdF0nd73dTRf1PiPjIcEAH3VBS1veuP+vfExKB8FlQiv/4
cs+9tFbgu0CRLPjZ7z4az5KA/nQRWl5sPzjYOm+amCn241HO3VQe4dK+0ml8/m5y/dGNs0m96+2S
qef3LDCQ9LgmSmsi0yJrLjy/cxdkkyjs/3YDBEsT9c/XJZ/6ChXZyIQ6ttiLx/qb69ffPr6cS2Oc
TGrkNJkuC7UIDVPezK4AnVc+fDzE2ZeD9w8fO6+i845yGwSZPwpTirBh73qDMMk8miB11jMI8C+J
xgzTVoO+gPUxG1u41WAFX5rR3n96lg5JGYU0ZFpKFyczmo2+10KVA2jcIGxCYpBfA+5vSU7L2kPe
BNXm44t+f18ZD0gbGmUHBu7pt9dyrPJVY7VhWU1sUFz1gMfdu7CVeP8uAjJeGB+Udpe44pMZNIgN
OYu8aEMiEZDWNXW6rpvh2kNIfuFVPDMSF+EjWcN/+V7fEXRpChfer9GWQK6kt3BlKe+pEdnzx7ft
zGNCNAY9hGfFzLVkKP/5yrtNmSM49OpwTvWtKL5rPvaNvFqnbXRBk/MeBOIv+rT/GepkjaVG5ZIW
x1D9EFC4r2zoqqMn5WoKhh6gXzV/ViSY7CGwRGLT2lT3dRBKX12OrFuYrnKb0f3dAz4l/VRYFMBL
e86Pjp81wDQm7RCPyXwTFZwD7bayyBehW8S5Sm4LU2by6A3FdDvWPRVs1WPNosyGPMtN5wsX+lv9
9/cWkBWcvh7YF8ewiID/+57CLdWsAIFaiCVMvgTkc94ag/9JuW76vZx7wiOKgv5pEX0VUx7v0G1S
M5ncg+sSZOPQmTXaJl+b/ecy4mCEtQzJf0n0nn8zQ5RclXXebrscXF6bku0UicwCEzHWGHQHonq0
TOvXk13bIb3tcSOlb64ZJ9tQwvOucxstQ5bjpZ2YrzdBDPDUi6eNzSY34G6ZOJmJttNfPbzFFxat
M+8aPhS0cZhOfLb8J+9aVA4tuw/FfcmIKhqMwDrw1KcwzgSUhimyxvDjl/v9hscCgI5rEzgPjIrT
DU9b28MwNmUdBr4E3oDzatsiNrt2rUbuIz+W1wml1ycgHPEl1DSP+OQVYDeH/s1Ei/P+zCFiNWhJ
71YhZS71ZSCz5FtLv+fJMdzs7Z8vEoEHsxG1Dv53unWkL8p5U/VVWA6CrggAIEG5lmAgLavEwe3y
1F93NNiBdIFV/vdpin0VEjucuNzk3zK1PxZnL497yk5VFXaLELEdq6d4ipF6ZEr88zbAXiapxQnL
8Qrq9t8fFTWgLiYraRGA+i9KLRRIfyJdqrCsf35N2W4gmEIYxelDP4XVNcBw+njoC3QFPTHbLoVX
K7sbR8fdUXj6+fHTez/P27rFhZmIiOkiny5bEL6byi5aLssprVBrVFXTQ6Sn0xUWiZIfD/b+A2Qw
jI5sDRwa2qfLV4s2JHH7kivT7KfE0l7a2f+ZTdZTPLoX9iDLt/z3B8BQHEtRgZrM+af0e7LTUlVp
CDGsptha1EqD2imIVx1mACjDkTLlpd3o+RHJd0HGtnx0p8uL3Xh4DRixNQb8BM33WuF5EliKeoy4
II/Mf0rCWMycmIp1nt6y62DEkzfS6Th3yMjLMXP2R1UMIfpJguj0C8O839gsw3A0BCbN7uO0oDD4
+pSm/NUhWYDak+bBn2gmVsSPX433UyWjIOk2mJlJ3zrVV0+aOZH2ZuShsKhoUelZF1n/y6vch6yV
NNT9eW2pS0D+hWr57i1ZJg5892h133Ehyf6SAce+PAwcmB1jgSFtXZEscDMFdOnniiZ2p8BqkZlm
E2MP4amh7aV7ezlBNy7oI++IxHualdN+Cvo838RNw+Zg2Ra0NXp7ZHHu58AcXdwznXNhjj/7YJZs
TZqBWGpPHwyShKSgs0EM70hLNlNBdtQm6pwfP5hzEwRYt6WkBGHu3ZaztFuWkbguwkp6OGfqIdRz
48n3/lkyvbzN0M5RVeLB5gz79/zqwOyumrZiIpoaCyFLlADd0qfdx1dzbgZy2QL4JiZvih3LPf1j
vZgz3cSAq+WIhzrQaB7L1ORgD+m64pV0lH/fRXNmRCbKkgHLD+bp38P5MnWB8/CJqjz6udw7kboP
pYhePr6qcx/PwrcD0bDIzk9XjKkj1GSu+XiK1PHvc4VjxYicnzRb6p2IHf8HPOrsQLWwu7BUnZvz
fuNZKRydOfRQOtWJLxvyMIYxhQHz+5zFuyZ7brL5kQ/xwmjnXniOPSYvOyfLd0Wygmv03AZdfxM3
+b7Egv5AdoW2+fhm/pbNny4d3EQPp5YBffb0wB/05tQ7lNxDvx/15xRO9Y7ETfRomTUU9Oa88XNm
+PW6r+Vw16oqv3UKz9onhF3jSm1cGstk0BltBF9t9NFj9H126XRrnL3zHidsvkxMH6cbHxF1uoO7
iNVmsmkTyPa7IQM4opbfkdLtv/QT1QmPiMVrANzpcz4O3SEK6m8Jig5STeWxGUv7QBUpWLlKa7Di
ch0f38gz3xo9bbagZJpRXDxdEAuP35BObLfJVPjZzIbc6Q1iyqhAv6K+fzzWmduBPYcPG1AKBeLT
bYxpgOrDjcrWPjJ+6hQcNqWjf+8UGX0Q95eUQFde2GGc+egMg44dOxpWrHdlfdwPahJxzeVlzpck
jbW1iWqHPoaYV5ap2s+tGNsNaowh/PdrNYzFd8HOhtC4k5nSBmSbCr+rQ85qt607CqrSxQPVeAKM
8/hZ+U787/s2BlzKALA0QeOfTGN8K6PsoNeHmh63a5BqqBIqSz6MhCeFpctB+uMrPLPmMB57KIuF
7T1hpIyEnaQ1t3YaYjoXNjkzelu3GwtF7P9mKHgplu+yYSTG6O8ZuvHsVJYVRzQjqKt72HnzSniY
+9PeMC5MX+feUWg9vJ4k8C314L+HGpDEVTOVgbAr+6c+qd8cp30CtStWadw++D0Rkv9+Gy1MFybG
MNonpx+gMdFrM7u5CmdzRuPnjZ9ELzakCv2H//RX0uCfyYJnJmZK6rpjQdMhASpYnucfq2ozjyjA
Io6ARey8xNO09+f26cK1WPwdJ7PyX2Oc7HYDjchp22YMBP3GChBXc+yczvlk9m60ioqx4y7q48oZ
RbPp8H19rkcBrsyhV9tD4qL416OGxJi3rolg2mqWYWxHXxVhaklxJEY2eTADUqsrNURfo0av9mWH
OIvTrVojg40OiePTpNCxsDuGQKsLnMz4NAclYquK+KZdXXZirw8wtzlATfEd/C12h3W6eHtTcZdM
XrKH2a0OhYNEc7CS8mbQxBD6efCU1nm35g7nu5JakVglCAVDxIkwrse52QJxcBAL5+N1bRPxMKZZ
f2FfdO7dBDRBWBudQ/oUJ++m23YtpjXeTWTC39tJfvdxBtqWtgMjsMXoXv8vPjv23Gz2KN/TEDoZ
z0lU1VqxqkIIjEvN6RZX7mGU1YXN6/u2GtGTdA0p/FEjeIfWsac8gdYekCmt5w9Nkwo0g/6PNv9M
E/oGQcq6d8xvsaguHJlOE+mXoxnjUqXljnK4Pt2QBU3ZQrR0qInUav6SECyNM9fWHjC66MUWzQxn
nNYpo63Mh3ZTwBimuV0xkbfmcHBQ+TvZqB0svdd2hsRbHiEM5YVr9vQ76WAH2atjwJUcJ6SAuTfH
m0DiNU2Bn25iI3o0c7tb+7NDqrTMbFIjyGffZvyejSyaNzwfxj0R9TAJp7Hd4ejin5ezs046mW09
zTOfWwtcwYUP+Mz36wLK9wLacDyQ5VH9MUekeueUAAKqUCfvxvcJ0h31fW7I4cKbdW4u+mOc043R
0AwktwdjFfrOAsCj3rCG0HzhtHpua4PrktMqdnhIvSerht6aTd3aogppOhF76VQrDuMvdQ5tIenU
BdPZ2cGoV3Jmwen8btvrCiajilQk9HcuTOh63g92s0MBipZaXkptPDcRuJT9WS2w7L3b/BZKWW6G
iirE7ftgdp5L+oh6qQvxJlM0C4l74U4a59b6pefNARYJwTs+2tw1BfeXfVo2FQkuL9M4+rMYDya1
+E1taThMm1aupyawPqV6lIQqxtQQ1ylp1rGf74LaVp89LEHYM6LYni+8Tmd/HhMiZSTqt7Sv/35t
xynqtDxhmzO2zZsVxM+JOTwWFjqSf/88PM/npMjxd7HM/T1ON2gqadDjhZxEG6o58nultHFT9+LC
Qnpu20pxCtGGvvzhnXyH1gieIEJ7SQhUSCITEtexehC1A9/TuCPk4qksgguFinMv8B9Dnm5Ys9ku
0OjpZQj+fQ999y2wC8Tt7lHUw4Uzh3Xu/eVESpOM7SNn4ZPNsVwYtfPklUwzpvoG4unXmAYQqAh8
W1O+jddao6Ww3fVqm7aL10AzFmWmQPQXDN0LYQzJS9T6XdibOBZwteEzSqR4jOcAwFRVFDDEO383
eaP/7DvMmiu36hBMad0EwXwpbdbmLx3+0NYDMTE1+res7qHUOM0WaOtb6g9Al5SVbnuYHcQhGQ6L
velceJvO3YVgcepS4uC9Pe3OF0XTkbrTsPNr5gOxPQbBQfaL0/yOYn6RqbrEHzj3iBdnFkIZj2Lr
6W1vMiNWLZuhMG0DDV1cD99r5vS7seKoiFbdokn/+IP5rZ042RCimDG5QD4XjpknTzrWVEGXtChD
t5yDdTL27qOdGMO6spRzldRF8dyYpb/JbJSTv+0CfiKL57KfJTgS8FnaOKJc//hHnbnvbDYWCzQ8
T44TJwelwFU+QBGrCBeezDYRyr2pEraNKqu7l0wYM2kHyevHYxpnipioEqj6LLO29+7sG0/O3EQD
X3Q3R0hZrdjeIUi1dl0kuj1pEtaKNwXlpFNsA0D3a0VPBueFbWw+/iHvGRTkl+MLR45hcMyxT8v7
OtIIt5RpiW85s2iNLL6G1CrmB7TVlXPFnfEOMkONjMWqg6ROEdnQSvqo5MgM96M16julIv1LAjli
bcpZ/8K2uNonI68Ujql8h6jP2SPJfyMoZcWUPWxtN0u2aIXtjdAqGSZu622npPc2fnwFcs16zK1q
uuOzxYSm+BBeEr8PjoXufdV7lV84mJ9ZK1gyfTzo3tKhPy0cUW7LSPWzuP4inx4TZGnh5E7pS2oA
rfn4Xp8bCuE1WgPc6CwbJxsQmk5tC5y9DANydzb/xd6ZLMeNZNv2V57dOdLQN4M7iT6CwS5EUSQn
MKpD73BH68DXvwWW3jWJqpuyfOOymmRVpRQRaNyPn7P32lKFi5tPy+IUpWXy6e8/63faDPd16f46
nF7ZBt8f/4Xhl5BsMg4HgxeT8cPAGLPX7Fr7WNbDRoA4vbKIeLzrtD3e2LaR3JPQSpocAcB7Kczm
X6Xkf/ANf8A3IMsLWXH+ByWwee1e/8+3N1DxzWv17b//6/qVQLpX8fVngsOPP/SD4BB4f6HLXwbD
JsdJmgMs5P+PNBz9RfWBG5jR3NLn55H7QXAgRoYJL0925C6l+88EByd4YxBbAc1WN2A3dP4JweH9
LgLVyKdNDmLHREbzm3ZVmBjyq7QAfJBYHkHMgyvOzHOnjxUsfYwO3p8wCMtr8vMewgcGTrDkVfPN
f+8odwx8CL7wp4PWlLumMeDt88ds/9NNuPvX3/dze2Qpqd59CoL8RbsKwvn3cJyOSR0E0FQfpg63
E3gudV/UDWtj4MqtaYxEY7a0uFyVG5d2JMDv7z/ei97vEEtRyYuLFCq0ucfvCbN9P4XkvATdAZJ5
qXcancquDFKs0AglztpOm5NGpd/u8UFU1krGDmGJjcyolFqmrB9qJEnJqo5DvMxA5ySBBliSwnks
dsRI8+/i/oJ05ZQG3B8tMQfjJG4JCENyP32ns1BcHOCKmxk70iEF/QjY01cnOvjqCTfxtAd/iX9U
JtZEx0Oxtq1ouM4HU2nrAU2evGlGhk6gDnBUOrAiRr+Vr2FVZZAM62H6nrb8IkCww2PZkyPS5lpA
WARZgDOPvLextsU5BdH6wlRYPsNe4w+OGqhRq7S9pSKPL9EQVN1maKVZH7lUoI8Sy+TPxiy+zt4m
mb6lhdbCrsCe9jDVIOkCXae3Hs4M2jIRIjNcZPhrgqy5r8sB8v2wmDTyLghXLXjm69nRGY2Iatw4
cdacit5W923VxSckOXrvK6s8KmRGW8vphsfcrIZHlc/+B+6OvUURY2+FDUCv97X6MtUj70NAtZON
YvqIcLV+Jq2FO6NYbw/+gtcIxgb3Xyeis0+yzUGpdPo+4o/7aDb8kcls2k8+Bo1zrEHf4dmzHvpy
pkrpRnHWNTifqqKY2ZCa5uYrt8K9s/L72USCXMptK0EsjmKwt7Wyi4v0Ad71VoJQ366bL27Mf00K
BILrBC5CcjA0k1Th9ookCF5nqM7T3s/68liH3NwpILZa9zkp1K2DwJvAgrY8SkypdC68Al+5ofeG
FReXBAnfzg9TdeMigFqXUTJ8I2vZXAmMtvTOTMIiB6t+AWU4PDLumK8jUp+P0kmnvST8Z2VpfnE0
GvImLpaX3VDerZGYA5JOfovv5tGqi9JqPWAnqgh2FcM3q8imPbFx7m3icidixGMrVwCxrAzyAjbA
JriuRSJfgxKWFKkAOTA6bWQCa1UcX3zirb8wfJ6vxZhOH2020r3Afkikjip2JDx1X+GbAhp08Wuk
i5fLMri2bcJ9JEOPS708oqXQwzdy0YvdjM8pWamZO+H6eEhci+efpAH5XCZBfCrb4nk02v6UgvS6
TcLvZh+ZwyozQItyQK5swuS8F2AD5PJhWnlMbJ5NLFewce0Fiue65QvBrcO3zg3kjcw9HkptD2ud
cqMwVHe7WLlAwwixv4260bvtoXs9iKyVz73n1y+Y1nhaA+zxjR3XLw5OkqscHsMHHU6hxJgd4tgW
Y/2ahDiAKQ8nA0dGVCyh78UuhJR2bOvWuOhJim6js3y+pkvbfpIcwy9T3VnhimZsubY6C5d5mVdr
fzQz0KV2gA851tC2dNZ8oalgcpsI2IXOSHDPk5Vh9IUYEOAbsR110/kYu23QkpFV+M8DQObuS9b0
7nOGI6tIDoMzCxeZ5WyILUK7sb+e1Bh7pzFxeveCJxt3rqunjxZQgHXt96lYWZ5GNqhmf8dz6BEu
Q1NerGrdsTT14qavI6LMecJOrlHcdWZr3NdmeTG8/satZMVvD7z7uaGX5AXauWm85EPsxTcVHqeN
SY/vAFA5PVZ28bFlcLklfKPf9u70OQsrgoqH/muR2tXREMmXqXfTYzozDxJWL881aR/b0hv0mgZJ
99XCb7pNsvZKw+jdoTa2cOsX0caaGrgogZcgYgAa5s5Yho1IDtO6wUbs5+EJXqvaZKUS80pGsTqi
u0GlbGh3jZ/KW1XEdxNOVJbfEzl3Ib13EQBVcac1sYOXSQTZ1q6M6CqH3nFNi37EscYLi+Xbusom
dOp9FCbHmbY6yNTBPJrCGA5VgLFYdk64rUfDXksn5LUUC+LERKhoG5V5NXpZdOgT64NTxdGO5kp7
BlbrlFuba/+llePorz2OpSgXSceKOXh0wwErb7DzrfFFwA8691BB1zCPezSckUWXNPLxB8e+2kxx
+8Wpx36feAl7Hht4uMNJOqxSQi+3ufDVhfGshaW1aHeotlISPwqDELJQv4TegMDTKfSV0Iu1qCyK
Z1xKdbD2tT/to2zIxjUT7XADxA51yeA6VIgOsyDLDndu7znBkT6jbW4mFhFgCIW025Xkvbp2y1Ze
jXMM98I27SOaiXbjpClvVbtNEjRHgobLauos7yT9Rn+cR4fAk4VdwBDqMJYbZzDqk9X486ssTY9u
WzU/yFzW2PHb6KBnLzpWfTzdZYUzb4YY1GhBANXat0vcXn4xrMqR3JvWddz7oKXFXANI7gkLwwlt
yhCs78CMBYjQavQc+JiRkz8FPuzJ0JxGMswmXJnRYOyIHqsRylb3pWWwlwOHOmaZo6FeD8MmMZLo
EcqOtS8znnjfqdNjOGgSWcbYva7p/JGYPBqXqtPhjaXm6USuFhZX14vgnCi/qb65ibrBfhCcI43u
fe2OY5OsSnRjiHTS4lq2s3WUTFsUAXl+c1XOsfPcEwbjkkI2Is+1ycK8SqekCNe5lZvfJE5CopfR
JemNmZvDcVYqWsvKaPa9VXrPY9lnGY2gLD+7XdJ+qZzcN6+t1h2YwFmCDKZnvIAmjqmCbHtymlCh
GKAld0HqDZ/r3KrXXTkudYFU91juyg1ifVFv4XNkV8StodvFmZwHPH5VekQ/35yJK6hdFLY0Dknx
8jIMymQIrvOs9m4nO84OM9kCn20JvXzdyKlY7o25eiuR8txhH0JXAa6oJfzMjsneFrL7GmbxKJmV
LNRys2jZcFD/Tt85R4fMD434Ipk68A4UlAlBbMp4k3hw3OGOVmuVSo/k8sy4GLWU/FzAvLueWBss
xkyC1hVFXkosopafteyZbqWILTD9szsjiya86634UpkN15mI7K8SgBf8Zy/l91nV0k3S02RvKUP9
D5oonhbrvVKALQa32MB0LI807sW5hPxwcM0WYHJNqGnX5MAwK2njtU+9ls09qmrjIpKof8xsJ7lN
KioN4fnyJpnfvkWknhzywrJVrNSyKM/V9L2DHQZNPKA8iZSy7lgGxVdH+pyCjYRuR0uZePITFqJV
1fB1FubEPrWM/jHNTO6dpYxQrM2qmfZJ5U9XJnm827Qfxk2y+EFriq1ndKYwcqel/MU99Bx0ugRH
wk+gsYPwqtLTd4wG2V7Pcb0VeRaB5R0h2kxebNoEBTglprFI/UHt8FuXaTlDWIhiOC8xl/9NB9bA
lKyTxOgOiWGrU0wLdymHA7FWuWog8izlvQM7dODGvLQTyG4xCi5233l/OtBY73vYy3dZvokToG+H
+recI3+aJfW1Q4YFusCDm1H5r7EgebeB39lgJKHJTC4FYRpxZbvE1HdBguw6bz1AA139ksSCB1MQ
Etc6A+nwo1RPfe+6t1Ch9MeRivsPnZrf+pTLl128WMz8UWf95iKke1MEg+EQX585hOu2wv8wSV40
08rTW6PnqWMr4gGzBp54YEG4DtinToQ01K+5pG4OgPFc//2R8K0f++uRFHYnnqnlSyFQfy9MS7AN
21GG36+qHOWs0SwsnthenefRGPZN06cbluZ5O9FoIlqsp4LKiSfZB+nymqL4uuSju+CnYQPBga2/
krQV3Id+gtm5A8QWGw2pFarz/qTOopf622kac0246F6hHC3D419vvgdqX5YTJimN+XtNnJvMt6oi
M7ueiLWQGcrsKHWC74M9DQegWcnOsOxXTBqfYPM4DJsplwxvTDY9yvzrobHd50EC1shmp7gyzcp5
sdF6aqxkUgxXMCzCY+xbxQa6/7zLNC90xVJySCJgayaM7y35XNSrZRWdKSDnndDOdIV+Zdw0Cv02
cUn9ow287jIkjf/B8ILpexUmJoZS4boEhrassThCqXvHujz2ZMEc07imZuewzLkkKfiXZnd5Qhp4
VHjcl1pdi1ndC3TbrCnY7DcufK4nollbQPYZjXCnkFtbx+SRI7E5572iBrVoOcBUGh6T2UhwWXh2
+dI4feGfunIOyEaLx4SLlGUJW1Lb6a2XFKm57qUTl/AbHIIIwSXS2WvdDT9I2I91DLCtVQ6okMCf
y+RIxl22ieflf4gp6OON2TKsWccZgs8BXVxoXzHhbKEHOFqyG1PTN2aaiw2hsfziRESkS7IIw0DT
lPKBBn9lTBT5HKdNXI0cRNrQbT+ZoEfWMCa8desZ0HGqSKLZbTi4hakrP095T9pG1mX7fqC6IjKF
J3LuOFCkwu8fu6x8CRrOj7O25HM4lk62aaZs4FDJtYsWlMFpnpcetJcaF7gOztFi47gvHOJGYvSc
Yh16XXnsvLB+1ZNRv7qTRW1ol7a94rUtdk4XNnecRMPzpEzgLSOHfr8U7SdRcZYhKM45mprVqFvO
dsDiCXeoOjL53LnUJDmUY7+z5qQ6QmLi1CKChe6bBfeV0/SPptXbW1vY9avXNtkeA950JS1Oz5tG
zOwAXW21BNrRUFKqlDcdeYe8wS6rSRcLBjJhx8kodl0M9bU38460Zg/TUlv8n505qy+10FyVai5X
sMnIQ8zc+cAcXZ2UVHTlYMkDFIyWLTStWC69KaABVNnqCSl0SDYCbRZggdE5sWRzyqZAnH0y2/fM
HKe9MG0Pcr0YHhmFcrwfwSOHSweISaW8qQr6Q0HGMZmh5Pw95C2dt1k4y+fCr+4GHcjPXd9x3Da9
5NYSLjibMWVCzVhiLYylcF6+tXYjmlghArJmXTP3O0/OWB6t5VXVy/puFsW4kTRLXjylQY42VQ7O
g5ndth8yOiPL4TXTJgf4VLvqnpwT7kydU4q87cVSJIRB0OuZiJkMeVQpeunrOCAqaKzy68pgupoT
AG96oLv29hjikl9iVwT0Qd0boJgSOh5OO6n7t46PcHh88KKRLgBFagVSqzwCjsrAKlNQlcw5z33s
I9BY2gNGYnAZkGUHaxqOXPqlkTdnUPQKSUNoTNPvRHFP1zOvm1jrKaEYGRd8Z5jQvTKlLi5KIoFa
UQBHC27RQ8ka6DvVQ5iCbcUtTggPOGqogivm9jZNnJlXEFEFLbjYJzUnKUxvLXuj3hKeSDuDxt24
FfAi1zjxQVAWIPQoeMyGxhdDVWY+dAQBeKmn2SFNZ+V1o/oCKsDeAp6aPgrQN6vYbsqjsTRXcLSx
rHGij09vnRoczeYqpNRo1mLO+Jsqm2aPmlniHIuPf+vfvG2SuqB3K+qUKAfT+Gaa81IuBwa3r6wo
llSLwOpfj2ZG61K6tIZEbcUXYk3EWdZ2scGiEp7DrlVPtUUPzWoTemrId8V5xFJyO7ictNaJ2bG4
G3b7Fc9a/QLHmtgQU0XnMWCdrceUS5h6qvliwhEF61EQ2NFyfNq2PuU5McgRHPXqTjXLMoxxqb0q
25KOZJQF1LxFwx9nE52uMuQ0D+nS9aYuWXYBDmgvVsgj4c59+7VXcf2aWnFyG/Rkj1vN8vwAL4JG
RB+y9Pk58dL9eitvw4gOKbSn4lKR4rybXbZJHznYw9veYHW0gPswSW8Dlnz6TjRRietwb4PE8Ngq
xig8q4gyRE2F/TA207COKjiHfk0l7HIcXqd+bj1IHz5Z1nMjseCXx6k0xRnOrDh7NkVstdyDlPLw
uUX0KHfkNlGcjxarmZsMj9NImSwL+nNmXdoPRiVYbFnHnqDTyWcsNPGJ/oW/fmsJDh1NyxDE2ykR
6bjJNeVny2oi1xxzil0Sap6QWlOcdBx2Kl5suDIOXdC65KWYzKF+IZaUBvVIz9jJYo4KHYWzA/Rg
Y9Nc3rLZ8/C8LbM64GrQOSLVoHaTT5zqJ7ma7Go5T7SaLlTj6LuGps1HGVC1G0Q0T+uBoOlbZCnZ
Ph14j4rIYdfyB8kZz+FZM8z4okf6ZXapq+woSLE9EWdAE3FZKjFsEQ9TOMUtJF/gv37m0fWC7+mo
iP0hpWXCO9nQncaUMV1j3cBppIL+WyBive/46itBgeess4hDiCxr+RlcHCWHaufymAteskxm6S2Q
z5dh8Lhqc2A4R4KJeFWGgmvQEVW1EcOonqhKcnfV6wmiFbSgiLql97KbESiltSKfZnis65gKciJ4
bOi54VOIf6awaam//de3F3OqcrYYw+qbL97InirZVI5i7vQdZNppV6V5tq/Hmhc6o6pMAo9Fhllj
coupConF7GXztfRnTmRjMAGJLr737lz727TlAPvWKA5a6ElQbi/jUgVMWnEkk/bc72kk8IvHY1Dm
sGVC93lukhRoD8VsR0Nl23sBH0YsTXjq4u6HzvE/o8o/jCoRkS4Oyf99VHl4HV+z7OdB5Y8/8mNQ
aXnuX+EyT8TdsASP+giifgwqmWX9ZbuLyAC/OHKTnyJRbZvcUwudFjstpxoEc//DmrfCv5h8eQyw
cUzQP2NI9k9Y878eQalN8MYDu19kF4g9f8sPZV8s59xL7A9tK2VPYnzFEXywmKgChuYoIN2kuU/B
LX0hHst+SNPCuHAqpwJyDd63MmPbLVvwdisT8fLG8C1QmYbceppOfvuGfPRBzVOKD3V2lzfM9lck
KDjHOmVp613b3kqLjcQ2OOLCkBo3WV7QQYAifJlzOKhRQlm2tB6+idkgVCh1R5fccd56LcoMPyLL
5Ss5fdNrwHQk2yQ0VC0qjIFChfQWQL2lqeBbU2z0dpq/dsk43Rl4i/C95tPz1MzNOpJJEeDLm7tv
Q5NYRIGV7jHBgX+fpP691RmIn+uytT+CVJ6LP8lNeAJ+Gqu+3QIftQl31VyoLuFyUPypC1Ch2c6X
dIgPc+PAHXZ6RC62bny4Y5pwRseG/rjK7Cq6qwNpnwWiLGaMEDW8dVYQPjWnsNIx4RJNPvcD3nbY
k3bv1nTIC+OTUF57SSdYFV6W59e911np6k1CVJZxuE9SdrC+depbCJIfuxIIoCfHc0DP7MFObQ7K
0ddc+eoPYh8SEd79aAZbywOM1gqtPdXIrz9aUgsmNNzEB7eu4meapvoOD4r1hFdE3xkBWos+h61b
5WO3dVMBwLgyGEC0oJevda/Nz7JYStHIG/VtIqDfjjUD3njin5Rj298QtlpXtHjGW+zj1pkQKvTu
YfyYuNqmY52Vj4Vg9kgSjnngqI06x2iMfTE4/maqm247mxXPtNOZw5U5O185bp1BgViHt7QY2rNt
tyKsbYMvqNhqj5rblFG687LnUuJfdN16/JKlcEnLzhm/SIi+x7eYvaYD6x0TF7iWQ7/rslFfeCmL
GzorvEx4zA+F89WsshwNddz47abIZ+8qBDa/zuJQ95uMqceqDtB9mTPRZ2DHaFcKoS8amrBadSLL
r6vUUWxfpf1pAn38LSwVjFUxNi2WLmIC6IoH1k6kbXuItMyuyq4zr+MU3ne4RA16heLH2aBGcfmn
c36YmjSPyF5M7AuZkfCjO4sLSmb3Lps554ze8m4axUzY+IjyMG2BYiZFcnZdqMYmNoo/aCO9X9cs
D2EFajkokhCtELIiZv312Vlm2HEyBMYl5Zx3/0bmNawWArZGqNcEPYqdaHl2GrCIo43jtu3oX3JM
n9KvjAb0jfSpyVVnqk8BQ8BNmZbmHqzAk17KDNX71cdK8bcUQ4PXOh8Anpfc+3PN6X5ldpzlWg8/
z1TV9kWbDQjZYOKnkknKiSgFwsxyNe3QJACnlXNdnBpPdtbW6wyb2Ihe8XeiALhpwOrfvz229ACj
9RtLu1GedSapLf5OgWc+hXDQP0U5B2FhzOoma7Nmaf4CxdzAdc8+C7PYq7oxqnWvI1SATt/7e3ea
i2BbhGl4G2I3mrY/7W93v6tA3vfcuPwO+w4NKyxxi2prebV/Wq9GRYgYVVt8sRvpGzjD8LFMjTI+
5HM0XTcWSbxrjBjGQ04vIl0R5hxJmhoixU9jZmwvDu8geXUlaJSQge9rMfhQFSI1ymQtgRA/N+7E
jzGJADiqDO/AP/8B7rK9Iq9lX7a9d8+PmIu2sdIkuND1I1Ett/QNmaLJTvkxgYqtYJ2J1ch6ATAF
18uCH/cZJ7yaseldWaMff+fdQ41oT/Wrgwnh7I+6OKU2zMKdKsP4oQwUh9VUJADb//67h+8Ec8vF
d1Eo4Zmz0Wa677/7WDVZM7ujd6l7SNOrsW3j7zzNcXhoWvJdYQ7P17lu9W0ZLAxlgqczqn/hH0OZ
Dad6IZ2PwEMw74zN8Y1p3vlVtI9G0gbXNPoEpXqbnQOb3z+SnkEfph3b7wPbBLcocz+3hMcczXmG
9V8osNK9OxaA0weSFpmyz0Q0kJjW9X38yU4t4G+hEZ7aTCE4CAMmyi19TFmm+pmj9LxvxiE+ZkQ3
4FEPRLhm1Ky/WW9MaLtygQ230ra29OGinVMXny2yrNvUEYDOCimPpYvFiaZSc6Qm0Hdvr14cGcnX
JjbSYcsZkq8nCoQpurEvpU1q8KbC/LqObJV+NRma7XIzjZ958oZvbokDauLbH8sc/QF5o/P1ktKa
MX1n5cNzwxzSrooHk3I8WbnKz4BB5gxVqxrZSaqPxQjuuWno7RluaZ9TPbYb7OD6Jrdm9pK/fxAo
En/ZQVkF8d9RM1gha/ZSDr4rG1irq77FdnNJS4se2GTygq3e1uZy1AoJFPBo2tz8gHROkx2lmHz1
UaPez/iPC6i27TE1FKmpJUg3lWHgW02VmRXrwcgzgtYSseNgsbyusEQ+43IpP7L8d5/t0R2+9Wi+
jA02+CrYtGkIs0RQjl0PtF22IFeBEGhXOJzenTIud6VFIxgcTtUfwsTQm2mW5C+61Uc91mhriN+Y
SrKXs/1Cw79HuTeNm7Y3+6/KY1vh+UqJIcW2Cde1BeFMrz4olwaKudxX0kK6T60uDp5RcHbTNqma
kTN9smiGb5w6dFZ8n7RiUsgLgZyZhzUHSrsGIBh8ARdRbZphKE6I6mk/RSU6Dt+Z1X5Wdlpf03t2
mYv2RfrIPpA9tkZeljQwSDpd1VmVf6KNG8GkLpSfHOACmXpdOawGhNbL9KuBwPZC22YpcEjSPpmh
FnvCl/1NMw9Emzkplv1Op5XJzy1Y8sq65ULRVeCfiY5g255Se16SSlvX3ZSzBRcGAsMRnjy7zmzl
zmcwi9mExsuXxZWBeojyJ5ruE1wugB8SZX7GRsS62ik05BMru7k2BMkFiTcWp4kHIVyQR29Zgziq
GVM5T9CEQd1MZj/fc8SO8eDD5bo01JaHzhBRsmrJbfxu+0V4DPvZ2JZ9BUc49GO0dWYzj4g4yCoI
W/Kf134TB6uxIWx6lSmqzCUsbdNFXmGsPBmbhJ3O5fcAR2dXq5IQBspWunwFnemSUPSbIKjSO4KG
xjWbQcSVgTp4//Yi/edk+4eTLSDAZd74v59sr7MvuL1fxc9n2x9/6MfZNrT/QgZKbiUiW/T3P59t
I/MvF1Vh9Ha2hGnkc4D9ocJ1w79wQyPj9Bl7mZyJ+RYt+PD0v//Ltf4izoU9Gdsh09AQcOA/ONu+
ZwsQ0sbj6jIlR+7t4ormg34uVJQ2kAaVrXUlaJF2aj0kVaYPjbdMP1JTYEKrU4q4c85RYiQ2GCIM
Y7FUUgNE0nslU0fYFpoVtgxymHJ/BsYEZMjNrxJbGSQCxYKXWIkWxelPV/rf1FjLN/tprGnDEKHs
XxwvISUWI9dfv3nY9mOJuam5YlykL1YqjLVH1O15GgKTltVEuvjff6AT2r99JFyoJfeUs5jP3Xyn
xDeykmSSvk6ufD86111A5EE5wCDb41ZmGSFKzFAHqzFRQmCXV3rdu0PgHiKf8MadlwCJP8YBStvV
PECzIiknJove7sgqCUWGWq0WPQf8pRNc2lY3791Y1Fd5u1C2EvbaYWUVHHhWqlHVvPYgSNL9HAXX
2vAHfSlnRvK2NXuvnGjqdpWrpbCJiHRPtk0QL8HNHpRbMHQGye4+d4SA4q7t+x2+t+l68tG6NghS
IaE7xJc2DurFyTUiCo+OmJImJAt+HSTZlGwZC43J1lq+uZm6JVK4NLEfLE6b8yoLWn4biHT1bCwH
psQf+RpsOaEme8uWz/YwwvT2awqMW9Z1vlE00eyYZivVHynuYdqvlMGA3M5Tq8XaAargBkN0YOz8
YPLlE+cukZ66puX5S9pyZlsET32ZG0Er2Slt/UmGljZeHLvjymXseySCdLWuj41ESLwewCrOYNSZ
FZO/vGwybF58OwKFkALrWTGeNEBsp8tYjwNhTYwKKhbUXdnCK/Rec2IwH/uJ3Oihb/jjTEtIQ1Dw
XrCg8lebreIiZZPLXfDdrmufUvSz8uByYq62XEenX3uZsyz4RkkHVnvM0T+w03BbhwU5eYUFrUxP
83JLguXiRMDvuX+w468iZdCYycrOCNYQ4MfrNCHHwwhNShvYkPqwaEdCBoKZBeummXgJS4SPhCSA
dgg29WCXW1Sfyab0lLWonvT0gJ6iuyHBk4S4KifNhC5sj2wz77zraUr8R2MIrJtxkOUdETXJK+VN
diAg2w3XmS2CV5EUwyfpmLlmlMkjm460KoZx6MJ1mi+5yBURaNPJ1r5Hi6UOokeDw093Txli+Btv
CHhsoMhzeces8ptbs9MeniYvMQQevF45FhEXbpjODsnrrmF/GSvNvcsc6Y7fp3zq5TP/WOXfMTnr
S1aZjFZ8fEDrOuEZaens9+u0jqwHFOzcnrIwlL8y4pF7y7iYM/xMnN0zV4aXKyBfbd4Xsh7jXWsa
sn1qY09fEP3zIhhzwAXObNybe7oi9ZWHTlOuYt2SmT7kTIPz2KbKdjx16NN50meHtLaEoKWlU+BD
Rpyh9bRGtMWEwHUh5JJDUE8Az5VIC7t5KObZMB4JBJzVubMbo7mbNAq4XTk5LL9zRRT3x8w1q+IS
DzmyCMRoah0PjnOchyWId54qriW53FxLbY4MtKIo4UJIdEiHuAxxBLisKuScKEwM67cHudAGN46c
KN5jf1heiq5hJLLSI2IAFvPafuCASQ1KXy71n3QZ9vZtHjO2YsxoFfWXwBmtm9QP8wTdY8VnGkWS
a8KIkiZ/aawGqcGKVJ7uqxOHXfGpYYWwiBWMZ6+5rSsOXiEljxFH26AkumhrF3g3V2hC8lOrAu55
VzbWTd6hqf8U9rEqvnmBsG21cieVkCtkDrZ9W7H/zIp5BWqBYyzskG5YXfumeUxth5YosD9y/Qy4
EQjGZyZXWRLeCOxdT97Qx0vm0YcAAMm4tqq6/4jk39iiz0k3PBjt2umT9OiUUYyan6CCVZXh7LQc
ayKbMqi8g9GO/sJryJWRfUpSt293rvR8kSPRmmLBIlMfpQzNx9aT9tqpzBdDDBmNKMZOxSRICUpH
HR4ICEk+l20cfNMJYHBhNeIWIP65Hxs1bYuy0fcgppMXzxnEtmKT2qApdC6hisWL5abVzhZmEkMu
q4DBd0FzFyWkMgWyIC6IVMPyOpNJ+dHO22AVmW23m40OfvOgAWEQY7QdqlHeDuVcnT0kxtueGfU9
y7p8yWmbfBjc8m6kds/3jSKuQk2kCphk9+6HrM4+JK1ffoQy1Ca7phPIC9nANlT886k0IrTeDvLN
AWTjMsIOWPYGp35g05FPwqNVs8nnVuzCzKw/pXhyuLSkClAte71Y+6CFaEYhE01IsydUJ2i/Z03Q
bEqUXAd7gVCR42jfkPATuJvU9AS5KBPlwKblmHml2qre093j8JSXTn1cood2iWfd53Et9yb+wQ0p
CfKJUawc2aUG/yhQuQ90roL+RnVu/CGSqc+JZC6IrMBeDPN0DjEv+v6NkXbqigV7OuDan46jYUXH
uSvG7dQ2JP4gnFmrfsqZtLf+w5AN81fTLPOrKIzmq0Y00Z8g/b82jD1KIvBL/OctJ91hnP9rSaTq
yglJxGRM2Uki6QXaeXN02IRcg7E1Etb6KuYtP/x9XfTOWPX2qYs1ERMX2H7gYL9+qhvPaZCOXnRS
nKKe8TawMMjOpsb4+89519Z5+xykgKDcqPZsWuK/fs6QIr1voyQ+ucVSYdD/Zs1e9Cuejlkw/vmH
4aVGckiBjBnu3aW0eIeNhCLwFJZjtK0XnUHLXHptZH30h2bh74UsJjiOwNTiJqbe97RRlUSBJC6P
nBB/sm7EMr/2cO6jfurqq3axlv/9T/s3n7fM2OjtYQnE9PXOTA3OjNe2rDxaPmn8+K8tSJAIwNFS
tFQjbQb9/A+X8107mnvHj8MyvjjjuHnvi/WpStwuajr3REuL6goSP8UPCyo7sNCEUuJv4U+tjWrg
n00jZ/v4+x/9+0MaeqDrISHAW7DpDP368NTCVaYu0b/1fbYw1xmBa2v8E2Ty334KhuAIquHiM3z3
1JSxPYo4a/1TgsjiMGXIGoLwjwb8f/cpHChpaiEx5cV79yl+x7iLRo5/Qg4ebvwMLQhSlf+Px4TQ
bwevJKedxTj56xUrVKUQDgCLsGOEN9i2eSiGCcvidoo766aTepj/cKT7ff1iTWcN42eBzfpt4CWy
IZ7G0ndPRh37T9b/Ze/MlhtHsi37RUjDPJi19QMAkiIpUhIVUgwvMCkGAI7ZMfvX34XIqr6VkdWZ
XWb9eN8yMhSkSADux8/Ze21EKielT5QiI5iXXY02yAzdXnGL/PXN8eeVBXd1YBkQeKHX/emJANqZ
66olEq8YebqThnVycCc/VgI11l+/1b/5iNwcGMapwSEZ/LpYenhweKvKREmyaRcqozmrfsDQZXPD
FNsJbtnumr9+03/3+QCr+EC1nH8D/p3Qt1kZ46JT6RLQXVe2dSx1Pztw0PnbJ/1XpCKPekB3AhyF
7QXeFv/xx/umyXzp02fVT0r2iE+EUTmgujy9vLWTktcG61+NsYEyeZmp62Zqrf46dXg99jZyUw4X
jfOG5K7/BrLEoupUdZk9+oXb/h1j8s8LIQJUhhvI2kyXBs32nP3LkKbOnTnH4MAdXlm8UZ4gVxKL
xn4JHpRbTQSU9X99JYw/P7sbH5S60go2XcGvIN+0pF+SsMedaPpT6y6+xfmBHA18GNJgy8zaZLvf
RW5cu7HsPiPZUUZs5cFy63qzK8nYGlW3p0pC04ISNYv/+hf8d98JK+XPRAeu3a9wD73DXTsxNj9V
yqfo1h3xxUg16wQius7RAOl/18b5073pWsH2NNDK4RbFRvbHi9Dl/Vb0kz042Qlxeah9Rbh2Nbfp
0nIa/+tP9+/ejL4RoG2ww39OMvEVeUppR3Tpwsj1UdT4BFEtc8px9JZT0l+/2Z8uNZ/M3+hgTGHZ
8X7lnlWFZrR9oq8kzzocLNN84M7iQeSU+Ndv9HOM8YdWmMtyuRUPDh8OtuEvNzLZuvnitt5MBSGz
/lHnDDdGmt8PwM9gSPXnVkx0QuwUwWM2ZxUpQy0jobArt22w6ZZbhgyiDLWZw1LUG4hwlSflna65
tLLoell7HUQ4x/Ou4HD8MxB7qDFlVf/pQvwToAvCkH0N5cOvpVBO0mfrVX1/MhWe65lcgzOq3/yQ
6ut/XHXxVtwDDApp2JJ+8ct9h13EHKYFKaQkCQZ5oeDzw50MdtCpm/OW0vx3/cNtW/6Xq2SzrYHn
59GHuOCAZPjlKtWqsoxOOvbJ7Rb7O4Pj6STtJHj92RBxPXJ14k6VzkuzIL/4mzvk11vE5p2BlLgW
72xaVEK/zHPtMhlyG5jgyUDxUikMbb4LLnHFT2OZ+OMT/x3jQ2HHU9Mb/TVIG55AS6b5nTmsaKAJ
d1tv+ljRRWRyzhLVEeTBwWKU/PdPRaGs3F7gjDPyR29YtZpXIqP+jlljIWhckmj+5IhevULGYbvT
2AwO6yAJwZ3k2vYhSkymyfNCa6xPCvp+BY2jhInIlG6EF5iBF8LeChnrRlE9zXQbrtIdtMNCQvoj
+HVNHYjJLDATDnhWdQ8rJZmSQicd0nPGAE2UbO+HgrFx5JVQLOMGiBEHaJWf8AAYEQJhhwT70cg6
nLxjR3gOvW99wr5sKVE3PDMkAigsEkZpfJsl2eD3QsMvECEQ2ZqhGAezxwl9RQpXr1PN0SXBFiiP
JB/3DjQ0p6K6U/yt6rx/FJ9TkdB5YZ7GZtO1PGtZXTpAFOoes2hhkPFESqhcguJIvMhya8kgzh6h
NJbkVKbdNDz1Vs8FMVtCTHaNUbXFrVE6+4UcB6PbAytcbgX5A/ep6zbFzWuN/hu53nwKLKKO+m65
9WhfZGdsraiZuMUQKTz/kI/uvDlYuiA7G4Ed7ApT2PfTZoKko4FXlXCCoVj2botfI6YPQudqUBmN
cL9aXWs3WQmvOLpZYrzjRq2P3SJG7XkhnV1FXaHYtQK9tmnhZKXVmw+ojJzhZuRku8YFt0v2yHkV
dZ2xelgTGYzZx2mSPfnLSHy1SLU1knrX3PCcKuUOquuJg4Tpzbl3z7zbmI8ZIviEfdWY8msjS3pa
fjv26rCAQjJDYm7pMqYjs9EPRu3IEl+Cww0Gv4mcSC2X7A0/6wB69tx9CPxpNWRuQ9/McD0sP4Rs
LYRPkUq7/AgGlTxi31kef2/BOeXIL2Nl4CxsYTpvOVKmZNeP/dwi1NseK7QIm6GOtXf2YGW81bCE
ycR1yBAwFiPL7+j20ps3B5tlXLoOd1Hnb2rlrHT4Xs1+65lboh/f1xw4xH7J6cP/PppBRfmWONZW
SKQ2tZ3fePZbZYitEytpz4ctPOE7rDZ04H9uf5470mTM6F15947HPCIs9HwRezx+en+ugC6oQ9Vq
TBrK1eaLtQG1WHsRmGn+1Ncdv4ih0ztBr2D2ZHAa3fJlXDxLwzTsOUVx8xvA4RdnKYF7CFHb0Qim
Y/3ua0wydsLvTPtpNVq6wNlKbUyQjjF7FfsxY4CsIcedNngcIKMkujdDtu19pDAvCHRz5ID9MSzz
qcWBnSSqojevlY44lbKnW0+C4Gygk6+VT0tC2Mmp0vWFVhsd8sGnQcaoVsy/7/j/Myf9uzkpsBuk
Ff/3OemD/J42f5yS/v5P/qkANtzfOAwFm5wXeiuev/9WAJv2b45rUUgxJ2VG+a9TUve3n1C4gBng
Jg02Kff+e0pKOtfWDvu5xbt68J9MSTkO/HHvZjrLpunhFd92T4Qkv1QLRT8ygBoD1Lmo+1H6oRFY
Okx6hftAtrNtP9mcrPpDgwtC7pMkYOobzlPuRkXCNoh2ChBvG3rFRq4cWDytW+aXWrl8dPxJK9CC
FbIK26mGrq9qfX4cSCT/Rr71DOYYdgZaA9RYvk5/22gwkjSZWfgTHmI73VVYBE6b5v6HhT+iCYO+
8981cxsAoB89eQVRnU2Tqmgh1OHmEOBzSFWjYiso9YeiyJsNo+eOY9iZsipCVbaSp8OytRdP1979
xc3iyuEZqwk9uhJSnB9z8nDvF9wnR29yxi+zwKRmo+10Q1m72U3igoXu0izr40QGboA2H0nWzmr5
xCFqiMGHc1K2bAFZdu4SZphTjvgind33nJnRSz+5mbhiI9FoRbXeA6oiG91NvmR5VLobacjLMrQf
AVleIaaifH32nGGoY67E+ilZm5rpHTFf4bok6TOHMSjNfcMKAg0vm465m2RnNS/LJ8DShnNw7UU/
prh3doAgwJTg1a2MvUcUFj1GRkwf2YFhCaedgLPrkYKr9TVJyprDjhJViUJByGxyDK3S5pYQEINE
6C1Zr2KM9j0jFTxin4dx7dxHPgm6P7OYqiVmYVtilI7Wrtc5HVSayH54soQkSMj6XZ/b4x7+CNMx
1H3x2GTeU6fshaExfZjYZJz5hK9IntbGpmFWdcYT4zuMWVPlnhLbQ6FDJrr7bW5BXCw8NFdw76oN
s7UBuhWmKyLrfVdr7b2dksZ70esRxsYJmPDst1FAI9D3d3wRdhtVkHHaRwxdWXNUdW7YjGaYAZPi
7eeuDMeqt+/nhFQKRFQ1WuYibA1QEXHFrMx6GvuUa6WMyXuu2hqjrKctQftaysmDfNz08C7oTCQh
1tAGqtSybOHcZto3JwGsA55Rm2bfqs5DRy9Kr/DC0l8r7X5yMDTDa1qaa6/5+T2iquzsJvX8BivB
xePRz6Sqc4BcjzDFMryjYKGIpgYVA1VWlCY5XbpdGuFgAM6IZrW53XVZefs6zXM209VQUdZNQH4b
mVQ82UjzktBq13yISRAb56hN2mm6Vyofu9jUbCtqMq5mDJN4MiJ4JkQDiE0K9EjHM0f0Vo2Vd6GC
m69l7xARXXgjDCDA2Nxxm4xPeLTwSs3Lr1oDU2qPgLdEGUoRJ+Oq9OdPZt43hyFYuvQE6+CmlkGo
p2DUvmoqqHmmNLch3NkRq3MdGgvhHrztatin49p8WhCX2aGPZPQDskSzQVrQyvrA/6RzHoBTHO5Y
idZnG9NRc4T8SLWalyVjzlLPTBw1AnW21bTyB9GeL85IX8zKnV49T4XJYHsuNm2DTNYl9lvNOFt9
ryOyF+YT3jOeRwRiAmN+ymrm4Bti6NWJg1os/yRw/BWxP2vLcv+zIetZkPNj3qk4+LAtdqWRJlqU
c62aPawZEZvKtp4Ir9KnvTVmQDMCYZ4btw52DD+YrGp5u03rt/qrVXYe6ygCuM6FnYp32XniTeiD
9mLJcsJ7sUxyh9PL5lmzF8AOQlm7ynC14SjT1I5KayT43c36VJ75ARudF0xZyhOT0jcNSTytspPd
aw652Cu+7VaH3I3kEsIVSXpm7+pUKq5MrZDx/0TKr7RArA/VnA5hgzkdskndjj5J1En5gROE9TrN
6qPNLcxM8KduIcBFe+f6s/eEn9CI0yFZ48HMuiNRF56+w1cFMErDPhU12+y7Tnr7ikF3nIBSwHe7
zLJpLsAwXXHwu8b61A3LJ3ofBNYPpBEasZEzFY6mSR/6kIqIWg0+kXFVq9HfKtEIbLXsX+kTUL5E
0hKzy1WthJaT0e2IyCaIHZV4z6pxRaJv/N7Y+J966u/qKZSs5l/VU5e8rr/3zfD2R+HZz3/1T+EZ
iEd/o2ZQNlkGTSFKmn+YqgIP5xTyMtf/qS37qUn7p/As+A02ogUnghkbrXCPQuyfJZUFMzIgdYgu
OXQLXvk/KakQY28th3/phyDLZahAzBQ134bc/pks+y/tVwtLcgXwXj/XutZk3Yi3G6k83vQEFpex
tLvCtjDprdbUyv1CiAM4r3awSKcvsTtVKq/R7az9BbuiHTSQYYT6uKjStl+NgG5VPPfGOxSC9KVa
8E/nqet8nLDCXwBYDY8K0Gyyzxt8XVRTmndJZ/4ymlx2pwN7MeFkg6jPqDrVXbU4T6UcrHdthmZ0
Rt2zwBtDJ3w/CXBXL1aRjN59rzoFQaF05xG/dWWN38RPMZzZL2iNNm2vgJO8AqlBW7/GltStKPOs
8TOZMjPanREu4qVgVd16K2RC7Auu7TP8s8qNLLNGjtyWSf5iZCvR6+iJVCRzwbgajidudbS/z649
msfeG7KDuYhvJX3OXe7lG9exywnAQiZxEGb+YcVs+ugi4BZ3/Ih1gTGUVGDssMwOJL3IUCKp3w2G
9kaNt4S+LqoZOoHHwRvU1o5czWCJJvyjMYPfztkp2vY3Qy+dyxSg7zGG0TOOYxB0TFFUkLyqyvee
W89JPshhNX22icHSYtG3TokZ2uak68lEfJpwcxLVYXpRQdQC30E7hd241Cc3aMrz0HoIC8eKGHE6
RQlau3Wdz8M4pH6kpW2283JX3bo6tXP9kKSoXQoDrtcgmb6Zw8yeP6s6Zhg3ZZGddGLvr0lyh7HK
/NQqC76B6jX1ISi90g4pRb38ztZ0v3zNJWEtLwDsAK3uRnoWi7abYYb1/QGtyaojEE+dmnhYUbI+
v6U9llOuHJWFQ/TDjuIoMrHgX5WTzLtFT+qdG9TGES3Azc8Sdwe9qoyKoplFlDvwquymqzBYBwNI
Zfgw4Zbvmoe9Y4J1U8kE+8knlk7zPhQLXCvHPKajvDirL0I1K+rV5mp3qiProjjg+08o/+t9TV37
omnZ04JMPZS8zT6legiraf1s6DP2Py9P9gnbP+qE/tjBQdnBRRL3XaXpx9axi/2QdOZpqxOorIye
WoPCqLKX/GQzmtvPiNvPGjvDUe94NE23NF+C1fxSDz68OCP1QpENWmQPYto3tTcMJ9Cz4kiX613S
nTnJ3E7PHUqPWKmKaGC4K8iRot5ux72tWr4fDRhdpdVR2mmBRoEpsoi68ruDTRhwCAg21Byh2+m4
6W0JwAu6LmiYcU3va2chsQEU6AEexPOQa31oNLkRIttIIlsK45HfXpwF7keJkGtojwhmx+/4s9fY
zyy+HB62u66d4sKj4VCnCrRq1x3r2XnurPJWUH0qI6HPN+oQMdWH3B2oq/rghD/w1gcYvlVlxr6+
7lJYXjKlMPAn+6XvuoO/LhcBVA+L3rjsZVsOuylR4LIT+xWBPfOWuupjoyq/l7Yu8ajMbsz4bHzO
NRIROsOIggHDOegdFsHcv9gtanhRLShz8MSGpk93RQdXuKuwFiE2m2burRZAO9fDPdBH6iMtCzAc
yPKr8gA90zQNTi7L5WmUKJCIyRXXLBgEZmrQ0zwVm9uze5ooijSfD6Wa+rr4tngrt9WsGBOvDX3R
a+e2Ne1bbnbuqWmHDMeSoEWEyemz12WfdK2nPWQuP7KhMu7wrtLyzXF8AY4hfwch2Glcc85FLOtP
WANhUCg3OBbCuyWufOKIqO9ZJvxzI7TZi/rCHT6yroyxOXnJFLbWIK6CCijqhmI46Fyovd50Iwoh
J7txwgguctFRi2pDbIvqM+ATM0Li9LAu1b4GnRoSp+aRHNrfehe/jbadNUdd7AGoWfx6jf2W2Tmw
nYzdoSPbuDCIwhXDh7Iu3L1ZqeR5LuZLS7EXLcYgXpAJvzgghMJSm956FXxyUyh+EDS5j8cWkmkJ
R9Cc91gajg11WmCKhG+xs6+mkXaH2Zdfa2d1do5U/Z0+mB9agkC5gQuUIVVWTmenm/VrZli3MWjv
yz57dQsTdgtIJ53AjJCVdudqwRc7mJGy2U5UbGtpq/mPfm8d+hzjwsKl2/oPJH6xjPpfiiQ1PpWO
jwnD8njUNA6ZpjddvHXaTV1xYtow7J2pM88SWGTYTW2ODDFosqhYS/9QLqM6Zs1wN7TiNOVJcYAx
kEcppmekX9qezayM6Ax4oT8DcAkbe7S/2hrXCxSI5l9XpdtPGeYmJguyu8DZ06J1npod7qnsnURS
O5rN8X7Ju82zWb4Y9nRXQ0oMJsXGKoJgZ8rheWKu3OVe9XVaalKZ10/CK8rdxOdBiNkUEX7z/Dyt
AH8kB36cUYRXp46jrgtQEghGSdfGI13ts5M76X7VrDXsx9T6nDRje2MaV9BnQOzW7vyClWmqrPox
1aYePqIEVANXJGoh9t6tjSNiwzDafT22470JUQbVrEkzeNQBzlnaS6bN2/YMpqpxg1Dzneuse+Yr
4tf6QU/baYltDhUAFVclxlvNkekY9IU6LZP1QvOifSdaSkvvkgqt6d7xZsAcVmmQNYbFFuYP+6y5
m4bga6VNj0bm5dFgz8Otd+rHudY0GvLaU7Vm40MBv76XltyPi9ucgJt+9HvSO5a8OJkaYmIGwVNs
QqL6wvJq383GmrwJZcgdunJ5JBXd3Ilmyg4uEIvQ98kVrwqbD9tPn4OUCJta97VLivr7tQUnG5LB
4f9wiV+MR2SRoZNZ5Vvje3RzZg1h7uh/tgqH/oNfea/ANvJYS1y6J14mPoDl0dGnMowOPDIFLGtp
4sXeHiIumAiBSoIEQU/Ic82vl9IR3lXiG2fK91XXvFsQ1NNHq592OsrGK/gLJ15JDUH72xpgpXIi
6RgySDtsdVmecfI0YFJGzER9nV4Ms7wbCrpJ4L1ASoxBc0Ns2gHr8rPxCYKrf6c8t/vIqfyuGdbl
w9ST0mAEeZBHAbTIew7b37rC/8rqXO47LCAxPfHxJRfG2aXJdmgDucYOovldgu7xAvXP5ciHJS9z
TMZZWiNMlKtkg5E6291jfMVbNfTrfWXPwR1msQU2Y/e1TAl2Hpcyh1zYTsYzC2SPAH+08Fu6w5yV
B7tO0alWdsHm1Wv15w4p2BmWkbMvqQVf9VlaK/ym0kckaq/WM5Zp450Blftu5zWEUjWkBGVmHayP
koJh5Ds3CdVFOw440a6mk4fzCUSMHteW+ZBwULF4bmsJ0xsKVlxReUT0kKY0o41mMOc9SzSn+6Ka
0udAoxA1LhRaUVVPrzJQR9ecvyELcg+9gXnaDrqwQoO0G+HEIPhtzFAtThCyUR64cidH2ANezAnn
ctMInHbjl2mwh8hUEBxqqOexU2KjkknHHlg0kMprQC9JO4R4B8o7C/FmmEkxnejG7hJpXUUmLKTX
rjyUcAXOeVZhzRjQ8BRegHQ/25dTJ2+EW9gH3Xgfy4yiCY3pTlTJC5O8Kiw7M07oE8VQlYitc2To
TyJBELfWO68jTAazYlTJpQ8RKxlRo9UtbY8pRrNNA1fmTogphYZnB11WFdmXOSBcniJ/r/t8zVDR
XpYGeiiZ5qit8+o8u/kaC8PHmLBQHuIXAOOYei37Ytkcm8a+BQh2DxAsv5b1+IJSGTy2i1e84qxi
Dg7sFbwlYESHuLVXfNOtIy+aXCZgPpr5ipCpD4eywqA49AyloPcAoNJsBD8S0l2D3jZDpBaaomFa
WSns4i0qc7TvUd4k+bdC0nxYPKyWGGJ2S+mGq04Gnrv4yYtnlPddNtpXaQdDNHb1DwpgwDpZT09S
NVGmFSaXdMI+0mdkz4zVi7RFHpf2iEPZphVk2xQ8Zuc74Yob8QKyewshK6o9qQjd1fWTd72XRKkV
i3vI5mJ56lbsJUHvGtFa0ugDFhc86K241ss6Xk29iaqmmyPVy20Opa9XE7azRrIxAasN7sxpQtQY
ePM9SrpvDWcOGLefsdW/pa178Ix+vOeou/JlFKiV1THB071D6X8osx+a39FWcnv93uhFe9cV8rHL
LTDCGUtk1vkRglB937YccTEoWAeI8QezcQwmgOLsGxabqNBPeuG/QLfBcZ2rt8UbvyZj+t40BfdP
Yz2Nw8VrkpdmUgN4nzr9omlYcEe4TQCEVJRa3r0K/E9+28QyCJpDwQYZAs0GnQ6WKdRq3QBV0D6J
mQpN64UeDaMCalsAN7wWSTNTommPEF0nPyyqRbEtiISPy27QIedss/3qE1YruYO/gEr4boHyDa1k
XsPMMnsZzjacZjha1eeyEaQQ0pivSNo1ifhaGqukyGukF0PHr59mrCp3k7Z0pK+6xUHkWoqr2qR/
HDUFQjpzNph8MFDmoNN2L/PolwyP6ftTWRfHwMvqgx3U9r5dVXqe9dHdy3r8AOIEl1oTPAT+KB7r
XDN+OHk/nlWWuydA1PLOLNfiNII+3juzLT/Y9UpGlDTfOMeLS1HbHPJT/UGpdIIH1aT3mN6taGRm
daGDC6FYLcvBaqBWiokT04Q1eD+gFIllnlIE1Ojoa5rmKV6MsOrQQOX9kMb0NzQGLzo4elLS3VZY
OzMrkwcX6xX+3vUdHngQVqaHEarkG6OwvdQjAWtSrEeiJ7GCzNMVSwOlRZ9h7imCLxBW8rjzPbw0
VYbRqXVqSiGp4rng5ftgZkTLQctdKPk4+e9JuiEzcDFpMDIXzuCYH6kdj15V434rq2m/JdfsWNFX
Lr1T70qQlSJrHzhQ+bdRaPaB4zBdF2sRn6ciCKimbb24sF2zE82cGK5rH5wJ1vLDltjP2Ew8JxyL
KtKQEYSNYXZnb+11qIhlftcXthFJ2QrSDnv9PBTdcOob60engLYjbQ+384Wp8qvB6r5b4CrC0+Ey
NrhvRVAQuFCWc6Sh1A/dhlZ+gUfuPNviMTcxjBRNdUld77Xxg/5Ajd0RRcft3y/Lvjb0QzrT8ygH
h/MMoZYb55iXwgyDmWT4rpoWd8ZwWdFEhHJNUA1Y+Kw6zlqmVUcVjLNwHjI+HhQ12GkRfi1WZUdP
7giwwmNXtA6Fy3qaeVKjcWMf6+PAGukYEkr79D554h14LDnO3SM8yeUIJsKMOUaeWaJfSYWqwYgv
O45b3MkoJ6Jhwq7O06BflTGaB3+ZaaUoNl7m6DjhjNsqtKMvxp2a3CICcVwHHHZU/bGzNVon8zz7
e5O5PWvnzVzTlU80DbvCnTl9+XOUSo6Eg6aTDgQ2j65AbCT5fMp8NAGOXb/XQxM8iVTjQvrOoZu7
LMbFoV5QqT56KgD43xomYER9P/RE/dpSChKtGiiy28SMYBJPfKiS7LtvdNdemefCd9+YAaM0eBuM
6jAO/g85QWfT/XzdkYkuor4K4k7UkSFaEatu+tEOhMGWWvEl67Rs121yir7VosJsGhorPv0SJYI0
rplqgU9SlC4iIcNNPMqMBTrqR+kuWKds7wGqnHnSqOtbrEoAH+aJg/nUrZIfYifHRAhkWm+7Xd0v
tYwzaERz555ppZ9hsUWuWDb8SFGOezo5qJrL0QkLZXgdO/Tajfeo9OTBhkwfhJ5ry2MO+OPRZ1Vj
TtAb0qkoj7sMnxRV+fBBs92q31c+Dpq91IpZMo/OaLe5nBNWlg9zzPfCDozODAFaAotu6TtAXtHv
R2zF732xeMVAaErQ07X4XcL3/7tnf/jebDlG/f/aXvgrxQXrXDb87z/+sf/9z+n3Zos/+sMfdj+j
kJ7G73K9fe/Hkn/6e4Tx9pP/r3/5j0Clv+3GO3/Xje/pkcs/EM5Mnkta+P/djIdHhh7B3BzgyBT+
2Yl3fgNpjc17s3H/H/O3/pvLedDdeuNbANP2Ov/owVvub/heTN3jB6Cc4Br5T3rwjvWLJBEpImNf
ROFU5BhdnF/9CtJwRTcC5jgpZ9MzlCVgc6BNmBh5AF17+qynlYcx1GluebvW161rHnY+BsuoDkax
M7xcfxZDodadNJfiIfMHUYSuhvMt8ORhCXLrNNSjQasxJ0/C8dE7Ex8Q2GwCDM33TGaz81TOzb2e
Mi4IG7O8bzNZPHqN5R8qPcgOiZd4B7soqd3TSoNcDcT4oPJMHhkPuJex35Za1WcaLj30hKBVAQ+v
TC4/5qPZjJFXmSJa8CJGkCSmg9C28oEgiBuhrsgKcnIqj6P+XhSqeaM/4F9UYSVWSJ8VqJaNXG9m
JrAvksV9mJPFR+jnIpyINmzzkQOwfVdIU/s6N7L74bV58GCJ2j82SYUiZjGTDthvazzmWTtuUEp5
s5mVnUSBnCVcC7Ey8hbmd6E3HFUdzKG0HS0OVHhur6lep+e+VdrX2k3lEEI8Qpumuvq45t2niTkw
XO7Nh5r500vWDsNzEAygXglmku+bwfcTS0MR0Aqm8HTdVIz0tAK05X6N+h8NZ2jquTxmTgDXzTQN
+dYhXhwj054/gsJjaxnr8r0EZ3IXqHzYG8glvip9LO9zXT5oKnVOhRzak0yUOhMRhIzE8fq9R/yP
GUsOH9CJ1tGUXNS0+MTxl84a39LIq5GguTd7qzyvhpdEsqlcPugSsNMayXhv5I5GSIGeHZaOsSjW
nexjMeQZud51a1HHk1i0I09KGHQEEG7TPLMKHJ3cgPSu7fEyghvpAd3qVhGuBtb7bEPUlCnd+mju
AaWUyoLDgd15/pHTKaR+XDZ1e12iEGxFVj/mGJXB16zefQogKwadDItJ+tWlHTQBhw/JY1RUMw0q
GmxsVg74kNfEUyZAujG137tlthEhtA7Ff8lxqMF/u+VzIiak8qMYg0xzxaYZPKXJmkWzr+0AVnHC
X6fYlc41L4PpK9Se4qhL+kizoHsfT/1IBBAEm7NStH0R4Q31S9CI5BOBP6l2okXfiR1jYeMbDcF+
DDN9Hm8TiNJkN62F8XkIyoTKru7GJ2Osuy8S3Slcv9l4K+j6ULeuw7qFkpX+HVDxmVgwP2hwO689
AQrWYoNbAekajolhvVqTjngH8/87VT8TfSQMaxp5UpV3bVr7XwSSrUvhLKt+RL8afIDl0tDEY+q0
wYjLqYxbRB4E4dTVGyrL4IUZwLumz23sttK6GKO7fndayayrN4ymhoyU1J9ESp0RlZKcLS5WLT8P
Hue8kAFWe/STZiCmaWL4NkADut8yW2IKgCdcFYEdkuUy7NiKuwgwnb3zkQBH1M0uKIaxp3fU5kgG
AmqheYDH3xjeydF7DPZWRn9T0uI+NOPIskZPxIuIytEPE8DmmzlpzqHJ9WKJtWBI7J3tSf2zSYow
YzFW1MnUoaoFNbS6gze05TFdCSSiK4bUmDjH4Sb93OaLhZL0kSCRjqQhg5Y3K1oyHpOUeA8gt3P7
ZUIAIxlJEVbb6XggMSys/YPdS+1r43h0/XtDTI9rt3IbpAF9GWGZgWQYYk97jQytL+68zt+7Mps/
r3ZtXKw+T6rdMPc+7CJnlUkUJFb3kK1BghrDbCu6FHOCd1qbzcjQ2+e06NuYBKWZjq8kVBdvb+zW
3sluV5LUyKx+CgjtiKc0T46iYNlsDLs7LHr1Ia2d8dBLwnhybCA0MKBzeVjE15rpxeTu8OWpbwr7
drWbDFJ4GmusaFxnE3AG3RcPi26U03i2y86tByY2c5t/BGrPIWf17LrQPyEgoeFNt8YyhoGAh7UX
D8mSaKEZCPfBENjnlVHKm0tm2M01vPSRZXHBmFeo45TOrxSr9a3DynEbjT4xQz0XyeuMUZFMEKZ/
IdQtylrk3a8+0l0WKcJkb37e1o/6uFSPiBO7PTke6NLywkY5z1SFgza9UAZtLNtsedFSrfl1NIOR
rqTXCareqrqKQOfXdQty3/uSk1iPKJ5HHaJZaMjevYfO4D4wpzMvUMwSjnJqSJ5tX7pHkRfzBwo6
HwH1RIlsKW19qLV0rA6D1jXo3tfkGpDI8szoyTumfPCvdOjVcV6lcwD4Agk96dSXggjkJlKdpu5S
o1ypGVf6Kgxwd91A4lRBE2iKx9xQZ5hY3jGD1hhVs3js/ou982iSHDm37F95Nnu0uUNjMZvQEZkR
KStFbWBZClo64BC/fg6yuppdxccmaTOzmDFuaEarjhSRAeDz+917bt6TqG9M6yYE+Wlzk82A8c7h
sr4w2a5UUQW+2wa45ffVbYQRbL+8n49tNcpr0NLtgduFt0+hYuNA1JpTrTmwYw/m+EvYwZZIRo5o
q7YZa76P6Cj7YT11Z2btsA+mIDhq2aunNqwAxUtHH7ie3IntcNWiUnksFNSApxB79iQ2bPFjjrRW
0NwNlijYpaYW5CWoU5TRJPCvm9y+4bgZnmcvGI+KByMuabpNISd/FlUSfJbKMquVo5zmhRq7+KPA
7UZxmVHvCfMY4JU1txo+fjEPaRs46JoOMW+X6DS7ZSUyfIQUPWyyTrqvZpX4N+ZUcuXFy02TlC9A
r3kYnHkLFM2sHsopeAGpAdZAx35cE19v+sVN5psxG4YheE2MMHsg2aKaW7dViTpYHkCQ1ey6GXU7
qWzEteki6qAiy1I0cE+AcC+Le975ypynh7aJNmNggZC3Ytfb4dr01jEMhnCdRgPcM5NlaNfmqgCn
bcQvTm05yZvpcomvoWcIZ9sOrLjR5+kmnN2zlJiJWHhGGV7GEx9Zs2U9pEsYM29NOL8y+47P7G/L
z6kezacAc8CjbKL6BJ/ksSm9aUspSXH0GlWvvV6TQ6jGezefX7kBfqPy5S3t3FevH/pP5NiZIGy6
0lbK6V+9wEgPrufnt43Mt4ONKZA/Dj7/lkKKkrTFN2t2dLnq6ibjMIssD3agT/JDW03dnQXaa1qj
6aNP1S3biUff7dttMZvzXTwz77CIGpzC+L9zOAIr1UIx+9b9fBx6P+L87az0/9QRylvwzP/YII7P
jZb7X+xM76/54RAX9m94r13EpCWWTzzsj0MURyWKbpGtQGVJwpUm56W/2ZkEEEAhyBayXwBX98dR
yrZ/s0i/Yzc3Of+4sAv+naOUvYCof3IzOa5wwVpjDoCE4LP/4t//5GZaGKYgJidA8Ei1DCkGjt4V
eTpn7TRuNh08qD8lmlEE/5wnYX2mQNSADY29VYUs0ldeVJgg7UXcjBT6NchFlfLczxBssZHgALfZ
qdTTdYVAnD8ns91cV2oWX1IrGqmF6rOxXwkoJ0tXJXfUfYId9ANWCw9LUBNofWKn0w5ncKTlNia8
w9iEpImNxqUajZDPWvZht0K0uxb9VMOFrn364dJyNjfIHB81kzx36RjxSo9iYpLz5VcSlugY7y3k
gR/G8CuHEnXMduPknON7P/Z57x2Mtm+PuipSVIikHO90Y+xNPOObygyeByp04ArnHbuPqFp+Kpac
z6PD7YBdFQtYGDpxIAmtLJtGKVEpZdhhiM5TNiWEGB0eseVSlYOIptYzt8cZaZx2TyrX5p6jl5k4
Jzud1S3tgKl7NUjP+cw7QqOHCtKwfZzdej5CvFGGfeW10Zht05ZeXHugtWzf+nVMueBoDmfQ+FTT
5YvsyuG83LEnX5y+gx3HnXVIsacTpMSNALTYu5pR2VlarSXTqzluqYDrUx7xdLKDGDnKAs+AvoIs
keIW4YlLWvU94+V5NW55h5Yiy5T3SoHPYsNjjF+Y6uv020K5/UZrujlYF7NUTgG0htXZjhv+EsYj
Bua91NTSMe4Wgb6mtS87EfEiXee1WUgbfN6nxwT529q2eXbHYN1uRcL0GMbZcANgUjP8JCkfS/T/
zVRnEWgtKU9+mlVUDYp5R9dbts+owpVJPd53bo/BNjRyc5MEbQyQsOmik+8zlq9ti3d7baZ+CBxF
IBzm1uQcC1jAO+6v6q0y6/yz2TXS2gWZcpHrGwS4zg99tlS0iGC1UYE8KYtNsW1F+SllhpYHu+w/
xqmtu/Vc2c6twTvocAiro49Ra4urKLWLHX49Y68tG78X3+6cu1a9l7Mc70o6RZd1D1OlLYEuFo0/
9KvMFNnVYrVALTUVC5PMLY+a3plL0mFhXtHMZ1+TN5xPTGHInTSLbgBRvvEzYiMTeAf6PCIZgTKx
6W33GgIFwK8xCz8yEwQ7oF6aU6Vlb0l/lKdeevUHcpAXGjOdu+WTfRNKbPAoAnjDGnmeqSRc8dDu
1j4rtx2DJmdo26rFt0pO4qZysuglqhMIMo0NdEhn+UHl6JJT4kb7NNXZHgJFSJNdrb6YAxnP2m2D
h8g2nBUxG/OairKn2RQ3pZXivGOnfp3N2rlmPuTUnarh2WmoNVml2TjgsLDMV2pdcRT14Mmi1ZAL
69417X4rQQ99MzyfDWjHu7HL5rQ79l3+mZR3gDUxBE1hkHoIVpl27Yca4ieOaE9Xn21/ih7Zz0Zi
VWWt84mFI2hUHHV8jdo4AqmCkQRob9X0NJoMAi9CNuKK89M0pZKXxKRVRv5hdIgNDPR2+aveZTPR
OZHkg953yZUM4v6xQ0da57w/j4oSbj7W7OnNiUJgpCInC4ODQRkE1mvKNE5+awAcoufO/wKmP74N
cj856LAqvyBwBZtcMPqsahJk7pbABZBbISkKS++7ovWPGFTHTcan+0HSglis5DCZmDuscD10yN0C
nWIaHUxwntcklxQCwKrqhfWxyqNhVcQ9ntdB2ukGBIzzSj4nIFFZz/cV6tma4+TwzN6TTkIrrc5m
XqN0aG/8TJEkVhzT6r5F7NLWmdNQD5rHijysab2YeM5uZokcpWkWu51Kp9rJHNurye7kKjQG8eDJ
ds7WqmmzZldVKtqqqhFvZFrajT321T0lNFWH6ybGpUp4c2XLLvrGQkUcSl16rxYnAmMz89HaQnql
06qbNIDTiIKWEsf40QdouvJ87Z7NZo7WXJHWzo6k+YH4fX3lD058qoK2Znhjp9IBouCdDeLpazLh
3HEwIqXrxgyJEYkp55QjWTGHI9Q2SXXecW6nqV+TH/1KLbi1lWMVcIo1qzPOrXRNOVR7DYZuuMs9
Y9tPWXBucPslEMiTOKT3xcjOsZDNhtVS+jFXmmIclddnr/ZxQA5S4Xeg4/repkf0oP1uPFZjmNjo
ljaNKXQd3bS6zp6LoGqeI79sb9m4hU91FiZX/QgVKx78+YNs7WkbiyrdTyjw23DqWIS6JUQxm9+2
Ioxliu5Y5rPG3ub1H2BzimmV2KrcGAkbOdexKTESsbhtlMcmyUPfOJWELzqWeMN0RcyjyNZJS3mM
X9kW72M3vNgjqzNH4+3Dy4bRFXvafJKJdD+bfH1jXYVlcguaZmAhIYLnaXYwlNkzD3q/RNijA0wl
OzfJ3GsvqetHqqFxpBrAC0gMhQgV5DTG676p2p2qKYX7T3ry6/uW4p/tF0w4Un81HF++fmrfVPbz
dPz9Rb9Px4HzmyUhruD1Zw5l0OXr/b5ikMvg7DAzuz7e/cW1/8dwbLFMsEgCuOwgILX8GTIr/p1h
GB/pL8OwbzvMmjaJQIZyhx/s52GY2IyBBBHra6uYAx2jqXO65VNk2U06ldcAH+2pLnBBI15wA0TH
oDN2eHQWcUMtMkde+CgeJT/+Ast3b8xFEBnftZFukUnMd8XEtFrMhCSwXuxFUGnftRW9yCxB5ycX
c5FesncVBtrAUqISqzVOSuvSLXINIe5mJ7RfoAeJ8rZbZJ3gXeEh3pY94RwfTgs4rV+Nixgk6JN+
6kVskNX3q+A+j/3ivjW7J3cRkug+RFJaxCWX4rylZay9Xyh+O2sRoeaQikVjsLpTVjMVQlYEIe7K
cWvHVFivkqzJH3uMmG/AnJsDOa8QJ/hMqrvhKX4LTih+bug3JypWpfXGirS5C2KP6c9p4ntndNOt
FrbmWhXleN1GA0/5Rn0oEO9pIgbaxgDBRLkWVj0/ll2fETkbP2XjiIXH0hk3AUMn101Ssrwpa0d9
BDbLCNDwN/yQZ2lx8Qcd74wunk9tQQiFGKEFP1T73hIix+2VglC/NQMFyz6PbjASpDuSE7TExoSE
FMHfgxgqxom47K9pgEtwqxYulYDwLB+4M/a7DJF43SHj3fg4oA6T2ZRnrxHDNTfE6eBL13pLbYtQ
YCC7B9enSYvboJFtS7PGNNrGxAoKbklnAuhi10jP2JCoKu+MTlgP3WR3r4Rd8m+TqcSjqftk43IA
uimUY1wsusEjNKYX3iuk2mYsA265fvFitYneSR9Aesm9ejuUGeQTQc+BYbUjCrtSN7KrgUCM3bgO
qIsk/MkHZ4nTBcFn/O3sFZpWolkYswXHdMQStrWZLu5KpQVbsqDpQGkV86oQFS4KwDs4v+w3bWr/
6p0CR06nvtitjNZ9KVijU3G1Joo27kZpBONWM/xeE3GzD3lU+wceofnXtIzSW1FDsEiyaL7JnLSu
V6kTGp+xAfnFKoyUpHRwcPEcs5Psr8rE9bh/xfEp4Vy5AkeabpYc/QsOHPHcjul47QaZ2Ma26s+J
V7MXqepG39FnN7+S4jUdQpX1eEXLV/RINYhz4zc2gnkd7bX22KQAmkQl52yYOVY3kXKZWZVLWXos
TRpwAzGs142rOo9kNHZUNnJQ0o94m8KjiXnz6Ew8nFeY3fECMQFwynUJZD5xG6mZa3LqKqNGbJH9
nW1i1OLsxbIcli5Q9CRE/21LXuamiIropo1tk4pt1/pIJ1IAKQQz27MKYy9ajX4/PSChWZRrlDlQ
+FTGB+bL4tTPKF+kc70hXGujcfSuJHoI/tTCfW84JQB2AxfUkyfLhoC3W4V0nTZNyJ0kqefNXFRf
cilo4aQxZTxbs1fwlM+chPrqSRtPkVYq2KbSCUIkg2iE9CRTJNm0bMzdiMKGK9uvxzszF/K5VWHZ
r7FjtHWzy92Kne1ZstodqXiyoqKHbMlkEhUBbd4T2W/yJr0SDyE+kcn9EHlF3d13yxaUAANwt/I0
1yapl3XnkxmoN7Y2s+GhTcfI/0wVbch5LvZyMTgfClAJjbf1awx9O6Pvu/TLhMwhiWjyJ2p5cKH8
/J92EPx/J5JZllisAf9YJHv8uqT+1Nevf079/f6qH0YD6PCO50n0p/dH/Q+fgWA+cCyPlrSFdcT/
/jEFYCmgsprpAFuBLQVkyD8kMsv+DUYZd2cvgCz177oNbO+XwB+ELxqxkZKgagJk+Ds8qTe1lgEo
tKT6kxRRvSeuEaV6y3FkgDlcCF/ig/TMAfLxNK0LINobhnFr70Whd2gKELKhE2LlJrYoL6qx3ccx
E9nWTURJp7qr6M5sie9iXXshA9M0m4m+OXrPyFuZtcjXfeAMa0jl9hah5Etf1t1RWyraO0kZbXiK
N2tJ4++a7Wq/n7QQODotu1rNwah22G9oZy39jGKiqXqx6wZuC77yYz9G1MwmLgVhnrcRVFCudZpQ
WdvSN1NOSf5oxjwcVlrZPIwhT1QvseybvamN+aR0HsSbyHTdT+TLa6InRc1xpyB8fK7aqfuQQW5h
7pnFPRBgc1NSvK17GZzh7Tcbv4iij5z5KO20Mo3rvCeklDSc/VPR7kG+l4chsdcsd6e7qq68I4B0
dCtWbwv9RN6UXkClZrZxqjG7NXw2Zl7IOVdOg7/N2c7iwmucB5I95XZobLEWPGtY34zqCErHoPd7
lrBYY+OUK1IQGQc9nLnpvMEfWp0bFyrsFnvdIoMO/SOCkb3FNcNKPSycvY3Tfmc2bEvErOa7Wpvq
DBo/xPdvPrpjMX6est7dqiHFKuJl6m6GlbTitpbv3L5i21qP072dpN6nPsSjVU4f2e2ovawtwko6
MvfsP8MnTTPwjkeJ+8VPEGHP/WSm58gBc5FzV4VBPXbw2Itcb5LY9w/KbVsajsyEQoPlYEXtwCry
uxw/Xxt88tty+MadNdjNjFn+uiFwseW6se/saVD59ZTWH+Jeph+gEkxvtPzh8Sgx1pwNbLhXviEg
UoP0iFdJQD1xHVH3DgnI38Rz5p9CDoc3ltTVOR/kB/BFdbcyGJcPbNCyu7FqjJMPo+LGLNrgygY1
P+IVsfFcJ9IovENv9AleMFIhiIy9nWVrFEj8ftSYp6WpA8zxrbWL7dpfm6xfmO0qszhMvZ+yqAtY
qSDpkC3IzR6e0zBrc5M2mBWUZGE2mnNxaxigvBzwJTHOgXPrmm9V3njhNRG4Mb6CifXssta9Lypn
Hxq+NAj39XZo7ul2w+2y0sFQBp9niN3JFsvDfDPrEUW2N/3iM3JkOF8j7K1Kv+s/OJgxbpm647bH
S+o92qHC1dDSq8vON6DDzjPx2oUqnzaAmev7ejRowFsnk44Ote1l7QczH2wW8o7IoEJsStervBNq
KXY5EpMp0hc3St73QtOki4pTusCzKNp7neNm6NaiNqIL1o/CexZI/U1Lk9kk78ox6MMv6ZIXoKE0
WHGHQ5awDXsr+opAXuhkjG9Fj2m7tWW2HnUOCV10QfoJkW0yDn6pRXV0qpzNZuX3iIX6vTwghEFt
nwce20/FRKVGBriXT4qYZHSUtLfpVdlQNFUiqn6ZSERnezMcYS54U+MBWUO4IjUlYc5sSyfjW9LN
3sITYW3+aAF6IaAAYTFdYa2gn/YdCkV6BQAV4zqchCJKUmulk6Csbjx/Mis8mH0TW91Vlg+O2FSV
NhAoRi/airh0b8bFDeUsvighco0fwuE9XrsynB7zxXnVsvhrMdK2Ddb4IhioxsClVQZ2Q2F8wHU/
OuHGebdzmb3lwYsz433paX9fLb6vEgPY/G4Fa6VTcWDAHxbWtberhg7TGI0D9KPDTsdM1i++si51
zZOP1cxZPGdcq5xgZOQm2zaqLGMnFn8auLd065pqlmtrcKguMsry4sVoXL723EvnNvrVebe8EYm/
miwsajmD+yYb7Wjftd1MHcLc51QLq3n6DPj8E8+o9gLU0t0N3gKnwKDv46ZqxENEFHQ3Atf74NiR
urMBJPBwKKn4JuZ4U3W+scvxYZ50KcLP2IWcW2DjG+W5EUVTaXjAJydeMk8mG8ys/quGp1WtupC0
WOo045U3ezRuOSaFRA3Hq3qY0o+4n+QJzVZfbI4GtA/ZKNYCOyyjnmT4RwjfplM43wLKSLeE7vcq
L+sPs1d1x8nV/X6BZO0dXTgcYOSwhBygkQw5Ir+H3JBuWFmQd7G4xQfAkTbYc9hc8/0fxsCmIVgm
1KIj1d1CxEAfm5dTDq7aPZVp/q6mfStHEbVjbo2z/WKhzfEsdIL6TZMhPEPll1/ZLVU7p5utLbsd
eXBVYz2jb9ZbM8C4DrQu2qXoUdu27PJLJobmqec6PPdt19467MKvfabv9RyX6XUWj8m+sWJ9ySi8
Xztm7h7Q2D42vp1cT6xqnknvCVINMuCLKJdJYKmR730MeNDTxUWNMFPWCVf+rZN6I2FMt33z6Vpq
lJttqDbt7lrlYLOzC989Fjho4fDE85VkRfJpUBHr5JEIczZhD4xF9ByCRFrLshAMD6TaDWOytglG
Bn8lpPEyliEnSxZHZ46d05VlKEZ5nv7NBt4BE7mMbbJLsvtgmPidN8B0FMxFEMyBMVQrpUc3WDeO
wKdEvhEDW2R266bwF1+TyFwZ8dUEaqRFVVXf6m5D8MZ5QxZhprBj7IaeSLkTtC0kBq4qd4q9B6tN
/YhHHj1AUfyoXHaBd/+Z7/8lnc8S1l/O95ev+u3Lzyrf95f82IFLpDzLRlYTKIb4dv+G9JALkezH
0ttE16MFgGnfdmCbSsTAH/5hh39yXJ8DJ2vyd8nvh2/69juaA8v1dx/17///v2Aq3FZJ2an/+T/+
HuGBW2r5NgA8gPhSssMP9Oeld9zZoy7b2jp7ofJodbcdtiHSwLQz5wvZqWAIH+vqxKmgkWQ5GiKX
M0nQwfXzfW+q5toJRW++0PmTXSqskngKSbXCTKgbZIEeER2noa1fuqygEy2a0Atq0NHrQPvIXXWX
EiNw41Lv+2GS972lqtdSh/pmbgPGQt8ol/3e3HowNcJ22CWkHQ9eS6U6j14IYR7utb0LwLNa1TGC
FZgvSIgbLtLx1p4myhjj0R+iQ2DLud9Q3yI+pX2uphVhoOxL4xnNTRJx62TCLcabMGSPsqKThN8d
is6UrejjybxjNbU2q1PZs1DmLM6/WorE6wm++XTbxE4zHWm64U5bFNPInMcPCIE2nA2S0U1RWHem
X1d3Aagm6p4zfdPkAxxHQjUbWL6I96GqMDYPrXegjLJs1qldzREeqo6qer/P2CjYLWCDs5WZH7q6
7ry53gyhqLrmEEon6fdFaBIB2/vIGdHOa4Ghiw39NG0p1lnpjxeLSpGS0moUi6OtZNWzDIsaQs6p
a/tlmW2T7zA7xUhKIYnO4LC21kK8850k1OMla7QdUNWSJ22wqivikDtkDT9a9RbjQbR24EmE7EEn
A+xVJdWwdlRnsdVveu111/TwaI5JjWCUOwg1yPDKbMlBbRpb6eWD482HeYRoujPGdKBTpXCHXJ+6
ru9rcZFTkXYWWBOloCsVVP6YoGFeIgwL5vyKeDKV7ZduaLqClAUFPHn4nxvev7bYQAODf/+PBY3L
1+G/Tl9b9XX6s6LBvLK87PebnmfR5W66HlZVrDXfFxi/qxqe8xtOXguA0B/4xx+3QIm5h3uTT+me
CQRyWUD8uAX6v/HMZh/Cv7wLHu6/s+oAqPTzqgPfEc9Xhxo/n8eqTeLz51sg54MS1o/THgJGcYsm
HQtVN6ra7IriNecKA0KjHyJHhadKJHF/1Nxr7+La0MU+I/uTkWbTRNiZyyhXC3sL1kRLK1c9RtyM
Qju5IyYvCKOVFOAEbEVnrJGXKJOxtSF+ED6OZum8uKV+y/GkR3ypR92EzkO3FCerNnjEmU5Or6zp
wqzcPFRLExLO7qUjvOd+XZIe9bGakGLFKteJl4D2JcqxjMS8L0v6LxVzw/a9ExfCuFoNLjtVyAnj
pRgrIl+GlPfhbBqQbozgmzJbwsN1ZY3DShdze6QUC3uJPWb1m6UlleGDWmqyFTjJ5Y16LzxovfgT
f/8E0K/i1YPUqL600vt7omRBtU6L/jiTDFwDS+KFyhkIGJjIsOmKGbMInnU6N9G6XMqgvaKbz25N
t6ZjBpCb8BYfcDnjPzKoEZ2lPwwrAArTTiVdQNsYZmMU6ADiJekGtI9BWTPhSZ9jsFlHxmvf05jO
qYJbg9tb8rr1VSD2gyPzpynLiW/qqJcv7XuFcDYKvlpexOONX+fGtzkegvVo0eDMVErRaa7GS41c
u3//+dTyU/HJptWZI2l7NAkWlqsSs8jac3Ec70Tbl3vczJoMPgfVpOJNxq7dwXzTVJ96XWJeRz5G
+XjVd1k2XCMmxDElXzKbmaG75bzv0Km2t2aLvFvK8wRwEE3bs10ddWt3aG7pe8F6ZL7UwI7cnawn
n/h8Zs+YPws+CzAcTmmv1IbvDr1AKSfB4Q6WClNL/tRStvcQY9J/aepYXaNPBI/prP0dod7W3aAx
WyfM39FV2BDhSKeagxVVf1dGzR/bd1MymViMk7WGUrFOZ1Yrzmyqcu8IDPs4GnD+AEJyFx4LftBy
mPa+rYI9WELr2+AChlmHbVFU1EXRZIOKhi16F6Siiy9ZXvG1gj6vd24FOMDEjqT5C690W3nptsPN
fh8WwXRO5iFbU5ucbOZOhOfCpf2SDszB38sukLs2j62nvPezfeEDhMb0upALxi4p/H0mhXroKvvF
6XLi3Y545lE5petJN4t9BvYBlVqUbhVROHdrJV13l/j01BISq9c92sSJnbpNeLT3W3LDeXWr3Lm4
U4bFsXKailsnseWpj0rcfeAlqAx27YUs0XEssudTbDdokRlWMM5qjvUBE5lYOcUErYGOSC5Usjwr
m6KkNaJfwocK1/Ku7DQ1h1UHCUCEKTDzQRn7prbUGYM0Vnvfyq7YwTi3mGlghsSag4DwlOg5DuTo
b74R2Nc5eOp+M4zCe9EEa86hlNHnqU1THhpAICf+9HMdZAgvljtwpKwgckwprPG14DVvM82YWIPS
FipLVBXNQ0NwMiVmJeNtH2toV0ZWzh9GZxLsYZr4oq26Pc2irmgNdKa92XjC3FoT9hRSjbUwtiXV
kfVK5x3hYaq2gFyUjuRSdga56vNBbLTrTldDyBAV0/32HPD7W5CsGRmOdVEtxNE5ak99CFXKmNyF
gT34GXysBcy9Ek3fc7j0KsDxZd2u29yMH10PNxwrPSxGZlukVxrhYaJYkrOwSE3wJ5Zbw/wM9Ljn
FFiuh6l4A83ebNtkMomHNd6lmnrjMcuIUK96M553wTCmkATKvMOv7c8tsxv2PQ9/06YauJnjweau
pNw+RKjiztJkXfgtGIvsRCOyWoo/6S1+v4pql5vWSObhqR1oNHYN4mUkUQjjY4HhCdNCy9wjW7dH
ll2mzeUwmPf46PlGmKbGTWnikafZNJvP8IcxqMSDEZQXHtvTBQBCNaEKUQpPPmw+t3QdXP3nfPiv
nQ+lhZHir8el89cx+Vz9Mi4tL/txRhSLqwPmnxUsLSc/nRFFgBOE1Qsb+u9dxH8cGS2PFzHbBD61
YL/MS4xSLFpxj9AqJ0w2S//OvOQszo+foI9gddlJOnToSnqM7V/GpQYT7TxEKDUtIeXpzcbEqeiY
9Dp01BjAHEauoR3S6ZDg9y+MY2XGtdNCJPbKA30SYo++OH1pLbIua0PUznpkjzpfjai8X5s29zbs
s912bg5lF4G94wmTD5P9YLBd93sKrHrIS+pL7pUsu8UE189hCJnTOLgRidGxXanYjFjb2u2g0D1Y
JbDCtTuAHHsFKJ8nbE7oH4XKH1eiLE4J4az16HtkjdDPJhomo9nJxviavERT+w+x6c0L2o8sL/cs
SfKeKsq0rAv1qNi8ya2PPJqL56TxurnflzWiWAGvsYCKmVDUQR5NNJ9jJNWd19TTLXpWidgzDSkv
dSdj/liXaJzn/1yA/+IF+NcY++W88sro/svlt7zox2lF/oaqYvrE6H+0c/8wYnnBbx6Zbrig3vcw
ArLMj+MKssxyUWDS8uTix+J6/v24Yov/HeoqctOfrz6bZieL+YyDFMcf33V/ufqkRusWImL+o4Ah
4XAfOTcWibrLjHi/+dO96b9Rhxbt509X+vv3Yv1P5x+uFQn4++eDEacWwsq+LI+eNRB21RN1UkwZ
TxPvwHXTzP+s0OeXLPvy/ejUMYmHEAHhVPjL78YwauLgFHy/Ymk7HkRNfQz4VnnpRgrPyi6kmcQa
ffkIGcl8/Otf9tdTIN+cY6BLQwF/PQgWv/yyjSEUx6G2xJoK3avIC+48udT+NRxx8HrhHDyFpvhn
v/J/8xY7vFssGpDfQJAuNrw/ZU46hU9+8L3i2BZyvM3yuPtCgzWFPEFChcm/X5oEnkfyIeXb4TBE
zPxV70uFARCFU+UhNsLqykPCQeTryKf4FnXboXZf//ptXc79P3+IPAcH4XKMD3hzydX8/BtOSqIX
su46sPNl+di7IXUx84xfeEEH0g82EU+8+Dm19B4R5/tGO+VTycJoAKKazSWrK+Xdg501+1VLWQF4
yOWoIsdgfIEZ+U8+BTgt/v7nxU/HtY+bAtniV+Njyc4jSouuPzgeNdyPRgFl9EpFOU7DqGLsBe0j
hxMj8ZQTY+sc+cg1ON0v3csHU8Sue0p4MBzfF4GRpVjkUTrKZ4lcKlVYsy8vI+Sx+KSFSaE0cA95
KYDCFUyDS08ckiqrPqNNIJRMJjW1+LXkxWg9quZ6j77q2pjGe9nhLAyTAOl/bnXlfPIZsSeC5/Oo
gRk2ZnrVWs5463KXcDeJD7XnkAptPMMeDcL7pmXkheKbNiyCPDUZEawoOInyK5/SEZyRxGw/njs7
0PbdWE7DdSli2tVI7KMKoPOAEV9uBC0OZqxXmt4nY0CrDLKm9amFburXPjWpIMN5cPxenDRqXb/6
dDzfClAcxTpoAOmt2bMt3qnWefNbMd5/7/kpdEgbOK6ye6Mx5KPT9f4mmVl7OIFjlkcCluOrW3U8
w4mEEZp5b/fu7ZbflIMvhvxcwb7HvRU+Qeuib6rHrP6W97yP7yU/Idvdx55m5fvZb4KnoZmdN9eg
aIlCgmDbsGG0dhNoIZ9eKINuP6XD8f77ZzVOI9qtYisZsNJlI2NIWgEmYJ8HtmrStdqrgf7lNXV4
WXwKvDApjlljNEWHUQAw1bazzfg51kPw5NfcTzcEL9gFFZPN54TIpf1WKZ8Sqajm4icBdB1gW3iq
8wLGv10mfDLQYcDwRhSctWLiz2/V1XiLxkCdknaXyhCu7voVzlNRrKMKdWb3fUcdQBc99iTXahIX
y+862AGmPGSuw/v7b48dsdfep70iwwUT+DQ5rZsyEJf3/6YL4Q4UtHFx35jjg8Hvehd7nd4MURDs
+kbxAWYJxlGF8uT6oFQahlcSl2QNS2vooTSNfgBy05PEgjpmqR7yHMGKS9e4CmySX2Tm+FC7pcCv
HuLW17uclM4C11xyRDAQxXGQnadHzrEGLU6KEhZjP4k+HTZNRLvQfV2XTr6KK8cBrxz3XXhtzsH0
SoHn8EVPRsNGlNAO/S90tGBVzCHddStF8dReceYcVrOAmGb4tFNVNOlimtcOb7R6rK0w3o4LDCNk
w7cLrBwHEgm/wWpgkPmpdXF8KCXQPw9hMI1XXVSNj27RA7mjCZK/uzFdbCdzaTGL5YsSZoPrYXJX
3TRKcH1xdz/EDVuHDrHxY2dnBPliSyEKAJwdr7Rn6IPtVxFnTEFCbiWq+eK3ffSlUdw3UTtwRiSx
e6lFGVBEj0HjGvtkgYl1RIwj6xQRzann7kuQYI7YKKOPkg2f7uBkY2mmcsXWCn3C88Inq1R0sEjq
ISBQsRRv/xd759Fkt5Gl7b/yxeyhgEm4xWwAXFvesIrFDaIoivBIePfr58lLKYasnlZ/ve+FpJBU
xYsLJDLPec9r2vfacLHiLSGsH1vE1xM/qCLlu0vs6FrgW54a/Avz4HF55JxjMZuE02dHR4s5pjdy
Z9d+IOAZMAZyRDqSrJKo8CZ7mpZHQJ/4BZc847YRRvO2YmtU4oo7vy8SQmZuO+yY0iyec03PX3Oc
KbYQ9Mk6xXpPnq1rkfrXkEET+H5cR5yj8tmxq92WYXfW8zWSPTHknn22yw2txNY3xpeq07TttKVi
9E5W1W0WcfFNjx6pM1A9O6ZlfcUjy3aYVNOV+018PWtNct/1eUqCm/9Mbk37Ug7d+1qR5MIaNF4Y
849RPnKf8D9ho7cbIzsj3Te/jFpMygiODfpN48/uExLXgvZmmk829PoJmk6L/3NquIyKZOftfXCe
u2U0l3G/CfOlSr0mkksPbXaqUOUg7W+ZP5fCJhrCiuvb2tXE19Kw+PmGI6v7ZKe+GX/1vTkjGbJt
Yrnf8PWGKJIUIyyyvtCuGeCM3LoKQ6kNiOjz6noYhIjau8N6UMfTfSDw2MBnFa143L/JxaMYaQab
tJAZD9/CmHisre93uwzfAHYLAVkF3n6/MjfMvVttWTkXKjwAI6Ja+m/4kfuMCFGgAL1tnBZgMctj
n+iecspTSwl8DOgvlcYtXSybKewtNvUcl4CXyeRqnCH1r/uZR4NZnc9GWJGtyuBbpTLDSOM/pIVK
pF6sxMdOs8mImDcLNvxu6o5rOrERTkTLYzTLWPXaB9cNc0/yyTmnCe49rrfcNxYf79gz6azuykEu
Oz4YTpN438C9xvCyB0I4IfHMJQ0xwYlSJ9J2mGuPpMFmJj9nHMH4Sxv2Vjdo/bfaKjg6DKtjRZhb
a78z7Fvu+8xmo64uaXFri9pLmdG5lAzMXJ3Dj8syahVn16Y5pUSsqbxEFz+Gq7YkznNax+V+mCh+
K1RmO2Mr6/UMOIosCXkfdu43BtbUVqh3vnybsa1P70xbBYdmRPdU4Typ4L4aBMt9FG1T9hwXzoCF
flCmiQIjZ0+fXDdMFkHMdtEjL8xae30igtR+c1KDnXXtsM+Zm27J6MvhX3BmGMnzTJOM06xeOtcC
rkLPvoi2oZSafm7GVPs+dK1/SMfZXwKumTIn01z/xVzwlAi8EiAhbP0BtlNHYHWQgCsW+84VJNwl
S6buaCt54gQrcq6PjUdEQdWxVT3F6onmCDPft0uuZdnzGDWjpW0YzE3v9AgVMt6kpceQ+sXQVuQ3
3CdqyyfHyrTxCSoUwsswm9Mk9R7LwvMdzioEHhaDz6Rds/1aYE9pfMo9yuXksMyDHbiGvTyWuoSu
rgtchMl3yKJhxu5vdlbzUIGwEvllkp9ciC69taphCglGXHf8xTAdRfu5zLfmhsffPkqPnaWYUpgk
mp+dtQFnmKkn7kisXnWEV2rgloSxaTnONt+jdSJ4R0CULhzCtY/hilgPiceWTtLnuDf0hOjIzaiC
blnak5wgrEIFMR5rwRaDphh7rRyMkzRPSpLBqYrvRDMiUZ1kjKuThCs4tJOMeAPh44n6e40pFrEA
d/4i5hPrmspgbPU7f2j0O6DqKZqQNTj9Wh2X0W53FMfx0+KMGJFwiMJATIlMEOJO6IO4WcyxfuBp
czDXS3nm5KsOAg1IQI4iUtnK2SV+eTMWAkkLt+pOX5vkE8GC41snTetWTqTZhFaiU0Eu7aFkUB45
071VGY+UfvUOoxv9O4x/+2z9mBRUuMdg0VG7ZH54R2itf6Dj54GIkVd4b9vWDHlu1EtJpa1NpFRy
AvfBilkrO0iqs0NwXrEbDszyx9bUTo61ts1NXyhaYJWy25CexYrcJmX1GKMO6e/XYs4Zh1B3/4te
XLVJv/TiHkAWBm8gC4wBzI99P3zO3OfEa44NQgOqfiT8Jt7HrMS/79f+of0hps8w8D636fsFnduv
7RpJp8OYy6E5lhiA4BQFU/25xaSoZARI0rkjVO9y2Q7//nP/offnc9VI1yHhVghaxV8/l568RB67
NMclL533QSP+o+qXcoGfl7J/yapeHx0nZS9GCUqZ+/efDnDz8e5iS0FbzAvORSgd3c9tOH5DwCeG
I4/4oEPd3LzOfEbGhD+0y/yFOBGE9IHedPQlqvQ2Bc4uweUS/qOZQHv0x3//1/u3KqsjLG+77Pfh
V/QNJ8SfnpZyf/zT1VHZS/73f91y2Kb/L3zvZJl98BcBX/0JuLN/o89yXCAO20WLqKCNP2kGHk4h
vDYIcA0Bn0UoF8U/gTvEEwxsgWBsDykiv8Zv/cUzsH7jRw0WhuXbPwxLPlCr/o5q5eofoTv4XhQp
Phwr1Bu6dRFX/IT1uEoCjy1PfiS+VNUGfpGSTAvhcI7MqUMONkwNsYSe7qb4oePXKk4UhD6uwRuD
mtCc8SDdMyitip20ZdKi1JMGGQENiJEe6DQNPAMKNWSb4tRglHAr7VKcBgFDF6uQvH3D99yCvmCw
gcw54ZUc4Yz5EXhSF2GH+EZmYPPW6BsvHAEhqlUkDvDaSE2BUkIBFT69VyjrxHGCUcJpOpilm0Kv
LjT1K5fM4AIJ3b3ZUu4zbeeDZ+Z7nCq9tzwm2Lu/VJmxPHY46p7iQsVDW83ikuRr1oU8S7uT3pkQ
7v5b7+kGeRwKXzDSWoOAiXlw2Aj8NFbM7UeiStQ+2PiqczbNhKhzwzKe1eji3TXJFZZSG4/WlFqf
tpkKr7bodHtLp7TEedW4TcyW798gTHnJnZI/GjejBvMBSnj8FrC3+JZ3GXegFtJ8JuGeNz9WmNVi
dfzYZS+EKW+/r4kqWcaEC7CNmaudcdu/160ESXqsAhFHC3IpU/CFby1URLtXWKRn5zrf3b/Ui+Os
W7eOwPC9RnBxaxVUWB4ZyEE3Z4QHxNlEbp+PJZIq2zks1f3E21lVwksF6MG65r/8eKClnlAwYuFG
dTWqJ3ypGHmkff/ZWSVWLHMTgzss5EFXkd5j9fwAxMVXkHgJY5tFJULyQ1/SatnlyH3BuZAKDDmD
qm9WPChwnHDpKSFb2SRTFFWKyNDpiRQuq40BOwSt72mMS06gTzVYcTk/wr+292udEvpB/hVxUkwn
H9xJwBHAGV8LEZKYzzUFytulFyRWj4UOd3uM95QA/EkbohaiPFM0qlwJiwhR6HKfOiQswKKYWA1m
1/NkfWtwrd2lRQTdh5Nfui4HND6FLD7NpPaNJ6ZRAZnUwzeo0YoDPzTGbTq3vISYh/GAJQg0HlR+
QuFe5MhSzjW20yDtPnPeHVgb683gtbyWGG+J4yVWUcvxccBpweK6s22kVq2wGwXuICmEeJOKFRMb
I8ndVFEJ7A+NZzepdQKUBVSminrPGgAN7RGQzOj5w4ZWz+hYcA7CIo8mepr83aVJxjk7frks4UsN
vRa9vJLqZVcOCG+xQ1s9WyO3ZDbhJi4kBd7jiQUbMUXouzfBaF9+9FkD6ctW2JSeQsgUsvjjxL+8
EtAuaLwyVW9faiB4e9aJcVb7trm0Ia2tAhqd0TGeBd6UL5rCFoOGJhmWSpsgs0K6RBqQXPGWML0M
k3x7noI5q/g6OlngP5IR2wuCBdWVBaZZvORQzbk/F3zu0vqtJKGbAUCtdXJT6V/PsvSvN3RJTUBm
LEtCEktEY6B5wI6j26fWfX5Jm9c6jHeYim9+pJeNe3TsTt//aEVbQmmp/GC4LrJg/VgLauv91hOs
CTuerAdsQqHwBLQxy2NlYqTyuPYLZk/56O8y1C8HCzOVx8Jne/bqgrjKyij5c4RTiRNWeNjDD2wZ
ug7+MdjNyB2kL0Pj0vJDZlq0b4Uet0cfTvwBN07z+TJccRhyxnhpAnI89T5TV+pptkhr4wsvRPxu
gebDOY9KYlyeYx3D7nMiXRohq67K9IzmF8t2fcsOozBpm6aZp1RmsXjvM5OtGXEHawqyCgt8dTYe
a9eX9ruOfR0gbG1Q441kl+f2OuOM0xGEEyBpZr0YPbMBWbNKZ1hsiFLwt7nNpG88V8xoOgzoG+V0
56takcwHuWLUpGpiM4n7b0mBLUyW2qxun4/A0gloILON/EpgUnIcDSXfv6x5YeKpEeoD35nMB7X+
R9cxbsds8l8YQ4Mq4cjHR0yz0Q7YTzGhRZTRs7/RB5K5mlpqPforqelN6/kvmrXxIH9saXlvUNDT
87GU7Bjo7JR7PYZ7EFrnbtfAf7sXDm9XWRZ+Dp+G24sian9546rJEy9zPSxGuLR2l+4vO6uUKd36
nHrti4Gqon6Zk2QtXm08Acg3FmqXMqY5O4h0sN99PKJ2+dhWD0Y6miAJ9TcMYP1T16gYUq9FpkZq
ScIO7NMY384bkboMniCihR60MSNY0rQ26OPXdD2y/VjVHBkJWgI0G6SFGKEjN/+qArpLCXiKQaUw
FfTLhy1HS65nMNxCgkOSF45SgusHmrazqHXemkIB4gzkoWUTnZKBfc4mWn/kHc43WVcvMjG6Mxzs
kcjXFdsQ6hCre6b0PUlfHUREa5XPyOUbEphG7x49uB7z7k7WvmuhALWGMdwyGpJXeH8npA0m6afM
bYFo1zr+0hJ6qpmyhRjs22E3uKHu5rwDwVgZlTYfh2E99enYENDld1V8j02tDHFHfq2xGmiavt1r
EA7vGzEFeeU+xiZ2Fq9IC1F+BS5uxPEJa6yKXRUTMUZh8JmAnM2oYaQYmY65kaXG7Ib811bkIbbM
1dG4iOoypa/TRGHti4vozkV+pysdnk2gJIFB7rxOpLgB4O5Xh5wRMoi1jGzpfkRWT7CRfzVYYrvz
lsE997nPMZct2EFcxIAVskBhTPJGU0rBTGkGXaUeLA06Xif1MOjycsSFerMwXyFc+IqoFuTwtLxW
QELt8l4KmX9a3eqTyMmbuS7bXjy0Belw2tDPXijgzNPKW9P3nrHB11TpHvvZp59RWsiWsKzIg9xF
EFaOncPUTtGq1JPVRUgpBMIr6Pf5jdel+XrD/XK+oV2t99uIbcZaZvouyeZPvgrBLDIEW248f2E0
gpgODSdqovUxtVfwY2Jy9lbhQoEd7O6h19Eqkpjo7NDcLL/niEM1PIRRFPX9jZel20O1kQgu3bHa
SzD5Q+xP7jX8QrFL2v65JR4ZjdpFitpXrbwZNvJzC+JoQntGhJlQN5zHqjPOTDW1o+3L/lSgn7yW
Flme3LQaCh8aWPKwJN77rbfTiHACXnQ0UgSr4h4/k8il6tS2wrjjEMCFVBDEkDA4O5VKd4sMLbRq
qz6akDgOnjohrJUwwSUhd88ueGBkE2pvPdYGUd50PvZf9sOYkRg41LX+WMBFvZZrOXwyF1O7Xi/y
YO0iFZ6pXb8OFwFxDJH9DBzfEocyyM855bsCOhGTsb5BwE2lRXZnS7vVHXR5nLxuVHhiP7qk/OSy
qHDZct13rajAkRSSZ5CqBZut6/cagZhksLozplcbumhdKaRtpZVm80+izS45iHD2P021/a1R2mpz
MBQsjt6a3co4rdikvcedjmIPeQSh69LcUV13VIJKt70qBfegtNxxy47Czt9Vu0wSJg4D2YXsj/6b
kLs16pUm3J7JNbvGMcbFoY9sZn9kI6HVbqPB1h9JFitRidplh2O120Lve8xiA8cIFWSOcd/WT8k3
Nv9kn+bMUZimNpjXTeQsJWkMMUfi13IYnFRjY+oy5+gV4/yiFT1yu9WJTQeqppFGHS4KXZ62O3hG
8ibreS8yTOpeSIUqTxsaKgSga7FHRb7BZ1TzhdzFVQnZx6c5WTyWuFVJoZ0zWxV+bKQVHrME7ybX
zOxuoVz2ryqU8arqvBunqMFIqQaeqtGEjzujUA6IHIsxkmkBGF97pxn1U1XAkz1rrbGZhDlauY/r
jDW2M8NRjcqJDCILdcXgz1Szk6QNsTPpvcVtyaYe5/ncrGzfq84EyMYVDMF9nsvNDs2SDNQg6bHl
hoyO16P1ht0bp65KPnXISfMs5CJzbFdXLXBpuy8kJVek2xXTz6kzgfntkRoUGzyqrXruKUScSXA2
ZcDH61lX3IjVnI1n8NwyrJTMFQ7YX+DIP9UpfUSHaJ1tGnuTBtrEGsH8QM4Y0xjMbcjyYyz9kjB1
CT/9dRPb2H8WK2SCvah8qhHJBBBK8lxw+P4EOdz/ANp+FUp9QIi4Avhzgn+oSAfL/IBPzaljyM0c
kqO9QBBgFNiDuY6+EZu3BtS0hGIzbg6ZlaUJSbfxVkNA6+PbpAbW9vTRuBUMY6cfmNG/c1ugyUAF
omx3xD+wR2prjKHmiuRYa5R+7cLpz6SS4FUqsrgM4ZdT+YzVRnGkTUnzr6gdChX7GZPkZvDxjvqL
Ehw126+oWb26xVhPCJXstaQVwrp4bThxWq/KeSDpilKXAZtnPRdobE+GmgTVAsn71cTwwbwTzgpB
FZnjkKTHQXXQTQuv8Ptlnj/XGNn8i9ulYjc+XLBy1gBGBetj1PyRbTP5SaZZmlcSNTkhamBaO/aK
ZdJQNEEuaEN4fVg4Ln37jsxsfWwHsArsJkAA5NI9Viiz/sWy+mioAS2TGkhYitRlGRzDv95Czca5
e6RuQLGAYCO40BAGIKmXHoiHHLnLsGk2zf4bjBXr1Ez0F/UMT+JgdBzJYd83qgfjzv79hVn/14U5
jCIcrEXwI/uIiLpM7ruqa9Nj4yRUqAkE5nIM/BmN2kJIsdXXT/iqeuK0SjXPWeB6FudJmNPjKCa/
x9UcjgOGeHTL4lIXGwNtrJbRRCVio3y/kC3KWKoaXmE9UA14szXygihNmXiRBgUw+O1HU5pV8/I4
bgoFqNdmeUxjxYVANbLcqzruPasL1tbWw7cOyHSkA/r722F+hMV5Ti7iIMcANxCO/5Edlhpaiz2B
qx2sFO8ArGo3OAge+mXWjNLpX8ga0JEm7ak21Zx6qVIua83G7WnxHe5WYhFjENqbRqweGju2V2Hy
9wUz2oREaVpKy1Qo80zwFxZ9M2P6o8QvoQrxbJqSXTK13XFbFTfMNnH0wgBrZVzh0RB8u3zZ/yDR
/wqJ5nRhC/vn7O27NPuVt/3jF/4kjnr6bzYboq6jZbOVvTXQ9P/iz7j2GOw8UILZNZXs9y/iqPEb
iLDJJmogw4VPzYv4F/7s/abs91hyFmM+V/Ev/w382fgIP7u+b0DDw1nHQnUFCv7rVhPPWjKltW2f
GB01cWTmW/GYlk18xv1vCjE/RVZh5du+6eh5jHmJzx5Chje/15dPdg0wLJy8f8VKpn9NGD7tfrqT
/8cB+/GE5+pMna/PBZqW43zcCH0kNLEx++KUT0K+26nAOQ+7ChX+zb7YIvE8+I1Oolcj0cH9/Wdz
fn84GDzl+c2LjfWi6zmX+cDP8x90pEDjY9YS2BF/rtoY/GEeM/+m8FFaRE6D542pkx3BbXLcq0X4
2SfysLMvy1Zv39yxp5VqttU6J5ju7ApnLA9D2Y3FjsG18+DC41hDIrntUzxXw7XRWM1e6A1ptCSp
QnCtcBuHhVPdpeYKYcqFYwHfnOoQJR1crHHcsBzDTkVrAwviH/ueY77hW0pOMZBbwLYHkxOayI4R
yviIfqamkxI1oNpgecU+ga6Rkg6S0txnQn/Vuk6DJOg+j8vWlXSNLduO6zT1bScoILRUVZydtKbj
ynYcFpjfBTmdA8x5d55ajEQJQG/SmtBXc1k/17ni82hYPV/bcx5DQlyHV2+OkRpmOtodbBLSZcLd
1aMet4p1T3KtQ7AUcjRNmHOPqarZPqo27wFaT2ZEOTJhUiR1h3rO1bvIAy7ZzSNufvsJ9i/ua7xK
MHK9BKFU2zpMQ0Fano1Rpjs8Vubx5Ht+SSicWQ+PC+KsNDSsGUPlzDH0PbBV7AV1PADDB7YD/rMT
yabSOjuAjiTJzJmYUtoSoDiyWxviD4/2ZJoa1iWU7rNtf3bz1SN6wqnvi7pbSA5p8XceUcAHoiOs
Ikj0xdjrOYHp3YASiygr7QAMCmUrNad9oWeYW05TxJvqn+CaV48b3EFocXLMz1vu5ZFnD+479Lrm
uFX6tvPLZjiuGTlG+4ESFO5Ljh0cg1BIe+HU1v0BfaOBKbC3nH3PgMiVqy5iTgleL107/UPM+nRn
kCtsB1ntVn9w0ql00K21ghbrLMx48M4mnHrabCtwXBLBI969J0hgsNsISRwhfuQxkuwngrazpQnw
rZFTGDMSScJ8iWsj8HBx/FbnHMyYQnb5wdTl/A04tFIx5wQjpUGDNkK/wbe9y96nrCyJz645A+/6
vovP27hZZFpZ+fRZEVD96xUz4PcNYsBIKvm4dLwVrTb8XsdjXkadP7RY1iDdy3bD2NXaTsbeegOh
sl7RXriDsRsx58qeVkuu6xE9HwwTLa4VJlh3VRJ1IxTLLwwA0JCQbIFsk6FBDY4zF/oRKWrKUTDU
1106Z03UAmK995LyS9VcLPUFFyBw9+IRI3q1GYLPYVGQ1Xf5Nrq35ihbYhhNn0/r1HdbU9S8ZGwZ
MxhMH6vaSPSvQ+bk2CxmE1e/JMjfW4nSNZNzA5Rgw96ZsPcJfHsCakhnXuRdDxClwQJcxq86kZg6
udKdrd/6MXg/tM9GvgPq+ti7aCVaNLWV+3xzzPzBXHZD7rGPFtowwT82t5eyt7RMhsVsbRiMLzGh
lqRkCWGs7/Y40uyfPYxs+EcBwZMkLCzzE5xMpLHN0+c6WcqsR2Js1+9EtlUsnW7rr2S3Obdtb3DF
9KhS289YeefKpbE5tDh+3jEDgsBJbKcJa9fIF2CShD5ASl6sDNv4u84uMWljvijtyAOBPS3SHcjz
mYhpvq5gQWMgxhWwdvEKPYFbe9OtaPG4pNGw4zGq+879Ah4wI8nN8EQJy4RQZsK6nFUPwHa8Lkhb
d36T+Hzfps7qVxEqVhnEni5OCQDNrph7+bXHrwUBtHOaQLtsJSSdH0antMpII6hmOnhAv0T8eFkF
GCgxfhS4D+0NJKE3qTXFxL9peOSmBCw/m8CsDqOr0f6dLBOHopWgR7yQyCgwJc6NJWSiawGN+Aqz
3ZR0x60jlLkFiFhar7F33tIZuMqUw8kHIsJys4/RHHLObHxlf41I0YbAAuXJNaFn9z02ldIk4mgd
3Ho91LNFOBmikbyL2MexaUhsQXIQG35fWf3rfwrH/z/VkaPwgH9eOP6gMETvhRzeP3Af1C/+WUD6
UBFUBUKzZYF2mMr15c8C8mIBrdgp+Et6qHF+LiCRBKI6QpQHLUhHwkJl9ZfyyP6NshKmAb8GaEGL
/u8UkML9lSUjSFTCktIBgcHkjz5IaRZ/rpKQzjS9s7jm9QYfONkOWZ+sQxxJE2Ottb/R0Avsmgqi
YzB5dt4GFLbbG2NXxwjNzDj2U6Nd43Qy7tZWq/YJBEiygrb+Rib1Me2s8ey1sxuJ0neu5FhrT5xs
jWIbaFdDhrNkIyrnaQKsho1HcB4LPdcORtNKbL1gKjqEbYD9b8beZJbPjj7FFgFVvJ1cN57udnIs
svTGgfZ7Rn+NJraNH+atvVt6GanmPCCdxTi2PSJ3D6Zu6JbO2RBxxDDbj+BHfhuZ8Edj3vRhNXV5
iIvWehNj9LibB9xWJh2ZH7rhtuy1HZicsWd8iS2XbGlasTNUx8wrO3K+6xulVi/Frly6u65YxY42
f3jvzIEhulsxw7KJirMqCKBGRSICd0oAJnv+ce3H7NGFLBtVhrExfTexQJCrSlFopiOhG3fd6us4
XRUbXDwycQHvaMD1xsLJ3rYgBpAhMeMzG0zEfp2B8W9SA9AQQPPR16t5NxDViQUeNnyYsMSlSZqL
L7uQ+A6d3GOdBj43QjtdX+xhQi1NrsaOQIMhGghLiMp1TMLO1hyIiuPXqicGYVmqc1Mb2RVdxRpa
BKnIzd1rGbJ+myDMaCzA4TNQGwoR5+jH/nnAdyv0CrMJsi3WXlaLyRSzCJt0A7IerJEkZ1MQj4f9
xnoygb+eyQ7EvZujICKmiyC3xbDJptQAnBddRDW038D24G6ODqkqDCF3vpF/aZZGXLWkYDONqkLT
xoxz7Ls5sEDDYZm5gd+Cd5c4CRd5+yx758VbtuvcnN0gIQ1jr9XMQ5A2pQe3qd43O/+St4M45DLu
oEzM9U73c+3cmv4fgnF/NEwczKyJZywkAmdmSXhd8kD0o9yPCbpzUPMyLBLKOc/YQtHjVWcM9gkh
j/FlFfjeFV1/tWjF120Vy26ho9jlGRpbu2bavm0kbxPh4of4f7eRmzTimG4kfIh0XULG3m1UGN1n
rR+qqHAXSnT8qwlkX9uD4fEEpeWLvYPNxz628k+d6SQ36H2qveV9TWj/zpQnbWg3jvZcCoNsPAwr
ROSWWfZYTYUX1j2+BXmRrgfSU7tn5awZIa0sHjc0llHfbzewwso9ETQz4oDU2W8g5pFNG72rF1I8
B1PTyevsNpylimoHTJKGo12YZDBbVBxu7pwM5h9hlnjTEarPaaAevwLTHiMNNsen0ba4i15sRSZz
sdBJ/Dmy56oNdFuCkNm5/omUVz0YNMPhzW2potPGDf2RmCESNOqnQrPW+xgY/mwwR7MDQLEU4otW
pDun8WbcIionJJO92FlIFPZc6njtati5MES6riHYHwgnv2Vq+DWbaI2IjyWwvsWUegQPityN+9lA
gTm6aUkqvKV/X+LUIzJE2mflah/kzvBEBvYJMNU5exu5rmSkPTrIs3ZQg+QuJSk22ObSiQQVf2C2
/u/EtDxmcKGgldyXYz3gWZAZhzXT/qjEtu7LjnCZwb3OZn6+d+sDzGQ12KrrvZtoXQh9uolWRXdN
MRsODJG9t5Isk8SDfiDN5ehOlAh4d2pQwschhCu67sxMEgtbtyypxOluVtPdj5X57reKLI0HJfF2
vf0Um2kSVq6/Gwm+13nVyDNp/5h6ZrvuRqih3eXWQS/JJKLgK/Z5aU547cGQWYcCUyu/8o4IEe5k
aX5xnP46p+o8Ydf34s29C/DoDGG5Wg6Bv1n97PvTa4krWIRc8A/iLjEvjLMhnJPy2TTGK1cM3W3j
medMdhhDSVlCCHLIJOjuyxTFSGylXkgH+b2jmib/SDA92UZ5EAJ/+Rjb8h1uorjCUsfheonhn20R
OlPS4fVW+sVf0YOsYj3KsjauNicf95O5tvvBw4x28fjEetueadKy+548jtzgEFq0eMGagn6/MJJy
3422HeiV/aRoVEin2uxqbftT0rWYYUwWtp0wIuDmc7xgxOa8lcXyeY7H8eiu7jc5mvCykjLdj+Yw
H5Z60fbwjZjKVZN/N5Qo7RIXm1gh1IXPN00LXXxAqRZWRCfnm8TDLdsvbYakzxElTqXa6+g3edCS
VmWRWcReOI4nb9o69pqsw+k+do7sv9mZBmY+JBq73OxBCBs7fOnJ/CGyjDJ8nzCnJHa+ITRTNMYh
cfPXecrs06Z5z+vQX/WoBAMG9d8trXHPZV3GakZJ89w4xt6WrrczRKWfvQYeFh1ejYZJxvuOWV00
eytO/F8RltTDJ5ENcY9e39Navz4ukMFEQyoL0Q7zC1TuylXxKU6fl0HL6qu8O1QoPi2xm0KR4SVD
o2L31rEl0xHAxW1w3/lkjQweiLlY167Hft3uJbt3EbRbM2ckK5ix/WgJfFy6Nzkt9VafO2vqXT/M
peJvY0xUwvQvA1xGtq77j6gfP5lsWP81LusD2P3z8vquKN+hUv5aWisF+f+W1uI3mLy04ziT4XRI
jvtPpbWy23Ac2PXmxRyD//UXN1h5aqjJDFW5CZz6Fy5rke5u2+BVzCPV7/1buCx0pV/BR0PHEs3H
WB142ISj+lFm33GG1otjtGcxaMQHiJLzaRr26Ea8BxuYDcthH3fBYMABA6+Lzhm1TzCLcjwwLlKp
hf4aQktV+Vl80EbCLZ5J7SqvPASE+f3g1GT/dZn7Zm9OfU7Zd66GOTcjX0mLYBlm1dmkI9w7hU+O
05TX13nTapCB00YCqYzNdqhWXuMZX6tkS81mX0Ev898mREvekbRDhmdDuzqfp3mBB7Ti7Q6hIksp
lrAp2lkYaZATnDQesI/KIx0v0aSykzgVNioL/prJfzoke62sdKF8lbJ0CaqZ2fR8W6Z0Re7ea8ut
ucUkh5lYutDk47Kz5iI+Dj2kJORAJF9pFVZVwiZ8jtgp37RJeIOmdOuZ5JDO1LLczzbIVvyd2zC2
fZ1SfppcIzTS2NB/n+eyn7ddkWY2kCVDexs6Qc3GU4TV2G3aGjgjJBAMrk2tYpfhsEBs6m2tMCIi
OsQWFs6UQETA0MhM0Zd6+Si3/BtslbW3SUapktXGa0wSQ+WaYkoOZrHE3S12Z9pJn8mgwnI4xqle
s4J5Esh0+rTGUVibDglOk9Qo4NOB1euIAdF3Phh4O+8dv1nfiRUsdkQGluFarCk+X5CjiMQprklE
sw6yF9UJfuh4KOqpHYK2lvgaTKXa2BfyWtNiX1W1jGApJ3e26dfkY5VL5BAfEYkBODB3EnnsNz9+
6Kq5eo1rbSAXPS69YEM0c1fmzqdCVsmDBVvnfk4n94GGYHrD1nKJsIGOz12TLg+sBwmlTmYAT0t8
X5pyJRSt0cwQ4RxIIkSoaDYy99b3i/glxUD8uKSOdqcx06aC6TR/P7mddR07cXnQYCpvlJi0Ti/Q
/VBkxaXzqXWM+gnaZ2EEDBETeEl5ay0h/DZ3CSUsgVNNaUu8+0AAAUngw2kG/z7MZZG8oKK2rvyN
OLnAaOz5GR4AzaTXIJGnRenK7/gfgzPjognNC9pdjVe+3IIVm557xiX48s/2c95it56PwgqEtbjX
BtzlBBgKjR5+XuN0B0ncvCJsVx6FAF8e8pVnjRdp9wAgXr90/VIfpthtvs5oxI2WOHck0t6ZJ13t
cF4T4do33s0G/f0hdvr0XFOTPCdYp30eoTtWyn7K/D2XnX6lbTVIWdta7nkuF38v8uaPyW/jI94Q
7Y5gQ0assZs/+YU3ftadvHxdwS9frXnIVNipV7y2+PgQ1Mkb5mhDd2CYbu58dx72WeNczZJcyMqj
7oUZRGy1X9vneel9jPlWKNMBv6uR2s2BudkY84Cy69l9HefLGR4cUC5RwxiWG0xwU9tD8ZshLIuE
1q47OY8EaMe4r3FfBuL2yjRMNJ2GuJ/P/8PeeSxZjmTX9otQBi2mF8BVoXVGTGAZCnAod2jx9W8h
sovsphn52HOO2MayyorMvBdwP2fttaUe1BF7KvPZJjF202vtk1jbh1xp3ufsUN7KcXOr5YHD9EBf
1MrVsM3tiwrM+JIAmtqxwEoiT6SnwO68q2VqicjJoXtYaSyMQITlhzvgAVfTKm856q3vDav2Zmdo
dO0E1aQop0ztpzSzndBt8G5xlabhYl2D9IpxzvDaO7QWUQoYEm1Anl5wR2c83p4HodLfnBnFVzkx
ie7G5tIckil23GmOsnGwfpkMzo+W5gEqzdO0XJozYg67cFmP9NyP+MbZGR5U4OV9y/ASJEn35V2R
dx1AUG9Ar24059gJgHMYezDfjJrv+WhuGgU5bfvmIp2sh7FP/Pdiqti6D2Kjbf0NT02SjCoGLQFU
AwL7PRDDuAhcJHQcyrewyLDh9qlRExpmm9LtzMmGS9yY3gX45dqDhFt26UDrvWHBbgHEZSeEk8Br
aiFAolFJfU3TNW6/yZFhr88fDe+8e4NbySnVki7kF4VPypMObaQKDtBk86XWb8JCX1FlI1vnW2r2
J9J489Lwxo5aw4adGHHguIGc4EtOIyD1lP4VPRrFZaZLJq35+pGRtt81W8TPnucnqbcPFPIwXjDa
LOTez0qIu+xesLk96FQC3DVGK2PNpe+DO/jUHVMtuy6LMd1zI0i4+7QGoieHaz4s1Z7v+0fO1fu+
MUlLZsxhH1MPjZ2Rteo85VxlWwJ65ZUj6X9yunqkQllPj9o0I/p2K7c/IN2Rd3xyK0KdwXQrIB4+
m5mbLfZQo+TYY/vPqZvYZ37CJTKpygylw3CIm5lT3VaJ5uxLc5Eng36rUGdRGy2dLi61NvV2bl3L
Qz/MQ2QPc/9qti1hY1/Wu9Er3vrOeM8bRccEr8fLEV0ApUzdlN3afsO9pZNFBMBghliUu2+DgrF4
MJbhIdddJ/7BpmXKYhEtgU/uVEseOEB31+xW+8MUMElZOjpRxzS3jDhfA4wOtslUS2sz7TRBtQob
ALGe3lvdLt8aLIf7FFvfZ0VmOF5WrA889t4yv/xqC9GdMEBsdHBRRBDYHq9uL9gtiG2Oo+j1kw5M
ERFpMvdkxY3LVWn5R5D7Ds/OTDsg5KT3skvKu7wvLRDRXOxRTjcn9B8qHpoyONIP0+29mZMXQnbn
UJjZeCEqSdqlnJkA9YamRTrgZIhieowtr6s/emcSIT/7oxhSIxyWzD1Oo0VW2rlabewXNalWKN7A
3EvD+Wh0dTcM5MRrpjMsY9YDj2iNzmXtl0GJ3i7LuIaJYuWEUdJOWujy2lPtnaeTWO8auuUraqFp
jNxWcve+1uPzRA69R9rt7xAvmjtX1IQk6P/qKI7YJ3Z5ZVWadh9083Qo3SE42ksO52lVd2gZb+Ei
sz1qULFbJWEut1zw0w50JYiiPKBqkFG/0phmp5JrYzYYh3q0yGFrnnWj9YDJPNu9RzQm4rjmCUy2
Y3w1iYv4c8mrnQBZ3ZEmcniRFRnvA2u4mxh0f4hqAbfU+PjJTju6OMfvXI3e16CnMnh0BhbegRpO
M90oRxrQuPmK1T9X/XJXCufNTryn/1tV/K/uUtxk/se71C0NVVtN9O9a/Ot96s+/+Lckzf4LbwpM
C4fvTZvsc6f5m3XZMBge/Siaf3CWjeT4m3Ux/+L/tbnr/76G/eedCrWaAQYD5WLgGNrolH+DdTF/
4tD/jCb63iab9gzdtOFu3P8Ku5Qst9ZK6QxIvbpYosGQgAVOOdG6ncwy2JI+hsWVSeAxn3q3CXZm
17YnnmggAmuDvzDMSl3D0dn1pRNlDJG1HVHggd3zh+ItejO5GEm5GOmRLXj37lZMI5w8ta6D2V3s
aHVLZtiahYgkZvBFGRDveE5RgMfrYXsjcuBb2vOy+VFBgHS+Hev6lJga2QmbVGXcBjpSVe69zQOZ
PlSr+o921Zg3A+uPjLX4EbNK10LSyuOmIM3OcHfI6qPwVvGF2Dn9mFb8rjP/zi9nkfnArQ//a/aj
gjV+tLDAkrTzDZstVm7eWOjW8mLcXLJCZv3VOOGXNTbTbKLzaNnJHv8sdAeTO4/qL95r+GlnnuE4
q1yCK9xCOSupBF3p5rT1W/6YDc2DSEeRqp9rNx3iGg0bg1yMuGbAn7y9WXKnNahu+82c228OXX2z
6eZAQTfZj2KXc1195v6scHdg4C2mzNubEEV9yOzpqvaMVI+R/XNwbAsOfmFNHAR2pr8cpP2rc9L+
wei62j9AGaH/NQngEeHfrMB1O1jPc1mYe4xW/oE4U44+eE2SK4BdWqQsnQugRJPqOGN3TzugTxPN
j2Rg0w10m3jAxkDgjbebuT/qJrs50It9aw8D63VmqdbGBw+v223giWDVfDN2uRMG2A60zu9DmqwQ
IGSoEKxNigDdnOAoyes7Ci3tq8I2XzA1uRFcdhEhtl329aZYWAZkC67mVMcJ/4IujT4sqOy8TzY5
w7BpGpJN2MAeHUU56EBlMxvNBl1GyY/kIdh8D3mQOHtKDYtvsM4PIwm0vbQ3TUS2GSP4kLMk3iwS
3YpPgiAaNc2+M0UFcDQbBOdO8mkLGfRfyM1IUW1uCqRRv1ZCyJRV4azIwNp2zuaxmDqMFumA28IY
sOOUpEx/wTOnJ7U5MJxSqSvcHMHZI5kV5cgf4taYR7JUmz9jbPjc/Eg15s2voeApdgOOoSj/0W8A
brEmZ41+v2x2jjEVNqYO164WvB1+Us5iD5s0bbSPsdr4PfLpx/Yx/XF/LBpergcTY8z04LDJwBBC
SVZmPBtU0uex7uTiwm11747EVZK9zPaKOYOOsNLa18Em/yrJSfLfH8U1DS4mDJ3C1Vsi1RrDlglz
GyMp05xfc2DV+WnabKi7ksnAhBSbOrb60BKlGB9GIewJ5/sPa5P+gDeFpY/5a1H07VpHK5UMdGBk
TsepTLnBGo0d9FXExyxNXytDpHClmSH4+9FkhQODtaAez3iVid8YYt5m9NPi0fnKesKP0Yb0RXpc
et9+HWQ99R9eERiFi6gJ6fa4K4denkFgkMjBShW9xf9xk+KUoz1hFJXp+LUea/rdKLRtwBdDs2+5
wpNOnP+Agf9Ho/5/pp7w9Mb/SKM+yOG/8SL841/9+13t/+XwS3mYNXTjzyDz71e19RdCEeefR5x/
Tz6dv2AJ2PIjLHBtJnb/CRVYdNPYvu54HLF5YyPr+Hfe1FQ2/Ov004Z+1R3dJt3Bz4F45L+ECAac
/XWbC3mcGcZNcZAVOLnqWuALQsC7d2vTHiCCcv8uEBYJClPU4prvroxG+pv9CG6A4GoirBdmIsut
dM36Yezc5A2lKWInAggUrZGqPNJ6xYUv4M/oQmg4bihkkHM4zYVbRQxecyaLzGmtS4pQ0M/zncUR
ZzsW/bFN2cRNIEBuaK2f2N1waZz5Rub1d1dxt8casNj7Quvsmwyq6bbIEjvU5Dxqsd5o1rlNFhg7
psw1xTRWZmYguB0bHrm4V6bW0jfbm4l1GirL4j2IPDKYCVbFc0mtmV7xQ0UYjfov/isGYKZdsz5K
hroDU1ANunKPM/yf0DskntsyiOwlhS68zI9CB+qIScJV34K/8CMiLqSQtUPK2lhF8rm6TkNzN1m8
F7USyQqpeulebMYtL/WkF/f0BrNjRFh5Mw1J/aggTW96+iSWi7mZU4erJcrLHQW8NCGWVWkk1FI3
PP7WTPl3c8HP1biKP8icdrtqp1uC9Zedz97dKlb1ZqS+f5uURAt2TOJ0I0ogUDDSlZPce35F0QWT
tVlV6qYwmuDW6bJtqkyj2bHjz28/wtld8vTljpRlW6aMC9f84/sSTi0fCHT6dxrJ1mt20wgnF985
Vgbr8ippyVCDEZ/I7VlnrSSQPg+evCnaBn5/5c0Ru15OM2bHW5OI1WBHAnC5O9Ln0/N7Nqy9VYvm
nSqa5rWFt3rhpGlbYbACMWyIVfdpaBXFxX1G9wGP3eBuVjyGl8UOHsxWpHczGo80DmbmmqEzWm8c
SqkF45PnkBqEv/3tkw5F2GYEl0pZXrofFj0923Nei2PiNf16QvloLgeRDNqlSQJuCidAUlLSxNMI
JHJ860+Zwzttl05quIc0dRiLWDORWV8zrJ3Ruu5TzTn1KvsTDrN+kmL+n9iY+5MhS+efQJn2j3jZ
T9Zs+cmdoYja4OItjZapLZlW/KTUSAttkTUAJn+ftj9RNrx2Wn/ufzJu5U/ezVQdSTfWKw7z9S0S
R4Ws9sAsrgvNIrnyqor79xahy8jSJVuorvzJ1+V/wnbmn+hdWulUJ3pbJM+xAGrFSmpP3wJ7yRbd
07cQX2/p5alZ0+lZMEqKtCCTV/DSDfxNf59vQUAwFBM4LzcNH+Y3m5452aXsOLcAYb1FCWXLHo/D
sVWpUN/ChmKLHVI9zraix9T66dT8DMdFF2QUx8EcoqWf5wsNs+WJljonWoL6Xq7+Zc/kEbTd6Jho
yfk8iXyIPYqLYrvPtirP+TBptvYJExM3bLRpJl0Ps8/yfBEmBjAan64ZbT9g0kjhO6YN+HWejXar
HhmGYbcug7xB3nZvWJa5G9s12YBstHo2pMlYMrfzyfHsSa2FnD7rC71W3Ve+eNf6aiavTVtM7E+b
8qF2R/8mH2XHLgHtoF12460xJNa+2XI6k4DxsN31WjT+cihtTt9Z1pX7xWDmTrlGFxoFdTiibaUi
nbq+yoRBLCnpm1W1V/1UJGCq2RgWuFgOTVK3+5xmgyumZNON27FRELCX8IzNoRaGH4tkSfZkgDjN
J04XSsNsjqsE6SjHUTvniGQulpI49uClbxtSGqUG2EbhkUE2g0Huyl62L1PeTEe9Svsn2tx7PhiT
dkjb+Xto3fKwEHSO+5b44miYyZtVOBR2AWfYJ9jcCg2vb+qnwYXWhMaynYsa18se9yGnPsUm56CQ
lZ1p3aUaXtO8u0FlAStwXk15haCyd2xGN6O7etdL19BBTtpN5LHfiJ7hTJM8Bw22SsupEtimIbtG
w9O817KQzM1pHfuliPAClY7tLhGmv69QMRzkikZXUf31wlhNi/sRMZCc6vWavZQEHpjQZuG8vLP4
B1fAetoNa+xnj3iSHhoB2fm0g9HlqGbMO8aCBb2Tc55eBkXlB7u0dhpkAWLwwsK05KZiZM9iT0xa
HSyB4Wga1rXFsJjLbja3O00R6fJAr2GgvOLM2BE0WzFKbNhCPvdK71gXdXUTiYHZuW61G9Mi72hg
1K/plK0jv+dPeij5GNi05cxmF870JXI1bDcJnq2hKPbyL4sV1tdQtUSe8Dwgt+gTIJ3WdlGzeLyx
w3xpKKB3hPEkqUa/z1hrfNIHn8YqaBCVJ+abFgzfgo7oX8ws5h1wrh52tvNU245GoLyjAoT6ZVYS
xGjXpUme0tY+zFb+lrjDh282zmGVyGLXhBWoJZZfy7gEUV+Cw3he+7upymI3WvqJkiAiH4apvqi7
HrHHaJj0CPMeR8x3MjRht+LVTYxbfNBtXHRTcVcb7nWdgppTtTTEVW8y/TRTJpvhlLWTijujWq83
yhKwsvsc8uxxkRFHKc4XsBZUpFgjsWgkKBGGQ2bdtFkSLHaa7TDT+GFvQxPPvOXirE7Eb7MoHjX6
qyPMozq1ox4RM+F7X63R3g+j8Z0ATfmtIBmuea81EgpGrogw6ej2zgEFpJdKH1hfWs2rTFe156Zw
nuqCxueMbk/6EorIT0frmM9LdbJGdaIAZqObjCcxLcVlyWeeISiQh9F2wcHMqZ1Ven5ox1KdZT8/
2GvW7Q1aQFlQQpVQb/nZc/4Me4t+3sTnQigYccIlVtYCbFiPLFCokFnqrtrPAxbLVvM/ktT8hcoh
edUbx7ohYEUs2XeY7Pd8rpyPyqyME46eLlaZUBeqHn/kfl9eNdFFZHwSIWwyNsOlQjnVTUdfUZrT
2TRfC5ScgK1uduDE4t1jk0wjEO98r3N6vDFrL7ltE3lu+UuXZYv3RL/Ols4OySPyETX8FNH6DEBl
5Ma1pfInTM7u/VYdfIAtcWgyNGt5P1BqG+YdI4ERYQKrV+DNmQ0K3aUR5ULPPZ6X7bDZGPUNaHwa
2lNwAfr/7YgUkqViJ63pN8nU3awlV9Osp8IGbipX1VtbBqA03fw4dcOtMnoWaPUVpzUQOXdd+N6j
cliWAZ/lCMa5YK8CmywzciqWcJLd7NnOJVkf/9KtmprUbLszF/IPdP1U663Z1sX/lcj8r3AXi+sb
sMl/j7s8fs2/u3/GyP/xb/yNkVt/Ua+Fs84I3L+bYP4DI3f/crHceZxV0I0zt/2P2SwePKyL/COi
5LYOPEMC9h+8i+n8RcbcYSZL6egf+PzfmM0apBf/9cqH9c0hwh+AORjb3dPcOPN/EuHxfdHGRlKv
OzVm+zJqtrejC/zDn83yeiVpG2ca1PNcyeLem/wrMs6kgsa8eVASKFxvu/Ow0JnW+FuVshy005JY
bnIYZZ7d0m2u/cZaKYEzpd4cbT/x+CA7Ztrd1sgyrDvbFgX94xrPN++0Gq1vXtPGpcunDnEJfmqt
WKV1AGpmKAUBgJcm1JGazYB7wdhX9i5JqLLDDpHqPOQVpqXmqfQx65CLRsZknME1XXO3QSh97GW6
3e2z0jbVubdp8+V5WBdMyHczNgyEUlW+GmdPLiy1l7SjIGGVhmR7ZScz00rTW5wTg0RH5yG7CC9/
pIdcYz5jeMXYRMjO5e+8TvzP1M1TZIImFyMaqqi2GbE7ILbQaZFqc8WlgszxoZileYEHcd0Y3oBe
7tzgjTb1fI33I4G1MV4l2bbIl/mxSiUe+Vr0yIFrqz/m2uyDo/rO6zIyI0MckR1FJx5Sklz8ZQ35
VcMD7Jib03MuAU9yIKOdUQVQ91NKNK6p0uxFzIKr5zKKE9blK2m3Fxn8x0uXVjWAbXdrVTM4UT0G
3I5T96OfkwlB9PSKUoXrAbGqYrZO6Vw8zyMBgAW69Oz79nsK4BlbSTE8rP5AGRH3tAP3IzRQtdzy
4NMB9zoUkVkf4LDux1U8M53/RjjZX6ydpPC9SK9XkkGwPv2rrLpzNcr6WPSkv8i6R/NambuOsduF
Ujqdcs16m6XU1hVm8bzpDaOBp35cVOMXuziXDro1uZ0CQBtWstouGEh5dvDxBU/Xgz3aHJbX8cZk
hh+NIxROyo6dBznxn2Qo2yu/n8zYo3jpBEYl9vW8OjuUtRm13o3/ztZ+PFSjI979rIGoYCQRq8bR
7lO12BBL6RexPHnjaP0D7+75oa6W8oD2iG5pocSxLjZ3o9DdHdE4BA21M0CsOvaJ50K2b1F+7NPK
4a2VacFhdKcv6SCX4SLL6Jhnx44ViKhDRgLvks0pZu26ilE3oJvXq45WMavCqd/jeVk1sHt9LGPG
3xgFzfnRcGp915bFMyrBE8w65slONRwttRdnYWFgFXN+zhqH8JyyxbcFhvA2rB7vzh68fLILmhga
GH7uwsUl5Plw4eIGp/yg9ZvIArP/lsBukCX4Ph24cV8n6JePvNuQtWtHs9CHeyYok/dQ2oW6JU5T
1VupsNgYYXfPgdePE4/camhgtn7sXGrEewwn6UHk0jzXA6W3bMR7/mt8sGBoEsamQ9mg207G8Zba
WiMcRz4WaTCWJCLneflsFA/VOPXs5UwWrj5C6i4TgAMfrTmkqU6fw4afdkvyTv23gYZQcGNPmHvN
w5B9L3mHJBHVd8NlTG/UdE0ldPfaOXxazF1mUzpnjJV+kdVBdYCYU2AImnmgKIDfWTHRqJK7B9R5
PCVmKhSlzp3B4W6AdXPdhLaNFYO5YBtPaSow/fXXTML92RNqvi5z7TdfqRdzFToFDIUkUMJNXmvs
61w3i4gSvZymQfGZdH4bCVOJ56rNIS1IS4srs11GtmGkOiO2B8YtA6wniJmCjW9gMdSwS3k2AiBH
zxovR2Zo97YVaA8FXM5vEz96lBYBZuUqoEl1SDO+xsBNZpygottz6dOv3GSRpFV6bn1931+XXSZj
fh2Sz5q+HNrtWwu95CKXQkiWNJjytKYkrAEWDVMoMPl1x8nQM3OXbCvoxl9RBCVufUdi7rUepHO0
xyr4aM3uzqNpfWL5RyDa8vtf7s+iGx1dbFrjyS4NH9KQe/euN1T/nbBCiXOt1y7Y0WTYuFit1/pK
MEqiTF9QdbOhN3ge+Mu1gHq4WTV9vFpEQJ/qMtAOULNjnztM16Nn/vSFkEcJ7HmnTyaFJHk+7JTR
HqhsaXkG91fouKkTs6D7QUz5JOKQOvWF7RAyoRI1Nab7wSdiUPiMBOXGJfB7C47NPB+0pcFCp48J
N+tZZ4oYVB/Lxjjom4572LgHBarNXXaDIeid6x7hScn0+CxUG1JaETUrJ/aJ8J+a+p4b74kyChmv
AUCH3ikSFEtAFYptk2CoZzD1oZrPWtF8brWEHDcHYLiS8Pa03TpNr74xOZlAPvEXW+tLvp82vmPd
SA9tYz4aReAdlpTi0ZR1oubzex4K6G6zKnjeNe7burEj9UaRZEX/ZsqiuHBUws5pqUuaRAiF0jhr
XPIZoKdlg1Cmovgm1xnsZ7W+pYpftfjBVfLFSa4SidyHrD2PfmSP72TDJrI0fXubFGYSZhvxMtn+
yMudPa+rp4RKnW9unF92L8p96XBgGGf7pSJrHFZFR22Ezy+1trCdiqv3d4uqkaN+DmfJQ3TnbfgN
wt78LjClOuk/YE7R88cArzNUiR7xMCUKBaz+4iNdCe3eehCCTs4xZfiUzz7PdVeU76TezbDasKCB
wNw+H70lBNqo90iuq0vTMEl5Lasdjtby3mXJshtZy++mgJ9hwnFHcKnxnzvdXG8Li4wQb9MtQZV5
w0wJZqH48ce+yF/52hc9Q53af2w8h3/X0pcHfAYnF6dwqJVBejeA3d86fZK/kuF5cFx3CoHjrm1T
dkeL6nQCAlmugOwT/qCZ7dpPTClp43O4W7CZiu01cU028F7K3/SImXLdoC+BrNGg28Zk+DbXjNj4
e954KXkzGmt/1Fk9Hr3Z8d+motNfiUt/5Crpb1bd0vJ4HLPxmKveunEqd2QIns/1lo/rR2CXJQzM
MWCe7Th8IvTqHpWkc49Wq9NDnpoaRwxTmaFDPOu7ay3f3r6oKX+niM03w1rrHpQyHL4yNSP4I5fc
dQiB7NxoSa0HJZYh9Hr90mc6+Ksj0flep825nDCXRbkkNdOk1ifRBocxnDA/4CMhjdlYBsUOb858
Uj8woigy1vizs8wf+oYtqh+AcUMZkw1qZLNaHrDt3QJ7XyRcET0U/aacj4a25nyc3dH7TFKPth6z
8/D4O+KFsKF9ZQzCiSB8y9gRlgqVVCvDnIaZsuwted9adiu4Hurd9VyYuCf1RMLd9mqALGp9gmUs
DkBBNygUb2S+TzZYFKmJGSt+rkPfutohJyVdHRqSYy88zYoXXnHDr5Ia2oci75OjnnvipDsTJ96k
cc9NPWL+E1qXEMegDf45NUm8XYzagq9gzXBTEi1lWa2TpVaiDM7mhsxm1WwUu9muFeUAQAGrDl/b
r3P/ovvr8OmoaTz6nWRpnef9jZ1m7ZO0nLbg+yfzPrJYYheVw46W09X6HLQ9VSZcH7oJ0pYnbMg9
aQiiNVAWucpSLWMscr4PF4FvV1XMutl9mhJ/dX+lyGVZ0vozb1Z/sAO+iC0oM0IkJv92YbvXLhUh
r6M3QZZgP3wo1xoxM9S3dlXWs3hNKqfeo/2r7Kha55KJf00/i5+n/s5GJO3vuo3H1pM5uaO5kgBM
xeO1rYIHHCMklBBlvtcb2a1lXr53+zW9aH/Y7x8MvK/G6tHI4CUs3TMP08aL5xs5vlR9FiEXL0Ol
rSUrmFY5+2kjzlmGtW3krCxy8lEUGMINSpPrlY5iM6+P9FiltyZlScu97+WtvJlTVM1RgCumcYvQ
J6vAYaFiRIqlFQOeySLgk+Om2Eo9C6+Z7Aechz+Fn8Mifa/tABSyKkBsvdWDlrOtEfGlNZMkQN1G
VpfxHJ19yFzCmdaxz1znBdVwNUS0k6L8hQNRxjs0UhLpWp6kl2IcRcMORm/zGBnHFLnmQOtDgdOT
p0/fykviCeo4AAvczw1G0grjxGF13Cwa+4Us59SqU8tnMhp6S1yqnN7rxBy876qV9odebwPzVjCu
PsyVeuyKIBGvhsHyssIzwZTRpai9W1cmlZ3vf6F2TY/uUHEEN9j4hI1ovWeoAD0WLk/nGCin2Hdm
t/7WOVhfTAslWSX3Y+kp/SD5Zc+r2fR3Sgn1K5vt6n6aDOe8KjGFZmWryMkMVv5GVllxWoBSw2hw
Omg210NB2qltc3lt200VEZuxnzpOkTGbC5rdayOPU951HM4Bsmez7eOh9E7MesdIcnG/71MR7NtC
N3879mwf0cqqXcLqDKoBItGDGjqI1BqjVuKit0Tl8tfbZdN7GZBlAJq+seYs+NRrCFF+ErIjusla
wFyOjVESVB2G9LLgSktTTGBvyyS32atgduKGlcQO0d0Wjc1FFk9JhbG55DWeEIx96zjT7zYz7VET
REE1JIBhPbkkY9EYdSHW9AX40rL2MrFBXANPu+mtdblXU3YcWFVezcjsWN7VVssJXCvjcsmyL6Vc
+ypJhOBB26ToB7HFFB0P/kHRE15mZYhCB9C36EdeOtNyR1YvuB7nFL8Do85j4QonZkvFA7OTEBW6
cev7WCO6jrZJumzAwj22wrUk/cjBrvGvC61psYfh1DTKxN7lcDev5Ci8HQobZGCVyKpXTXWvwP3F
Lhv9g+3Mho4Je/zUZ16svtDX00LRAH9+wCHAlf2wm7Hns9JhNwS1hdBoLX87gZXFI39b6GznX0jP
L7KULsi1weJS/urycfu8QQzFQ4+afzdbVgzZRxqR1sFzLjrnd0GSY1eluhtyZqa5Wqvp7ohbAPch
tefmEga75tPSeQdDL7zQbG1xWaZpccv8QdejwSYuFI9Ina67nvM2DnEzarbxz+x36hQ0TRkjG1mP
7P71r6nmipZTd3+kgpfucq0xYXpJ3hWq/eizuT97Fa4RHa/RmblWlGWLOrH0ojDI1Iozy9Hxbi2y
FINz8859jaPYUgv8GWtenepBjUWYjt3ywnIBI9E4XVnQAs8cpR6F1jShR5r2InNBE5p55eAoM1xO
6zZmH7Q2qsfhLTCaq8lYrB1m0uda45GHyYqCOBc1OY2C/ks2g1FhV2bBrftjSADAeVxlQRXaWpgX
9ZJdCq1+7ZXXEfPPHlrX+LZ4ku6nhdNRnSp8PNJ8tTKjZLZe258dpH2kp62F8KV6nlGPfStVaSsh
UN8lO0GKIaTsc2Bb41b3/tLr+NLTnM5B5Sdvoz6w8ZjHsWVAsUz3DVkFVmZ+wjaHAcS0dzp7AbFC
880dZwaMHqzgvuaB1eNtdaTLby/xBtYFWa/xTahiVy8QK9QcJVeBmWlJk4i/KuVdFbmjboiYMiQw
gJPwDhWYCZAwl7h5/dLo4kHP1DUFHv6J/8E/Kmr/20zNezuXPDyQBJ9xfxXnxeHlisrpIynU0BwK
rUB36W4bCQ8fnlPO51V4SJp147nllYRbhajSYG6zQFUz0g6I9XuGu7XVIctOBNS/6XASTjuTR4I7
t1T45ZJ07di8kYQ+z3zgQ8SjbHZS7SoJ2L2uJeAd4P9ZGUT0EBt6sVe45Vk5jP+gsbuw5qgP3T6b
YWI3l2063lEp8alXgk98sjgs/eu7xoawZjDjnWqb2Iqn9dmBuwsDxLXSbibTfhE4oS/6RCMR3boi
TEurPmS6SmMhK4OOHC5nrTN0dOKmOpOLXqLRxN47JcHdQFn8MU9A1DO5vBUpO2ezX6y9V9D7lPfW
e+KMxsPkO0XkzuzdQ4Jq05fTeeMDzz5wcpe2bk9vhnPbMIzSjTw0Eo0uhZagbWQJAcOqF8UxcOsr
uy+7MFkte4hMMQXstFOjYt2gZ8UZsxQrx1Uii17U786Q8hWriIWCAND1A86efYOxFNpv6VbtjaeX
2jHnhdeSsvJmzL15e+nBP4YAyHkWIYVitWKnsVUtyzvnLL5aKeYFfBT+jZys5Grts+FDE+436MGC
TT3TOvwLfnC3znaCpNqb6lAJfXryZ2e4Nc3MXq/b2Ze0nHiVPDAFrYjV9JbaAj3ufiOGPVb9Yo4U
zFEbghgo4k9mxn0h0a4N0Trgr7wMjiIZH5fUeeKE4Dw0SSpRri39ke8BIEnbsaUL/OfJJ1aMNc18
SKkkCOkquPGNLvldzRQfIJX2QSlNMIVyq8S6mEwONZcla/pd04/ZBWeIft4Tu5chsJQ74HDn+bNz
exjhQ5pM8zYkKrPdxCyMM00FeFlzueF4N0lFJNyV7XOr7OaiaXyfcJDEGbMbAJwPC30S4cJzgU5V
GMVrdlH648gv4EZ+M6wvQ4FFnK9xwtCIATXW+RrXizUoHAh8erD2q4nYR1MLwhdKUVHAgGfXU+vH
iQkic2eYPcRk228nIZ4yr6iOvTfATiy6xZD3R+XTGkHmvOHQ6tvkJFKtHENsvPODM6ie4ZPOpozu
ESoDlakFz+UPeJGRxYrqNEnniJnacr8U41z8P/bObDtuHEnDT8Q6AEmQxOXkptRqSZZVdt3wyJbN
fd/59PMhVe625RpV11z36dN2yZKSJAgEAhH/gtJykexXtMixI+g4eM82WzQpaFHvRqf+Bg613NMi
uFss0voVuOdFDVxqp+oBQnsSNndzNNq/pykZOGpYBvfaKnnbNUbOGjhWcN+plv2UWFbd5hAgf7fc
ZLhw4oa6jPHRuW4Xq/8dj1Zxg5zKcmbXgdQcXjvnrkPZ515bIceXFrDtpWXF9mc0XLOLvgtGEKgO
xdDZHlilVUlY3RQqgNgRdDFAFdWlLMrJZccaJqqCG6fVUXpDhR/HThAJTn6ZSntRoKcnxZsu0n3Y
t1GK0Ut3u0Yd0l3eUtt7wKnzg1j96CJ1CZVlHi/f8rqQn0LZkaitHm4KVDram1gDeNtEadL8Pniq
OkwWu25UuWxmTKkdh51kL6IuPastcCd49hWXbTj75+Mk+j0yQdlVLWEakNlLcVWt1fQBZbwe7ZMZ
SWIQTu7Wa9HWceD+3dVZU99gPREcC+jJ+25c67Opo8ft1BmzxGqn/joA0v+R6i36/kikPQjyu6u2
aqbD0JP9U870qdJYeHXEgNJxb0GCgV7GNqq74nro9RdrlAiLywJCY6z6nQUw9lqPLA0ntWN6u845
pg7BLURsnF0XNV54lr9OG+im0GA5dQxkjFvqze1FhzjgNZyk7App5M9lMMv9GC7QwYLlKVqKeGu7
2ECEQUpZUYYFtbJ2eYSKGx78Vsb72l6dvcVEP4tHlITGdrHP8XChZlNl5WJTaFt3ALXkzgPTuelV
RS4r1vZTkrvLlqPCelza2UMDUNLGDfyKOrDEmmZXKnvM72cFLnqJ2WxSZYAkaE5nV5bf7CZF+4Ya
qyTTqOKDBJ6z0VjJqmzl30V41znz8m5CpHdjj9mj7uyPTkSwBu27T9Bx2lEpedIllEAd0fCYwFDv
OisXO0xIq4MtM/c4ufj5RSmuygjAVa4C5T5AV46i9R3URwdMdPM7zg3pLRyAY2jZRxKr/mxEZfEP
a6YNYsOIcgT8C7GSIc/4pZwBQo83QDmeCp02d9PQ3IG2y5eNqAK2dmkOgnFuvQtQQoOfALCyKYV9
5Y7Ws2v5w3Vlly0SL7O7SWiDUejR7sd+otceFfPVWNfzeZs3/xVB+8/a1i7Ymbfa1h/6p/inrvXL
L/zZtUYF4TehBC6A4jus+DujiAPob8ITNlQygcYYWOF/da1dwMjIOsjA/0GewUe1QQgH/LLRZqDZ
/E8Ayiem0A9MIkwQEYwQDpq9plMNl+bnZnUFQII8CnVJTVtxpZAx1ctyQAtTPxaF65xnM3RqarD4
oNCWAfm5LCBmEvzZl6Zsjy0UYgPQmGGzoH0NaA316mVRt0TZTjibCn5CGGTs02LgrFMUnhtO95a/
4AWxHfQYaPcDmZIuqEwU6Pp50YSm40bkofVOF/QoLqo2pdK4teGSBt+c2kdz+jiB+p7H88iHbRGe
h9AbU9zIg2Z8X48M8nurrHwqc25s47KRTqgFMZYuGQm2VVvBZdnma3qEUWFHCL4iKdTft4WLm9mU
JzdhUcSU8Qhk2wlWwENZ2PHD2lfOkYeqdvk6WJ+nuEgegtQlQcArKr2bK3XTz1QpV5Aqh7gKh6cw
qb82NjZ4m4TUdOsJJIR0NYIXxHh9BQ5zkYKEUugorRndn/004VlyaZMjl9KILM03cZSN1jlCSsa1
KLOi5b21yGGlVB5lqWm01Mr2z+zEgGzGUFR9c8QhNZRYIhf0z7P5Hspl0l7XSMCVvIRC2XYxnv+X
avifUA0R9HWhBf7fOJbfnwBsA26ryp/CwsuvfQ8L0vtNQxrn0BFoA0Jh7X8Hs9jub74DnOW0xP/F
MTRyiDSKtOCXXPD53MKfOBZXQYRQ0AsdicAtOu7/SA6RAPODl4AbII1P6iaJC4BYbNwhfo4La7U2
EK0GOowjxnfbEgTwHcomAL5B0nZ//DAwf6uOfboY+jCIgQuNBr2tXikvRmo2lMDevYutpf508iRc
kJR7zBIK6xylRf0JNIr7pMe0Pf4/Lg0tg9DsIf6oXsW/xMrk3FNwvFv1zKUBv+IusUxYcvnG/w2X
NOwBOtGiJdCFkA03b1/efPy/w695cmBCNvpiaDbz4l5f3naSqNSQre5yKP60/qyxPxmFYYCWoM2U
ABMCkvb2NW3myK8XZaq4bC0evgqvhruskRmO4G/f4RCOMyEWHOc2oI7m4AMfeax7Cptugn4uPLCh
7c7ifuifvRrIb452gLNtULg9w0cP/YUOUGy4X1ecxD06qEZ5ZhTycjyZMCYwsPHLqCXiXzMgG2f7
9nOwNn55DA+tC0P6QQbUfUWtCbDeGGbUru7kwLEpGzADnfMB74Wgm+VDjtzA5ZxBVnj7qq9VQs0b
Q8gd8Blbuc3fPy8MEN1+OqtW3qXGK/7FmcQv428inTl3GcMY5eK5SEsXVNDJXfDt6/+6MH1HBpTG
PNTlwCO9enlI9pYZoV1CMPfm+8QsGCo/6FeMWNe9fSn5FxPFkZqVFQguqF5LN4WL35cCd5c7N9Hz
vcXxPju8+KuGDnasc+a6T6PwzOoU+NDX/sRiwf6KbCCj6P/23fzVgzvCJVqyWQOcePXgtmtVuhGh
uBv6hkXioopTXXH4FuMmMf4Yb1/trxYJVjxmXfI/lLXQzfoRxSdr3OUsZ7TvThZ81C9xvXCNO/Jg
zCTBgrjUKTGnRIyVWX4yt0OYbjbQUtgi1PDX6tLysKuMQGdE6B7Y0CQyjPhkT/IUxyOWnIg8sco4
B+PApiEd5oe3H+JkY/IqvPg270+AuQQLHLxaImkehUMAjuwuDFPsj07ulqd5M/dF/altC2ubk/F9
QthGXxXUWPBAA1m77RbdHOvF2NMmmdvkZ+u0Uo6Voeieg1b8nSv3X0RBH6QzCEyXm1WvSXIWZYER
HRB5ByOKATkNs6yxo5bGZrLJ27+b2STJP8cOTxjDJfZc+HCgRV9fsegjOxXZ0t1NNRZ+qi/UU0gX
hj8czEsH4cy3rePhCImhKwaTMFWBbaNco98nCMbXG7Rx+2cHkbzbky2lsFgEieMSOM2cOA1Rx66B
l2oS66tu9GEvYFxxhQsOWDROyjeG0/ICKf4//ZJ4gtePxZPwnlEGcG103V7rAqxBpn2cXKI7xCBp
99fLioelb6XvGienZFcCD5i2qT/SCraVlXvbZERM6qDjiOZCbk4d22WuybZTZCtF0fsH/I+s/hh7
HRoWpYxoAFihoqMPyhJkjIgnCw97+Cc74VcV/gHRAhUaVmTc7dBzZmWk3TTs2QI8RH4MfsoN6vIO
ear4MuiK9ArllOpmTGF9ActsBfAfO0c5BO8lFP2X/IvIOrkDyEjByEbkqub+xvh5UZALL/olxpO7
Z/++wGaxQO3fSetbfDXwJaYJ54UbxE8ERgTomaML41v141Dm6bRzQt9/r3UTi02TRlhqtfbYjOTH
UUvZAKPNduv1dvAZD2XaGyXUlOy4wusA9joMbntu42xmnYdYblzZ0UA3vR7DC0SsNUSvUQKDQACt
vbMmoNCbVPWlAuVhY0tXxFFd3/pRkdMD024c7oKUg1YEt++xzpgjPhBKXBuNsWxTxGBJSQ3wlJU9
zNCTHzN4OdKEMsBKkxQQ7aKxZhfAoY9fW/zOWAAbp9kATRi6eNC4/StaRtnAziwpANU0QAfh1xdO
JDBB9BwsKq0ZUwXkqqsipoKbzME5QN74Zsx0/yUATwngz44FAkKIrGuniKDXuFg/aOp4DRjaCX/b
j4jaJhc2aAD05gPKfn1VUZJuujOUAcMDJ6nqj0J36mPlINAMZzJ+ZqLMX6MhTOGdxFG5EwOvZxuH
PYzxqFYIQPvjlolV4DWNHdk8g19Ddn4TVP2zi18vMJokqh8sFSTZ5VgGHVSlssx18eCPIVJaTIB8
qfxdgeA0DM1+wfiMCjUsfHzyMqq2k62oJLuJJeMNRMkFmmyQSV1/tOLRc7jdLKX8sjRLERwsnDvO
8hUOPmAcRrqEYHspIujFRHvLfWqCCWNm4EAQbAqkjj/MVscbW8IeU/Flwb9gxHkbEGmFj1myMCvR
1pNspm7Z8Bm0PzGiaTverCdXXiqATGsrRBsgGIsLJO0x+pG4BxOyExfgkR8g2LMunvsUqgkOZCLI
V1FTIxoVk3qaw1U/TjauWt1qyF6DR+BxiUM+PnL7oo1p7DWs0ACFEIePh1/EzXHiqC5J68LHAZoc
aN6iuszKzH5ohAGMgMnSV30/Ep8JZ8DOcldjNSFlz79EsMK6zZiQ+NhABxHf8SnPHQLF4LTYtlJi
zx1+ooVAfEOBmhAD6iowhoL6SvvVfG8rj00d5vJ8e4qR5HDBVajYRP0UZ6iwCrrnRpuh1K0rH7pu
MK4Q5m4LWuopnUd3vq3w/rbhMybLbXPKRTKM29p3J2/YKMLhfVh5I6NLZrjYk6HFgVzETmC5HxKO
G06eGltzm+25n+sJ60eyx8Vm7GWx8FAsSa6UxWP3DGZ9vk/Nf1HhpIsRodN0LrJRPZ0Ux6i5dM91
brykddR8QiyL7HdOuuX+lCisWYPxNu1k78meye9P3tbArjWAhCB9dp3cZyx8h6ptY0rtgGbwwQ3F
TQe+uLpiGvHubHO3ZdWw8XQV5u8hdyRSQRJewRzeK5nhlz0Y7/clg4a9D1GFf/LQjYF8VmGWft50
LXcOMJ4MqqLGMF81VksP/pTg0D7V+2xN++eXw49jUp8Fy9dil6vFBZ8H1DGlDUuD8npCBQPVFeXi
6uK0EA9X5GVBPcz48AZWOaXQu2T4GeY5Fy9PS0iGCjfxkZIJaRA7T79rp7vAnbrnXHe8oxq1NtDE
3bMGPt7uobIR2ypzVIHtnJzJBXU2woBz7vGmb2CL++c8TnUJjs27B4oGehKlWu4W1Gx7xNdN3gB3
Jy+HF3EjwJ4BhsSBHe3fkXTVDdJluK4nBNEo0oecAaVXGmW4GL76nqoeN4NrCWp1wDD4U2JhN4+J
/5BmaHfue3RGz15sx8FMqCfE6RhTqN08/ykIZLmDfkdSMipY0usrb1HOeaNZYbVnLl9MfbCFnEw6
Bsz2U0o38VJHvFXS/eaIYRNvFQooZrps5IzDRAqqS7zm0RKZb+cl8p5AqbFeBQo1KFmDTt9FihXf
th13cpqJ0KslSBtjUq4kOfpegnFGCC5qou5WY5EynQeVeUFp4xKa7Aobb4xnNfTidablxXG0g9/X
kxTZgZEFsKeoeL+IVD05RvrdtgLOABSy2Zrg9j5MSKehKWkbVj9xXuOMnOj6kxfVLPRGTvPt6QnZ
iciROwgemDK11BbNgXedrPrTiprsA6KjYBQI3WIzcaR9GBr+kfYer6U3WdqKWE/+kjGets1lFcyo
OreccyeIefZV1Xjn2YEFldgudu0wcJIxo9bW46xRS5E4w7TmdmKPp8iMq3gNBMrZljFGPXlWsqzW
BX6D76zOAdAnbGrVRYQjJMUS2iEB0THuWsREY6b8wAQPKYImoefsp9FvsDZS4AeUHnJ1P7dooQLc
cSmqWq1QTy70xQR0aKgfT057eT7gsw4fudprHUw5VA2P386H2G7eS2FPTBHkF0FOms0FnrWJfbON
VQSG1gR5UpHIHMlpXa+gBZkTpwF4iUXm4D6mNnHBBFZk9NhxTnOXNiPb2tzjyzD7yfIZdnt4d5qf
LkCOM9jkVBjLxs2u/SFgigQCg3NXZeNFHC0oh79MCAB7wbcabfURBfaxPVppiXIj0K6nCEu0h9Os
8ObMmHPD0L3xEC84k00pb1Jlqg1ZZyx7EPaTiAGrkki0rJm19RubIkSLUM2KABsPZE0Fs4/+dL5t
3YnvLSRC7Y6zp7xB1aY9MuXkg4ohNu9kHrGy/LBhh/FRAzlUNZNmSCuivZPId2gurXec1JnUAtWq
Ydsba/lTBHSzHuVCON4MNlAFs333KaPkAKijGMQGBEUncpZpSxuHoFBF7RgeGivAVbYczN2mQ88y
c5qF60Jfme+LxW29Tc1R7VHPC4mfotkE4WOkxTjhEW/tqCgjttWSC63vRxx45mM/jGX8TnZI05zj
3ylvwLRzFyrouQLMIGa7kJgDP/RqIAmJrAxjyqlOzkpUZnleX0+oNdn++yGYi3e2o7DxCK0tZvDd
ETsikPEtkX3KovRbBCB649vQWB2IPtl2rBwW8Mz2mCY1O9KSgLnpKXlqMpTFe8zShXFOal5opaCQ
oc6cOgdRYm20iRqoq/E4F+dJXafXjttJuWXXLM452c/HkuYWpMy6LgGiO9U3PefkC549EwxJMo21
lA1Eep67Xlw0JvhfAHKkEKnjmJxqcCtOMGirn1uVbcw1IRMgZYEJ4PsopdW8bYuaPxstGSRHrfMt
FcAJRgEEcgdFTUSUR3KcwqR0TRzM93hTkOHRlNsOpqNxOihnOVF2cjRLVccNyqOi5fbC1afYBIZ9
2tHK4E7n02YSxsRtiv9VBqUId1ratbXep2YPl+AzH8MgZAadDoaRQEj5Is9T48vaE9MqXGdCxFfn
9giZRV8lOnLPp1rLm2hW+lFaffcMuzrYAal1zzmD8V5Lz2b/BCzBbC0iotUKqPrh5It7ips6zQiO
mg0TOxoaNXZu8s061MEVvs00qUNaJQ8TEvafMhDtCJ8R91r6FTd9zuRJQlBlVoUGs6HebdYV8OyW
s118tGnBfnVHT3SwDzD+Jf8DNqcyxEqslwyjoUZisTMX4Jzcc99fhX/OgW3ujx3nG9DCQ3tW9d1w
gDYI6SPocDgV2SofIDZRslOaqESdhyHxU4ttA/g8J4nCY2PxxsV7iKlYg5X38YsFG3jTrpEJB6eU
WaEE42F0BQ2nLMQhygrk9r2ltw9cOX6I22H+MMfeehWD/voAujvbdawQojOnnfXAhmgwVF4BZnNx
a+u2tUCNgADSZbB3WgfB2UhZX4baUc9Ye69fwfuN8OzmjnR7yundo+B1KetOXEmSsrOc4spHwxJt
AUeF4FeaBgeTPXoYzYVy5uQG79NgF6Ve8ntR99F7jxx/3g4FbuJZp8QZmi7LjXbq8EOMxtyXChly
IMqlSDoy5VJHt2tpcWLNRTSh8N8D/d20evQ+napI/5Wo+juJKjQgqTm/0eHhTEyH56f2zsvvfG/v
CFq7Ckcpj1Kx6eRSs/ze3pGSb5k8xQE7TxX7301fRdNX2LhOoxpFkdehyPO9xSN+01oDKREBLQvT
/P0nvV9Twfx3cZCyFw1p6Mv0nWkoEVVNjewHnjKy8RLmezPdDMVz1OVADT7/MBq3Lx/1o6v4zwX6
Xy/wqlTezk5e1DMXCFIYNphoDPopGW8STWLyN1X5U9n7p4fBWIBuGFs4Akm/lhAX2clc5a68ThX8
uRT5Q8t20MkxzK6sUX906RwFX2jMBj21jNruMKerOMkk5QVVryYqnqlmBH70LhqQotb+Gc5XZgGW
w9ckwL2muBpat7PcS8rd63ne6TRsaQCL5dKjMB0+LE1/SO1EXXTAaW7Tpkqhw6VhU/ZbmixEfqcF
WmqPnoXm9YQAJaisvGji7H2jUcSg4ISjqV/tuAngZIDkbYi+g33Ryjr5sNDXuMzDBuWSlQbyhEVB
guD/pY9Nwk4Bl7kJJGJIf1i4imKCGBVwMnq7RVbYdL3BitTrZdoDGXw/cTh3y70zRughIswFM2UO
oQ22SXf236jxn/SFwRe8qWv3PzmVmqcfY8bLb3wPGbbGMdkGWxX4dDs803N5CRlEj99gCIIkoUEK
F8ejM/Wnnp0vf6O2zI9TEVb0R0wb8c+QofgWegl813HoAyBo909Chmkv/xAzzO2QRYMM9CRAFaLQ
qyUd+ONSFINwv8ZirdNvtIZDRwCXsq0Gl7Q+tZdHmg5Jf+gWFj9ZMlLWX+Ywr8sreP9VYx9qyyVp
yprAAr9VamRXYygMaMt8aEVhpQs5fe2tHoaZYBUtaHxjY/yb8wFrHPSphs5+h/Jp7UNjEIDzsAox
p/icgxDYPnfRCTIxK9pUwZnTAYZXmzlJlW63ELGsIDyUY2q4m0DQsXr4mw6VETD8aXQ00drguPk/
Cwvm288RFaaOJLFZ1de6m0YylwKHIgRdWrR8s2sdKc0lZ5mUxbfGa5PlwTUN13Zrx0PL85RyiuYP
b4dg+5db8hGqp9ehAuU5gf7F6D61EZro2uhZ5kJl1zDPo+xidYeGiqbx88MHr/ATynJG5SYYqNHP
VKKBOGNE/VRBemuajT8gTnaRi7ET8X4NoxUSUj7zKvY95OL1MW690Jr3HmUt72bFF4AfK7TbqWYD
hnKA3Pr2Q/28cbm+YJCVy/EXDBSiHifNxR83rjib6dvn5VcxUbd9r8rEqu7R/K3W27cv9KrXy4Uw
02Fr9JTpuHK9n98nsP9Gr94cPju8bensa47eOK3ZghU+O37qvsNOVTlI33kqt/ptLSN/vM/Q50u/
vX0nr/pV5k6MWiXdqsCBquy97kY6EWJ1c+o9j9DRvRsF07cHdVxYNEovqJ7A4/qng6wcD0lnOq1S
+IzCq2e3JJroVe47X/KhaStgnkttjTCU0Sdepr+5llkX/968zQslcLlSO0x4wIwmTfoxEwF/nmc1
GoTPs4xgLn+1AUnFUFBqXLMvoqoxQ5wvnkGYvT2sv8wkxRyiFwj8jk46vYmfL0ytsms5KXVfZqEh
kkMfyoPxHpXqhNF9+1KvDOrNQ4L0sUXg0UsmeL9uOaZVJbNptIvnafJiXxzDJfO/5cj6N+ihUMiO
6nezXkNRXFVJW3pir8Y4Wx/Tzq9rZ1PkBESOoFBM9V2aevRTIWmXdn6Ff0MbLMdhct3i79Axv7wY
hTqDpjXC2xH4tr4KaIDXULawRfmFdmfLXYCOydJvo1xQ/K2qwgO9G6Il0od/N1i/vhjNW7FhoJCc
gu17deHQkmKuW2V9XhVlGQ7gvkqGbusHddwi9eYAks+haLiZ/0Rnnto0MOS21Zi/0UweH5JinQDE
crJf+88RnD+NpKVnL5eKEgxl1LdfLevi1QTmBn11Wiakk7+2kxUqlC0+StXnOEjoZGwAS/frLQJ1
LZNqRdxyGXE7qDtsFJ0wYTV1peuyGZT4FhIsdeZGyxcmYJF+8yCP8QmUITMA2qN0q/TbSwB2w5ro
ouYh8j522FaH2GkWfsZMHaEA8nbKFqn3flc6kHfCDaVcE6ItAPZc0CaHDO7CuO7nT+tiUogNVC9Y
7js7TR2CvFgTr0kPttsAVd808ZTMt7AD0+KrNwGzlBsH6th6y/LX6iNeD0zNFgg69whUQpfDRpaD
/AjUG3Xv/YD49Pq49o4/Poxt44335N85PxuXKRHEmEJUvDM7BkzWbGhCJZiEpk5tsdBD+Ms8TIVg
D3w2WrwIum66KbX5SQ+8Jz+SeH5XeGdqnOP+roffwma2NNCG+m3Xumm07NNIc2kL0g4/jkiuuRoA
ytq7oZ6TNJ+aIFHjMXTHJrnOXSpWZ5PEoOgybqxluMBWZGYuzUFoIl8C5GW5DEZYnvhehL3ZM5sg
tFltddD0KFZX8LGhDP35AArlNx619IU2TvOwaRhQJUqmXzdHJojlhS+sYo9jocdfFAGWIt12NZyg
75/R1PRi9gjKqiTeMuUqKDAO/miMwYBEH5ee65jgiAM8zxS9jKqbZcAZKA3WyAnS8+ihKZV5OyDg
KGNtrogFD1nbUlObplK8+A2PR6A306XCczj95mRVyaRJQy8t7hF9qnz/AKvUTJdapcigIVGhNbMm
smlFYXk7Cz4Q8JAM/UMf9VngXFjunCxfmmJG52iLTDDltq0iMMrwfYAFCGOyUkXOp3P0SEZqPXiY
m9wtlbPD9xY4CeYhUk1n+7pxwrGMkO43WuPUJkeiwL5d6fLA3LdDM39bWn98FQVO44wXuhtdPqVa
KpelQD0SA3TefE9Vmi5/1XNL6KCYC01Dau7F1bHjelu0xliCSwC0Cv3A1UPCf/QCh9tDiTMweVuI
SH9y0wEZUh+TweWLrXYWn9tCs9eMcTMWjOAwT4iHb1a4C3xSTgroHjlk4fFxgEtqpqhJrceHOij5
s5HQd2EzprRVbkgdqd3t3SlhnS/tsprgEdNIfUobpzVL2tXmQzGWkbwJBIMH/upr6YwPPqpfjALM
p7pbjuMsurS4HjkQ84FNi8MYVF5yMTOr4bi1/a7O9CrVcQ6Q8gAkIh50rBIs8jBr8E1kinMECg+e
sA7UxqLaOfTZErkCqa2VDlQ0inq9VcsyM/2DDoEhON3IKyBO2ixTBfsfQ4EMO3rRU2PeIozpJO8q
BExDlJTTwbzhMhkX1KZQ5+hAOSedALG3oR/YI7Q6511nTZdZ2GGrAZmi4900bkD9+KnsZMnD4Le1
RNV7XTShW2KdV+k5AGOduEg8EIgJN/veiZDOhCODJAwkJfL2edzQ/e/jI0bAWEJwKs8Is96XdaJR
jVGLxEpmPegUyDvC0208xzFsbVQ3pQ+6W3dm8qARY2YipCzkuzNMQ/lKDHPHHAqdpMmiS+hAK99r
7HFowfkoh1CJQCqjtCvwzKJtMNNrGJqbbvJsQm6KlgFvqQTTw15QLcXEZwF1M1EQo2DNzBUJGh/j
QfQ1BFGkCbqG7/VtaOJSJsZivqM3YTLC2B0iwlPtzhQaLvvYIjqMjCJrQdoQsbDXa1qH5i9vv1nU
ZUDr0D0Gebdy4/FsDVzalRTC6wPhku1oXGqfXb4IKfZ2+8DNzSbb90PDdJwRJa1o0ATtQnxYgthy
381iQSMVRAXd4GPdgB+M9wB7gAYhMmZSLENtWr5gp8Bp5M9zCFHfDM5UNU6lzyDcB/SvozidHOt8
SNcVBn6AINuuCacyhM2DfsZ7Ojo8PPzunGhvALvcsZ9C4xoPAFl8FnYKUp7JEyTg/QF8vEzrIpnM
94BgOEzcFd4Md+5VYGDgLFoBm5a0mJXO3vFbjV82mWgkWJ8W1uL9FrU95cN3jAFs3NhAd9Ndp7O2
R89ylYv3B63uvH0vijl/0Lat4Se2bZM0F14JAfvgVeNQf4Eu0Fj03go4p1D8fQcL+Dpp/kiIuesh
8zFYe3bTfG3vC8McfZpWHPLeYZyIMAC8ffpfVJ+xysKBEe/vetu49FaGwzSpYLxpG8gUaFQVopBX
dIrRsaDgNUpUuNoF1dlqDpoVX7pybF2E2dBKMCn92k4LPVR/wWN7U7fW0n/Sthzc914ObibCZtbN
jNAbZlzYZ9RAUmTIPA2jHuU0drJ866/5tK47neSrwGbbXumhzCwObLf67BqIkETPXPuRs1MkaOsD
TRoErRLf66Gzo8qJ87nb23K7oM+FJo8X9bir09ox4oS+TyUrUnl0pIHXUyAT03oZaoCpZ3KSsX0I
6xmHsE2PyS6k4NBR1m2NZ6P7YehwT6uo9vlL3ex1Jeb5Ye5nZKWsri+te9dyOzRH6VLkG9V6Xvth
9ek3G2llz2/rM5i0AFugy4Ny2MHZyLMz/JdpuyCXGyCEprPKsWPI82uHcp0s0qB8jiHDjPMO1uXS
fNU0Ngf0Avy68je20ylqj31YNirAdlGo3DsLgX17NwCArCw7Gz3qknn8NQ5Kp0cEqAqywa52UiFo
5O09p3csg77iYdLbP7NvseShJ+/pxFegEybUk9iWajSSa/UBnl9du7s6nNoQhIeANZIdl9FXZGOh
mFgwLRLozH+aCCkZFP2N0WwriKubxd0EJn1s2cBZDviUmghXKGEyTFDHoQwPKaXICIEqp6un4HJt
IouUVMUNolLXKi5Sdhmwb5G9ni2+z2ceBlWZ7I82hzk5oEEPVZ5Gy1jk+mxoisT7qBBU5lYkpoeZ
xoO5p9YAGV4RJlXXkdkHGVBL+8y1FVnwJMjdLLTvp5pYlgaJ2TRCC4dF9nDcusUeM1FvdY7atXNS
otLmnG2d4+IleFDyEmAfSN4UrQmIRW6zRwMqd0lNQHr2DFBd+mbnDJpp5k7bKPa59uCvfkV71lXg
A7cVuFE+TOClylrqVNVy/5SHTZzMXD/nRzBj0twR/oKdbJ90q02+qsORaGP3Q+t9nuAXV3Q/U7+8
iqoUCP2hryGHOhdl7ZuUJda9GSO4Jl4vv0HMAK+7m3I5DgDsZUndACQOkpqgFwWd8uKaGL6YFOlU
7vG6wuxSf+5g+LUwjlklTMXCw1WTu5dOaDGQNW7kukKUHVWgbzmoehJXNPPNHQydhXrW8ftIrA1L
aDPUzkpGCvydT6yK3kPMJ5PlgkktCZGZiokgD7hXxRyqj8B4qT29vEY2TCkfOf4N/UPQhDNP7KSl
5B0NoMsg6JZwn1AMW6dUhJjxZr5Ks2OMynsxnbuko+MDFCqTxcq1NsWnth1GbBlrUZqkQiAkTAo+
2Ys5yAdew2QpqNdJDFMn0frYHNDCJXG2Q5PNj1XdtuqIAEE3Brcw7fHMvvJCX3A/qNWYdeA4reBR
x4wk8yHvXLNEmqIxBS9aevxAOOKo9JRKTA4+Jo00E8wJh6Sxzxrbz8mzo5fdNR5xyaXNXE0kqlvH
qckCMfk1+WbvmfkY5mlKZi0YgfQb3eaSL/h389NkJe16O+WBz3YpEcpiD4tjxDsoqHpDZJJ5pJe5
mZflkfWK95IPU8VLbTsCX3HlzNT+/xiDKaJzDNI+81nVWEgyTRP07FhnbuuauZuXuOVeF5OMxn4X
5V0gIYL3AAZJaqdq4d0O1lhwrXJteQRRj4kpVkiTWuO/xJEv8nXSPo3tkBjVzGyo0W3ibOk6V+4k
+wzbWGUzz2i2mkNgWitObEIiocoycjXpJQdP3nO/qHW5dMAz0mvBJGQez2bbabKnMZYzgxK+ZD5d
JEZyja4KWp42mdE8XfZ/noiDtdQkBnMUQf7bI0vm8FXEmQXXd8uy5i/OOCB6KqxRiC2IyJjjyBi3
EV5+gVc7wwOKMs5gba0J54hbCwV2k7N7aBFQEpnR2IWvrFuTyEd1xfwIuzDirfUFBd1qNwfWqrEN
QEyUHEWran1k1E3EXWXDmfe88ety6sz5genkKS5PaQ8xdj4WtMroHWtfzX2MsdjM1D/KQMYcVTKE
Cr+8LL1yzE1qlVsFbW/gnBVa5Lt+HDszMcrJ1I+s0FnMlEQ7eSrfCXeGgMmArObErbTVM5CT9M0S
57Qc1deel7kGpD6l0VmIvuFwB0hh7c6DYZY5EmM2Zwo2NuQPIw6BPWIpBw9sIh+j3R4t7rO0KU0m
appfxJnp5dQIygj76/MGqwiCFAn/4G07Kld2vofTbk6BLweLPERsgRrAiuYQwnGNt9Di7wPM6i/c
MUiZ6BySBLN/isuSV5pInJ6z4wCRIir28CHDvt9bM/Ij135NcYQfRN5ivV3szASsntdooZ6Qdajm
bzwL3XU6A7FTZk9OhWyb3i8vkUOjN8wYFjIzs/LtqtFf1Iyg1cD6oqHjQ8Z6VWAN5groGmYwn+ew
N+dMI20Xq53lYm6uNx12DrzSty/5uqpGmQrOg4L44Eo7IHH6udy51GUZiN7rPytvMt2bl6nxv9yd
2XLbxraGX8WVe7IwDxfZFyIty7YkT7IS+4ZFSzQBYiIxknz68zUAOgQoU4k7dTZqo1KVsiU3gMbq
Nf//Ch14r557u9NbAVvGx9VFwYjSVC+zqtHpTqlST775xkzop8QydJqmtyhrdNf51+rDXBiByIx5
gEHgHnXrtCqVKSq912Ggf9vqEQ30bwsv0pBEpjp4HEMvjZhXQ+tigtIo6CTNSKKU4caBBC6HiOSW
LISobLiEvEL3NJq5rX3E6VKECHBrZ9gE2Loq/nT+8U+2iqElFOJBc+mE45oifn5UztimM+AolW3O
mfC65TkwUCIsxLgSQp2/1YnM6SSGXUpBVIJoTOznu3GjfA3ypvXc9QDP7chBA0C4V/e2OCIMh6me
Fbl+CUXlw8B9p4HSI8NOP0/35dJNpjtL8vdz0NhCR+V0Qe/fM5xZGAiNDtAdY5Hw93Emdvx5AVOq
kr5D20Xm6/Pv3t9mqqYmOEFRVeW4AZ3rPkkFPUdZuUv9KzkJQkd6mchSOTETNrxnPmh/lzVm8vC2
UAtyN5JjveQ19LQbR2cOwlfGYtjBTb4ORWjur4jUrkr6OLG151+t22hB0QQYImlnirwmFT7SR91X
yxkaiTLZpV/TmDoRszX1mVBzKMUd33WWbkKaCj2f/i13YgcmPZsvzz8AU9G6FRxcLfqbFd20bTj0
aXnpPgFRoheqazv+CqZmt4xfUsvaBy/Jenju6lXjtpSpJ1xjUM1Cf7dJ8ZGZi5QX06Jj7ELVbE7E
DB/2iNT/jlOc0LpCtMAQ8xiTkAUVUICpo+cjp7rw1SBHW9uVKYxlCaSKyWfeTOHg03lMDX01ze2C
5JFapVu4p8uAFN1LB2dey1/7lJZhI0mCkfCtMgZXoixGAq5AGtnfCHNurX18GzvThYlfg0jjsewm
QZ/h2qM1g0ATTtOKthJhXjVVOMuzVQRd9oWSLSv231muUjKTWrmlcRMu64C07PntPxE4G7iXYkEH
4TJ69kS0CyIL5mLsd18Sb6Pjs9JiLUIgd58LD6BNWZ+/pTgtxyU7oWrdukbj0Atg94HLFMp2+SZz
qi/u0hI5xsJ3reAGDiAtGN0qGZSzoK9C6JvXl1uV+QUkYUNwVM8VivpvruuWoaA5LZfXpvDeM6Kx
tYkrvqX3JUhIf77xozSPPmtBpaXXWpY/g4ftCzmj6EwBvjUsyG8dow+9tSBX8L11ln0tN/S83psr
W4jFarUWntX57RWNZsf7y+ogfMHdWjaVNxg6ei+2hDY2DONS+xzTAetMZ6Qvc9j9SKMS6fqrCutw
QcE74n82CRvkcivaignWTPqxBXMoKRhCHlG/X1d6iB/KeFDhqPtLIhTPRgnQDrXyRFprOxJpACen
P5zhfY4l0sRBRHXkrmSaGi83CkxsEXM7RaVILcH7EVWpYK03r+F58nfhZQz5unFzfhN6+80eMGVZ
VzinBkwIJxVTk7m2bmTRsllEK2GZZwmlCtiCq4TI+fytRFNdd79RYKZt0XBhYRZPeACgESOnqhqz
O8dI6nsVJqlTwaIhTBOqHhXU1N5DmnTYBciZRZa0/VNaQrLpEyAobK5pMDBQFDTCNZpOiwDjVa9H
waoY7a8zjirDPfw1I89fAWciYHoJHyjhMRPBRVjSFv6oFoki0giQD2dn7zD8rWQkYCQ++N5ccZdR
XR23m9REqZIBhffJ9MSXXKl4LdWFXaL4GXieMhyRyKgpoXEikd0VNQ/s3mxGlkO/2KmQeSXP2Fun
+/mYzQLMU1MgN3BNbOEJqnfDG9DYvp49hKVu/7lKoXC61CiPXlmBszbI8Xv55dLYum930CrPpmtj
Fl9FWhDeM+MW4EbsFDFF06V+4Y52DGC0vHzzeUb8mr2n4bb0Jp5Talcwy3+IKLU9lGuDoZNWCrZj
Qi3Heleas+StR6/sDRbJExM6vDKYjrKV/seeOnL5ZsYYbBNsjKsYoCZNBjfsRznBQbj1qknmpu8N
rBIYPbAkN/YuLWGWZMo7NfHwnrFwBh3cGlWCleBLwIhUlPByNfxK14T5dretG/v3G6Y+6uvUvtOw
z/O1B4f6xSy1PFIYyyxjRlQc3wEdLO59XWdQnqMw0BHyLpOm7MIFCjVap58sI8twi2YFg6eK1SVl
gt16ElMv2k62leuPLuBBL9+EMfMCKrckYeOtVn8UjgXg1pkVAfRxaXK3hwVxivs58sj2jYwJhEQf
jHynfNN2efZVtffQ8BRmMfG2VvQ2sDP/JVxs/jP45K6yRiAoK6PMTFwFQ8NR6Om0hPSPvYGC9pHv
BfpHm8XBSytMcmh/UsX6fP5Edw90czNg+zRkMezH5ZZdj2TG7GFicjd+tBQ7okdoq9ypMfnViygK
bkpDF+x5yyT6QIkQprjz9z6R/Po16dWhZIMS77dNFGbmMn8zjR4Zi0fgqodrWCkiHXq2Z8xEvdJf
Zrh+S5rk6c+BPwWD3A8itwwH0Ep6ZR7ViqE4+B+Yi4uEgMefAoC1P8ZaNPvoZzBtwqlkuuupXkIm
/greIQtOjpy2L5r1rHeplbpv4tHG/oy9ZZ4JecUc/iecFy2PI6BeuWp8AAQff48YI34dk579UGo7
xkGviFMvVMbKryfLYPlOjwBoXIzsyCJ7E1CLUyvmmSqpu3uE7DSnlFCkl+rSVObKNge0wPd7xhfq
NeGxJcINwA1iX3RsdN8lYBp7tjWc3f7RKMTmQ83mvdKTVXi13W/nMWRyX/SRu50W2pKix4YO/ysj
3pnx9LwImEKYO18GDh4R1dEMSOMY3DJd+VODWUT5wLMflwWFA9JpkLBvHTrCpxlVknxaGtH2yo5y
AGP+aB1R7UkixtVt3Rsg3WV+EdrL0TvGWxtX0DiTOGOy+9cIOkRzkgajG38X29c7ffcq1iP9jhxo
+C4Z8dFg9IMdcrLPt5RdYDyfTey1Cy+jRvB9Cb/i95218m91G4hHQKb4yl8m63eQ3oY5SKesgLDR
Kz4rphZ8GMUOBsLaqtWlruUV9JhMdr2rQtdbMYUFvGYJ46/LsIQlJQAwuisKIdjET8wcdK59b2f8
oZLVnl1QdIA79vzmir3r761BdoH+eKJZu8/NUZAS5rvbMyB4hnk7AvZ/v/YZEjIFV6vcqhWxxDN3
7FGhIFU2YRZdt/QjgZmhXa33ORUtTCNM52K1XhlvSJsxSnNW7EZvSVRCYqxwlqY6/AGPa8ay3sMQ
nF/7vqt8GJWufvnM25+KFq4m6lNjQBaduP1mwLSKzMxZxvFiuaXAQNyezL4m6Z5ZdgyQAF/P/Boy
HFEiYNcmucLpyrPMK4922Cl5EtcFSzyCkydNLPtPPw9LkfolhR6PMu8GRu/saqPr21ur8Javl/CT
GRdAZDRGxACuronTGPuZqk4yccBPrV+N2JbLVZCPblxLFcxqlT26rodV77YV5mwFQuxyWWG9J9CM
BtcRZV48Sj0ql3COhmJwKBz4L0uKnvdmSWiKL5J9yjUmvXhRqMNwaNMugyRSLppYZP3e664fU3Kl
ow52/C11pdwKw+UEJM/6plq7jBpOfIipJ+xfor6mOaVKXynAgv6ABd//s2Ac/HfD13wxcGnF9IXz
X+dU/yAp8APhu6sW36evknWNSmiwrYIFhFOKfeFW7uobXR47qoZ8MmIq+3GfiUEi8ejbrlxVoAit
ch099xjdTu1aYB3Rgozpg0SP3EBXYOmUyqJsb4eLWWTtClj5mR5u7QsvvPZDi0mx+9K9g627uGTW
HOM33dn2i+ek5Ro5AYr1zJ48cWAFyEVATjRBdah1H2YfFVWZgPxcLG3F+rSx1OwjNB+jqU1i9y12
sbhl0FT+Zm3E0etwq6s3eWxjyOww3773oe+gITmuShjEC/07nfMb84Ixs8GnZ57yxGWwLfpdAcVo
9EwTVPa2DCqUXeRujGJB1nuz/IxnwVg2Mom7iwIU9a1mlQE1pWxvMUIuNZPvHsg2JtoxNaV6pdtJ
dm+64fJasavgM2zwBRUSrAAYvTRku5cre8JAArgo6qf+n0FntS8ynefzlzV+4kOxSHcfFxnWKDsM
WhQ/fZ/4cX7H8KPcz3f/9JfOL/Ri8XeQGzRmavqRyPx4qPphzq0RkprNi8fF778ZythxLUQQPGl9
cSzDJMaJqn88sm2GTZKDt2n+qy9kDIDZ0Sb9bBvOv2Gzn+d/p/MGD0kR5+I7ABHuEBRqIrfXwbzV
T3S6B70V/toD3WVCJ8E0kWb35V3IC6kFANEyms3h5/+Vl58/gtub+hmR70PeheIoshKga2Ob7kDU
HAkLcbHgsQQ41hieK5HyB9tRX0PbBN2qiaP+jgz0NvIvGTCMMa6ZC4aglXPqAp1dcCG3hPKWMRw/
dmlgouCejKn9yUH46SboxriOPwkDmy9Nku94E1QwoIgKyXsACOJCWQxrE0Q2mYeWEwVlDCkpSSAd
3Kq4MP7Hu2AjKpQMKIG156HRP///KrH3HRub8frx999UILKSm4AoQPBJvRc4RX2h9483wQXbBz7E
NAGk1Be5k2GJAkeVMywlCbo91kwD6winZH31jCNl3DF8pMJpbmVhaJsg4nnp8wCpN4ErmLzWCvYM
hCsGXCuCd3eoVhKe3MZyN8yEv+In6Q5Idsc0FXqanxQFRbAZM9THauzxgLQBgMrGafv1tzfUsSmS
oZQcnnx7kL62LoBE2uDUAFMAHWkXCRoDAZKC9KdV+T1lqKIsRfeI0zoPg7MItJtLWwTB5E2ND8ad
JzfBNsfAremKgUusvgYnCsAZyUzJWQTUAO0YjgosvWMPiZNE+oSBBO3bD04EqDeLmoLU62vO2MQH
JqXYd49xBxwgnJy1RkEMTgvSpyTaTKRen1CJ6ojmiNanp4yAo0N4QNoIooGB7gKIbFfaH9DHNAuh
Cg/GoOcPQO5AVw1n4RBQNlI3IIuoGjTfScoCASNHXSGX39qEnoOsMiXFIlq08RjqWw3q/R1HVhWQ
NMEtplJ5iJf7GsEa4w9QSHJbl2F4CpGMt7RjRKyIBBg4ho3R60mB447JZDOmgcEJzTU0WeDRTsaC
/NO8gWGPBS6Tdi67ecl+3kBTxvRTst/0BolrcHkDqlKCUF/OOjjYQFF0I1d6eMtOyOygMcgnkmr8
sUvccEh6QXwi2V2wx7Q10zAhenWPX98xUQhsjWHAKy6uwSkEkkfSHhJ5E+gf6CGGCa2+esaRpr8x
hRryS87wDgHEbrKfn6E+dGKRIzwS8mMpsNwxZEMUGWm2GqgUKFAhSR4CQxuTFsIRpHn7KVWAiwSJ
C0n1NjkzIB1AO790xkgkS4QSMHs+gW2NbYqVDBxtP36zzwN6e2T3ZGreP7WGeEbUsYUH3Ho+uFrH
R6DOottkCzRrcPUkmGvEgCApO4hn7IiWAqLk5oifGgKOBZ6j8B/FNbhdILDRZP1jdgG2QoHh6FkA
cmUWQkbbLvUmcQ0uT8L0NIg6JYXAwg7ULX5tKIy1Oz4ErjGmzUwnJdHcaUA6AK42UfKROgOiqApD
DGWi5huLUsTx6xMXUEND19L2VV+DOwNkCgTBqtwuoAlx+3EGno6OgPexDSZWkDGj4hqcS4QsSB8F
rCEoNupkbfDTryeKUpotJicyUrG+hicLKkAdSVkgRsTfgf+Q7Fh99dSiGDiL26gCoBhiYGDJRoe4
hPg9GsyZ7YnvvT/pc/QBLSiH2vvwpAC+QWkpIDdIuVR4R40UoGiP9SIdNxRaiKEPDUmDM47AI+X7
LFRKJQKSRU6+vvrGEb2JnJBIaFtumjTVkGwk1BOyJ0KnYsrwV2YjttahlzWyyZ2BzAT40crK8E6E
bolWbikbKXJnCAPpgNYd7HkKSAjCIlAhrbfcHMEhyYKBryC7C7wkzSS4jG3urKcdHfwpuIqhlB3q
LiAK0tlkPAUa8Wi0OHQe9fSCo9BuAkEuTf2N3mCXEL5hyYLbPNSvNxsIvQBpER0nzUsKr7BjI8gw
kkFjnkCbbR7gicCMy54IHX8BZCetK20I0d0F6pnk1LEgbWF/SEIg+kllX58MGXAH9+ATixaWYyEQ
RUYmKCiiG7G+BncU+G4n0zj+aSpJOI3kRzTa/Ju37O0CrhJCoBJhMYm8voamEPCWBOBEykTqHAWI
ZwSt8g+1dywLqEUQI1hQklf1NThHQexC48P9ulokoQRZDM7nQe313CXhKGCISbq0h29AGgE+gLYz
7NffH7PgGPjDDL5vpKAXOtCnLljtTegVfvx8WMYRILG0XqQllRiZTUDg66vnKNm4EMQNjnHoU/wH
AdTfEJgfAJiJ54ePNfTFX2RPgV9+9gsHyMfpz1u4h2hgFpiOzi/e7daL5t5/IWP+0+l/rr2gox8e
vKL6Pu0/b1/w9Nadex3e6vCXV/4inacPHuxrAunTPubtPAI+w3CUb/NofgrJ+OtJfv+t85xHuvCZ
hZ+euvJzYNAPHXt23dQHttd94Bo4IP3AaQCV8TzrbEXdhy678mQe+t+TNPY7T920d0uvnYRJOn9M
jp+66RaWXxlw5EPuPxR5Z/G6GVd28ekinFfzdHG8ctPiKb1yCzJ6kXx/wTypIvrW3famh1L2Lpfs
uv/Y+Z5te6Lsyq8WSbrsPnLb+Se78hU77vvHOw41pECMyS78+nHudQSwbU+TXpdRyXHid09k0/Mk
vXT86M97WgSSPiyy9MpJ1RWLBsAgu+zbU93UdPxIL8wCxUOwO7x5Db9p2mhkl75OCj872eamnV12
7Zu5H3e0B8U40fshv266C+fx42Gl2pg3HQXyS2fZ/MErskWed2Raaxo2pNf3H2CUm3expU05XH5p
bEGW5B3Jbqus8mtnmc9/63VHN7VFzH9j9aRI+0uLmpj00kmc93SI1tSZZFe+XXxL+zPrwGaI4oX8
0uW8a7faOqn8wtWLq3m0zjy/a9ZZX3Rs/xvrv1mk2aKjqVq45L+x+M1i6z90zFjbTvdvLP4lSYPD
HtQqBY5K9fAXwrn/NSf7Nklz78VkniZYyu7hbOob0s9e32A6D/pnvykcyC7/zvO7O95k4qWXDUI8
km5UAwGWSOxKL50uln34fp0rlV34/SKOs11YznthQsuRILv8Ry95XLx4nZ3YtibVKbv8p6T4iSC2
+bN/5wangtgmpmSXv2P3F7C6dVyKNukjv/a2G1W2FVjZdT/nc+8g0EKntK1/ssveL9IIy9ZZuWkn
k17ZJ7LpiXebUpJd+o85doehVd2j2UIDpBdfZPmL+6cevimZSa/vZw8JQzY6nlvLCSG99s8nZp9N
xDyVafpRqDvNPx3YUJ76Z93kmviNh3AxT//zfwAAAP//</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352425</xdr:colOff>
      <xdr:row>2</xdr:row>
      <xdr:rowOff>114300</xdr:rowOff>
    </xdr:from>
    <xdr:to>
      <xdr:col>13</xdr:col>
      <xdr:colOff>47625</xdr:colOff>
      <xdr:row>17</xdr:row>
      <xdr:rowOff>0</xdr:rowOff>
    </xdr:to>
    <xdr:graphicFrame macro="">
      <xdr:nvGraphicFramePr>
        <xdr:cNvPr id="2" name="Chart 1">
          <a:extLst>
            <a:ext uri="{FF2B5EF4-FFF2-40B4-BE49-F238E27FC236}">
              <a16:creationId xmlns:a16="http://schemas.microsoft.com/office/drawing/2014/main" id="{D42D835E-8EC1-B2D0-A464-CE64EE5A7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47625</xdr:colOff>
      <xdr:row>5</xdr:row>
      <xdr:rowOff>0</xdr:rowOff>
    </xdr:from>
    <xdr:to>
      <xdr:col>13</xdr:col>
      <xdr:colOff>352425</xdr:colOff>
      <xdr:row>19</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AFCFC8A-D4AD-9062-62D0-5C753F4791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952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447675</xdr:colOff>
      <xdr:row>2</xdr:row>
      <xdr:rowOff>76202</xdr:rowOff>
    </xdr:from>
    <xdr:to>
      <xdr:col>11</xdr:col>
      <xdr:colOff>542925</xdr:colOff>
      <xdr:row>14</xdr:row>
      <xdr:rowOff>123826</xdr:rowOff>
    </xdr:to>
    <xdr:graphicFrame macro="">
      <xdr:nvGraphicFramePr>
        <xdr:cNvPr id="2" name="Chart 1">
          <a:extLst>
            <a:ext uri="{FF2B5EF4-FFF2-40B4-BE49-F238E27FC236}">
              <a16:creationId xmlns:a16="http://schemas.microsoft.com/office/drawing/2014/main" id="{3AFD0C4D-A936-30E9-4338-0661F1A27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361950</xdr:colOff>
      <xdr:row>33</xdr:row>
      <xdr:rowOff>138112</xdr:rowOff>
    </xdr:from>
    <xdr:to>
      <xdr:col>17</xdr:col>
      <xdr:colOff>57150</xdr:colOff>
      <xdr:row>48</xdr:row>
      <xdr:rowOff>23812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D4D1293-6610-BE51-7123-3180F967C7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24725" y="64246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447675</xdr:colOff>
      <xdr:row>4</xdr:row>
      <xdr:rowOff>133350</xdr:rowOff>
    </xdr:from>
    <xdr:to>
      <xdr:col>10</xdr:col>
      <xdr:colOff>142875</xdr:colOff>
      <xdr:row>19</xdr:row>
      <xdr:rowOff>19050</xdr:rowOff>
    </xdr:to>
    <xdr:graphicFrame macro="">
      <xdr:nvGraphicFramePr>
        <xdr:cNvPr id="2" name="Chart 1">
          <a:extLst>
            <a:ext uri="{FF2B5EF4-FFF2-40B4-BE49-F238E27FC236}">
              <a16:creationId xmlns:a16="http://schemas.microsoft.com/office/drawing/2014/main" id="{F180B063-75E3-1362-C211-FF9C0E4E2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180975</xdr:colOff>
      <xdr:row>19</xdr:row>
      <xdr:rowOff>85725</xdr:rowOff>
    </xdr:from>
    <xdr:to>
      <xdr:col>1</xdr:col>
      <xdr:colOff>409575</xdr:colOff>
      <xdr:row>21</xdr:row>
      <xdr:rowOff>142874</xdr:rowOff>
    </xdr:to>
    <xdr:graphicFrame macro="">
      <xdr:nvGraphicFramePr>
        <xdr:cNvPr id="2" name="Chart 1">
          <a:extLst>
            <a:ext uri="{FF2B5EF4-FFF2-40B4-BE49-F238E27FC236}">
              <a16:creationId xmlns:a16="http://schemas.microsoft.com/office/drawing/2014/main" id="{3430FB7B-358B-17E9-21C2-57FC5960F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18</xdr:row>
      <xdr:rowOff>161925</xdr:rowOff>
    </xdr:from>
    <xdr:to>
      <xdr:col>4</xdr:col>
      <xdr:colOff>476250</xdr:colOff>
      <xdr:row>21</xdr:row>
      <xdr:rowOff>142875</xdr:rowOff>
    </xdr:to>
    <xdr:graphicFrame macro="">
      <xdr:nvGraphicFramePr>
        <xdr:cNvPr id="3" name="Chart 2">
          <a:extLst>
            <a:ext uri="{FF2B5EF4-FFF2-40B4-BE49-F238E27FC236}">
              <a16:creationId xmlns:a16="http://schemas.microsoft.com/office/drawing/2014/main" id="{5F43DAB6-2C91-2CD8-F120-D2552F644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380999</xdr:colOff>
      <xdr:row>18</xdr:row>
      <xdr:rowOff>171450</xdr:rowOff>
    </xdr:from>
    <xdr:to>
      <xdr:col>7</xdr:col>
      <xdr:colOff>561975</xdr:colOff>
      <xdr:row>21</xdr:row>
      <xdr:rowOff>47626</xdr:rowOff>
    </xdr:to>
    <xdr:graphicFrame macro="">
      <xdr:nvGraphicFramePr>
        <xdr:cNvPr id="4" name="Chart 3">
          <a:extLst>
            <a:ext uri="{FF2B5EF4-FFF2-40B4-BE49-F238E27FC236}">
              <a16:creationId xmlns:a16="http://schemas.microsoft.com/office/drawing/2014/main" id="{028C93E7-8D4A-DD62-D73C-0B808E000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247649</xdr:colOff>
      <xdr:row>18</xdr:row>
      <xdr:rowOff>104776</xdr:rowOff>
    </xdr:from>
    <xdr:to>
      <xdr:col>11</xdr:col>
      <xdr:colOff>47624</xdr:colOff>
      <xdr:row>23</xdr:row>
      <xdr:rowOff>28576</xdr:rowOff>
    </xdr:to>
    <xdr:graphicFrame macro="">
      <xdr:nvGraphicFramePr>
        <xdr:cNvPr id="5" name="Chart 4">
          <a:extLst>
            <a:ext uri="{FF2B5EF4-FFF2-40B4-BE49-F238E27FC236}">
              <a16:creationId xmlns:a16="http://schemas.microsoft.com/office/drawing/2014/main" id="{18E52B52-063F-0117-AD1A-4F84E07AE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38099</xdr:colOff>
      <xdr:row>19</xdr:row>
      <xdr:rowOff>38099</xdr:rowOff>
    </xdr:from>
    <xdr:to>
      <xdr:col>14</xdr:col>
      <xdr:colOff>100010</xdr:colOff>
      <xdr:row>23</xdr:row>
      <xdr:rowOff>66674</xdr:rowOff>
    </xdr:to>
    <xdr:graphicFrame macro="">
      <xdr:nvGraphicFramePr>
        <xdr:cNvPr id="6" name="Chart 5">
          <a:extLst>
            <a:ext uri="{FF2B5EF4-FFF2-40B4-BE49-F238E27FC236}">
              <a16:creationId xmlns:a16="http://schemas.microsoft.com/office/drawing/2014/main" id="{36EA9EA6-C120-78D4-8FC9-217299CB0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609600</xdr:colOff>
      <xdr:row>19</xdr:row>
      <xdr:rowOff>180975</xdr:rowOff>
    </xdr:from>
    <xdr:to>
      <xdr:col>10</xdr:col>
      <xdr:colOff>304800</xdr:colOff>
      <xdr:row>33</xdr:row>
      <xdr:rowOff>38100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05DFD177-9B0B-5088-A5B0-54282CB0328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172325" y="3819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771525</xdr:colOff>
      <xdr:row>10</xdr:row>
      <xdr:rowOff>76200</xdr:rowOff>
    </xdr:from>
    <xdr:to>
      <xdr:col>6</xdr:col>
      <xdr:colOff>200025</xdr:colOff>
      <xdr:row>23</xdr:row>
      <xdr:rowOff>123825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CB786C55-5CC2-3566-2084-20E8EAD8289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324350" y="2000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742950</xdr:colOff>
      <xdr:row>7</xdr:row>
      <xdr:rowOff>180975</xdr:rowOff>
    </xdr:from>
    <xdr:to>
      <xdr:col>4</xdr:col>
      <xdr:colOff>704850</xdr:colOff>
      <xdr:row>21</xdr:row>
      <xdr:rowOff>19050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B82FDAFC-428D-D9B3-69FE-B50BC430345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28875" y="1514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90485</xdr:colOff>
      <xdr:row>0</xdr:row>
      <xdr:rowOff>19050</xdr:rowOff>
    </xdr:from>
    <xdr:to>
      <xdr:col>10</xdr:col>
      <xdr:colOff>285749</xdr:colOff>
      <xdr:row>2</xdr:row>
      <xdr:rowOff>104775</xdr:rowOff>
    </xdr:to>
    <xdr:sp macro="" textlink="">
      <xdr:nvSpPr>
        <xdr:cNvPr id="8" name="Rectangle: Rounded Corners 7">
          <a:extLst>
            <a:ext uri="{FF2B5EF4-FFF2-40B4-BE49-F238E27FC236}">
              <a16:creationId xmlns:a16="http://schemas.microsoft.com/office/drawing/2014/main" id="{DA0A4423-0CC9-5694-71A8-CF7012D34405}"/>
            </a:ext>
          </a:extLst>
        </xdr:cNvPr>
        <xdr:cNvSpPr/>
      </xdr:nvSpPr>
      <xdr:spPr>
        <a:xfrm>
          <a:off x="180971" y="19050"/>
          <a:ext cx="12582528" cy="466725"/>
        </a:xfrm>
        <a:prstGeom prst="roundRect">
          <a:avLst/>
        </a:prstGeom>
        <a:gradFill>
          <a:gsLst>
            <a:gs pos="0">
              <a:schemeClr val="tx1">
                <a:lumMod val="85000"/>
                <a:lumOff val="1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mj-lt"/>
            </a:rPr>
            <a:t>ECOMMERCE SALES ANALYSIS DASHBOARD</a:t>
          </a:r>
        </a:p>
      </xdr:txBody>
    </xdr:sp>
    <xdr:clientData/>
  </xdr:twoCellAnchor>
  <xdr:twoCellAnchor>
    <xdr:from>
      <xdr:col>0</xdr:col>
      <xdr:colOff>105129</xdr:colOff>
      <xdr:row>2</xdr:row>
      <xdr:rowOff>114299</xdr:rowOff>
    </xdr:from>
    <xdr:to>
      <xdr:col>10</xdr:col>
      <xdr:colOff>280987</xdr:colOff>
      <xdr:row>12</xdr:row>
      <xdr:rowOff>0</xdr:rowOff>
    </xdr:to>
    <xdr:grpSp>
      <xdr:nvGrpSpPr>
        <xdr:cNvPr id="42" name="Group 41">
          <a:extLst>
            <a:ext uri="{FF2B5EF4-FFF2-40B4-BE49-F238E27FC236}">
              <a16:creationId xmlns:a16="http://schemas.microsoft.com/office/drawing/2014/main" id="{79BD2E68-E5BD-7B13-3D1E-3B7FF4C14C82}"/>
            </a:ext>
          </a:extLst>
        </xdr:cNvPr>
        <xdr:cNvGrpSpPr/>
      </xdr:nvGrpSpPr>
      <xdr:grpSpPr>
        <a:xfrm>
          <a:off x="210258" y="495299"/>
          <a:ext cx="12543716" cy="1790701"/>
          <a:chOff x="210260" y="495989"/>
          <a:chExt cx="12543714" cy="1982236"/>
        </a:xfrm>
      </xdr:grpSpPr>
      <xdr:grpSp>
        <xdr:nvGrpSpPr>
          <xdr:cNvPr id="20" name="Group 19">
            <a:extLst>
              <a:ext uri="{FF2B5EF4-FFF2-40B4-BE49-F238E27FC236}">
                <a16:creationId xmlns:a16="http://schemas.microsoft.com/office/drawing/2014/main" id="{16859DB4-1AA5-D107-2184-94CE7EFFCF8B}"/>
              </a:ext>
            </a:extLst>
          </xdr:cNvPr>
          <xdr:cNvGrpSpPr/>
        </xdr:nvGrpSpPr>
        <xdr:grpSpPr>
          <a:xfrm>
            <a:off x="5324472" y="514349"/>
            <a:ext cx="2543178" cy="1954350"/>
            <a:chOff x="581024" y="523875"/>
            <a:chExt cx="2466976" cy="1935736"/>
          </a:xfrm>
        </xdr:grpSpPr>
        <xdr:sp macro="" textlink="">
          <xdr:nvSpPr>
            <xdr:cNvPr id="21" name="Rectangle: Rounded Corners 20">
              <a:extLst>
                <a:ext uri="{FF2B5EF4-FFF2-40B4-BE49-F238E27FC236}">
                  <a16:creationId xmlns:a16="http://schemas.microsoft.com/office/drawing/2014/main" id="{5BF960C2-77E9-E3CF-1459-8135B6D26BCD}"/>
                </a:ext>
              </a:extLst>
            </xdr:cNvPr>
            <xdr:cNvSpPr/>
          </xdr:nvSpPr>
          <xdr:spPr>
            <a:xfrm>
              <a:off x="581796" y="907036"/>
              <a:ext cx="2446382" cy="155257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Rounded Corners 21">
              <a:extLst>
                <a:ext uri="{FF2B5EF4-FFF2-40B4-BE49-F238E27FC236}">
                  <a16:creationId xmlns:a16="http://schemas.microsoft.com/office/drawing/2014/main" id="{8C5B6123-F3C5-AEE7-96A0-1B46D454A3A1}"/>
                </a:ext>
              </a:extLst>
            </xdr:cNvPr>
            <xdr:cNvSpPr/>
          </xdr:nvSpPr>
          <xdr:spPr>
            <a:xfrm>
              <a:off x="581024" y="523875"/>
              <a:ext cx="2466976" cy="35733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Lato" panose="020F0502020204030203" pitchFamily="34" charset="0"/>
                  <a:ea typeface="Lato" panose="020F0502020204030203" pitchFamily="34" charset="0"/>
                  <a:cs typeface="Lato" panose="020F0502020204030203" pitchFamily="34" charset="0"/>
                </a:rPr>
                <a:t>QUANTITY</a:t>
              </a:r>
            </a:p>
          </xdr:txBody>
        </xdr:sp>
        <xdr:sp macro="" textlink="KPI!H17">
          <xdr:nvSpPr>
            <xdr:cNvPr id="23" name="TextBox 22">
              <a:extLst>
                <a:ext uri="{FF2B5EF4-FFF2-40B4-BE49-F238E27FC236}">
                  <a16:creationId xmlns:a16="http://schemas.microsoft.com/office/drawing/2014/main" id="{23F0348B-2A1A-91C0-09E0-302CE5469C48}"/>
                </a:ext>
              </a:extLst>
            </xdr:cNvPr>
            <xdr:cNvSpPr txBox="1"/>
          </xdr:nvSpPr>
          <xdr:spPr>
            <a:xfrm>
              <a:off x="763142" y="983236"/>
              <a:ext cx="2038350" cy="40957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C99F1B-90F1-4630-893C-A56D518E16E9}"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37873</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4" name="TextBox 23">
              <a:extLst>
                <a:ext uri="{FF2B5EF4-FFF2-40B4-BE49-F238E27FC236}">
                  <a16:creationId xmlns:a16="http://schemas.microsoft.com/office/drawing/2014/main" id="{FD8D3239-CBF1-B74D-CF2B-CA5EB4E1C5B0}"/>
                </a:ext>
              </a:extLst>
            </xdr:cNvPr>
            <xdr:cNvSpPr txBox="1"/>
          </xdr:nvSpPr>
          <xdr:spPr>
            <a:xfrm>
              <a:off x="780313" y="1875662"/>
              <a:ext cx="2038352" cy="40957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grpSp>
      <xdr:grpSp>
        <xdr:nvGrpSpPr>
          <xdr:cNvPr id="25" name="Group 24">
            <a:extLst>
              <a:ext uri="{FF2B5EF4-FFF2-40B4-BE49-F238E27FC236}">
                <a16:creationId xmlns:a16="http://schemas.microsoft.com/office/drawing/2014/main" id="{43BAA8C5-537D-24A6-D123-8B3C6417E4A8}"/>
              </a:ext>
            </a:extLst>
          </xdr:cNvPr>
          <xdr:cNvGrpSpPr/>
        </xdr:nvGrpSpPr>
        <xdr:grpSpPr>
          <a:xfrm>
            <a:off x="7886700" y="505860"/>
            <a:ext cx="2466974" cy="1945514"/>
            <a:chOff x="581024" y="496726"/>
            <a:chExt cx="2466976" cy="1917853"/>
          </a:xfrm>
        </xdr:grpSpPr>
        <xdr:sp macro="" textlink="">
          <xdr:nvSpPr>
            <xdr:cNvPr id="26" name="Rectangle: Rounded Corners 25">
              <a:extLst>
                <a:ext uri="{FF2B5EF4-FFF2-40B4-BE49-F238E27FC236}">
                  <a16:creationId xmlns:a16="http://schemas.microsoft.com/office/drawing/2014/main" id="{0CDA5F6C-076B-C17F-A566-7FC502BFB0D0}"/>
                </a:ext>
              </a:extLst>
            </xdr:cNvPr>
            <xdr:cNvSpPr/>
          </xdr:nvSpPr>
          <xdr:spPr>
            <a:xfrm>
              <a:off x="581796" y="907253"/>
              <a:ext cx="2446382" cy="15073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Rounded Corners 26">
              <a:extLst>
                <a:ext uri="{FF2B5EF4-FFF2-40B4-BE49-F238E27FC236}">
                  <a16:creationId xmlns:a16="http://schemas.microsoft.com/office/drawing/2014/main" id="{F41A9153-232C-E291-06BA-124E0F4D21A8}"/>
                </a:ext>
              </a:extLst>
            </xdr:cNvPr>
            <xdr:cNvSpPr/>
          </xdr:nvSpPr>
          <xdr:spPr>
            <a:xfrm>
              <a:off x="581024" y="496726"/>
              <a:ext cx="2466976" cy="35733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Lato" panose="020F0502020204030203" pitchFamily="34" charset="0"/>
                  <a:ea typeface="Lato" panose="020F0502020204030203" pitchFamily="34" charset="0"/>
                  <a:cs typeface="Lato" panose="020F0502020204030203" pitchFamily="34" charset="0"/>
                </a:rPr>
                <a:t>NO OF ORDERS</a:t>
              </a:r>
            </a:p>
          </xdr:txBody>
        </xdr:sp>
        <xdr:sp macro="" textlink="KPI!$K$17">
          <xdr:nvSpPr>
            <xdr:cNvPr id="28" name="TextBox 27">
              <a:extLst>
                <a:ext uri="{FF2B5EF4-FFF2-40B4-BE49-F238E27FC236}">
                  <a16:creationId xmlns:a16="http://schemas.microsoft.com/office/drawing/2014/main" id="{CD6CF4D8-76D0-907B-1D8A-F431D6E22E6E}"/>
                </a:ext>
              </a:extLst>
            </xdr:cNvPr>
            <xdr:cNvSpPr txBox="1"/>
          </xdr:nvSpPr>
          <xdr:spPr>
            <a:xfrm>
              <a:off x="762000" y="983452"/>
              <a:ext cx="2038350" cy="40957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31E71F-F17D-42DA-BC1D-A70989618E70}"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9994</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9" name="TextBox 28">
              <a:extLst>
                <a:ext uri="{FF2B5EF4-FFF2-40B4-BE49-F238E27FC236}">
                  <a16:creationId xmlns:a16="http://schemas.microsoft.com/office/drawing/2014/main" id="{199A71FE-129F-2D03-4D0D-37C93F15A7D9}"/>
                </a:ext>
              </a:extLst>
            </xdr:cNvPr>
            <xdr:cNvSpPr txBox="1"/>
          </xdr:nvSpPr>
          <xdr:spPr>
            <a:xfrm>
              <a:off x="776975" y="1864718"/>
              <a:ext cx="2038352" cy="40957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grpSp>
      <xdr:grpSp>
        <xdr:nvGrpSpPr>
          <xdr:cNvPr id="30" name="Group 29">
            <a:extLst>
              <a:ext uri="{FF2B5EF4-FFF2-40B4-BE49-F238E27FC236}">
                <a16:creationId xmlns:a16="http://schemas.microsoft.com/office/drawing/2014/main" id="{9182B098-2461-D226-4E69-294E545C8604}"/>
              </a:ext>
            </a:extLst>
          </xdr:cNvPr>
          <xdr:cNvGrpSpPr/>
        </xdr:nvGrpSpPr>
        <xdr:grpSpPr>
          <a:xfrm>
            <a:off x="10372724" y="495989"/>
            <a:ext cx="2381250" cy="1964565"/>
            <a:chOff x="581024" y="505062"/>
            <a:chExt cx="2466976" cy="2012953"/>
          </a:xfrm>
        </xdr:grpSpPr>
        <xdr:sp macro="" textlink="">
          <xdr:nvSpPr>
            <xdr:cNvPr id="31" name="Rectangle: Rounded Corners 30">
              <a:extLst>
                <a:ext uri="{FF2B5EF4-FFF2-40B4-BE49-F238E27FC236}">
                  <a16:creationId xmlns:a16="http://schemas.microsoft.com/office/drawing/2014/main" id="{3AEA38FF-C29B-A8CB-1917-30E89B8E173C}"/>
                </a:ext>
              </a:extLst>
            </xdr:cNvPr>
            <xdr:cNvSpPr/>
          </xdr:nvSpPr>
          <xdr:spPr>
            <a:xfrm>
              <a:off x="581796" y="905468"/>
              <a:ext cx="2446382" cy="161254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Rounded Corners 31">
              <a:extLst>
                <a:ext uri="{FF2B5EF4-FFF2-40B4-BE49-F238E27FC236}">
                  <a16:creationId xmlns:a16="http://schemas.microsoft.com/office/drawing/2014/main" id="{D048ECC0-813D-C829-C040-AB3072DD9CFC}"/>
                </a:ext>
              </a:extLst>
            </xdr:cNvPr>
            <xdr:cNvSpPr/>
          </xdr:nvSpPr>
          <xdr:spPr>
            <a:xfrm>
              <a:off x="581024" y="505062"/>
              <a:ext cx="2466976" cy="39898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Lato" panose="020F0502020204030203" pitchFamily="34" charset="0"/>
                  <a:ea typeface="Lato" panose="020F0502020204030203" pitchFamily="34" charset="0"/>
                  <a:cs typeface="Lato" panose="020F0502020204030203" pitchFamily="34" charset="0"/>
                </a:rPr>
                <a:t>PROFIT MARGIN</a:t>
              </a:r>
            </a:p>
          </xdr:txBody>
        </xdr:sp>
        <xdr:sp macro="" textlink="KPI!$N$17">
          <xdr:nvSpPr>
            <xdr:cNvPr id="33" name="TextBox 32">
              <a:extLst>
                <a:ext uri="{FF2B5EF4-FFF2-40B4-BE49-F238E27FC236}">
                  <a16:creationId xmlns:a16="http://schemas.microsoft.com/office/drawing/2014/main" id="{C282684C-AC7A-8158-F086-2C2D61AE2117}"/>
                </a:ext>
              </a:extLst>
            </xdr:cNvPr>
            <xdr:cNvSpPr txBox="1"/>
          </xdr:nvSpPr>
          <xdr:spPr>
            <a:xfrm>
              <a:off x="760628" y="981669"/>
              <a:ext cx="2038349" cy="40957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A96166-E914-4A7B-A7FA-35CBC54921FD}"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12.47%</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4" name="TextBox 33">
              <a:extLst>
                <a:ext uri="{FF2B5EF4-FFF2-40B4-BE49-F238E27FC236}">
                  <a16:creationId xmlns:a16="http://schemas.microsoft.com/office/drawing/2014/main" id="{F6F48760-3E77-4194-6885-93084FBD16AC}"/>
                </a:ext>
              </a:extLst>
            </xdr:cNvPr>
            <xdr:cNvSpPr txBox="1"/>
          </xdr:nvSpPr>
          <xdr:spPr>
            <a:xfrm>
              <a:off x="840917" y="1918058"/>
              <a:ext cx="2038352" cy="40957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grpSp>
      <xdr:grpSp>
        <xdr:nvGrpSpPr>
          <xdr:cNvPr id="40" name="Group 39">
            <a:extLst>
              <a:ext uri="{FF2B5EF4-FFF2-40B4-BE49-F238E27FC236}">
                <a16:creationId xmlns:a16="http://schemas.microsoft.com/office/drawing/2014/main" id="{036AEFCD-EB96-70D8-BDDC-9AB71AECC62E}"/>
              </a:ext>
            </a:extLst>
          </xdr:cNvPr>
          <xdr:cNvGrpSpPr/>
        </xdr:nvGrpSpPr>
        <xdr:grpSpPr>
          <a:xfrm>
            <a:off x="210260" y="533400"/>
            <a:ext cx="2504362" cy="1944825"/>
            <a:chOff x="572211" y="523875"/>
            <a:chExt cx="2285289" cy="1944825"/>
          </a:xfrm>
        </xdr:grpSpPr>
        <xdr:sp macro="" textlink="">
          <xdr:nvSpPr>
            <xdr:cNvPr id="3" name="Rectangle: Rounded Corners 2">
              <a:extLst>
                <a:ext uri="{FF2B5EF4-FFF2-40B4-BE49-F238E27FC236}">
                  <a16:creationId xmlns:a16="http://schemas.microsoft.com/office/drawing/2014/main" id="{DC5E435F-5071-B131-A82A-2A58E06E1683}"/>
                </a:ext>
              </a:extLst>
            </xdr:cNvPr>
            <xdr:cNvSpPr/>
          </xdr:nvSpPr>
          <xdr:spPr>
            <a:xfrm>
              <a:off x="572211" y="906600"/>
              <a:ext cx="2257472" cy="15621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 name="Rectangle: Rounded Corners 1">
              <a:extLst>
                <a:ext uri="{FF2B5EF4-FFF2-40B4-BE49-F238E27FC236}">
                  <a16:creationId xmlns:a16="http://schemas.microsoft.com/office/drawing/2014/main" id="{39C38A72-562A-54FE-7448-2F06F9473A7A}"/>
                </a:ext>
              </a:extLst>
            </xdr:cNvPr>
            <xdr:cNvSpPr/>
          </xdr:nvSpPr>
          <xdr:spPr>
            <a:xfrm>
              <a:off x="581024" y="523875"/>
              <a:ext cx="2276476" cy="35733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Lato" panose="020F0502020204030203" pitchFamily="34" charset="0"/>
                  <a:ea typeface="Lato" panose="020F0502020204030203" pitchFamily="34" charset="0"/>
                  <a:cs typeface="Lato" panose="020F0502020204030203" pitchFamily="34" charset="0"/>
                </a:rPr>
                <a:t>Sales</a:t>
              </a:r>
            </a:p>
          </xdr:txBody>
        </xdr:sp>
        <xdr:sp macro="" textlink="KPI!B17">
          <xdr:nvSpPr>
            <xdr:cNvPr id="4" name="TextBox 3">
              <a:extLst>
                <a:ext uri="{FF2B5EF4-FFF2-40B4-BE49-F238E27FC236}">
                  <a16:creationId xmlns:a16="http://schemas.microsoft.com/office/drawing/2014/main" id="{560BEB4B-C69D-7ED3-2B57-8C89C09A6D61}"/>
                </a:ext>
              </a:extLst>
            </xdr:cNvPr>
            <xdr:cNvSpPr txBox="1"/>
          </xdr:nvSpPr>
          <xdr:spPr>
            <a:xfrm>
              <a:off x="748415" y="982799"/>
              <a:ext cx="1880950" cy="40957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7566BA-036E-451C-8234-3345FCBFFBCD}"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$2,297,200.86 </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6" name="TextBox 5">
              <a:extLst>
                <a:ext uri="{FF2B5EF4-FFF2-40B4-BE49-F238E27FC236}">
                  <a16:creationId xmlns:a16="http://schemas.microsoft.com/office/drawing/2014/main" id="{67A70AB7-C951-47FF-B8A6-521EA3BD4256}"/>
                </a:ext>
              </a:extLst>
            </xdr:cNvPr>
            <xdr:cNvSpPr txBox="1"/>
          </xdr:nvSpPr>
          <xdr:spPr>
            <a:xfrm>
              <a:off x="774486" y="1919697"/>
              <a:ext cx="1880950" cy="40957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mc:AlternateContent xmlns:mc="http://schemas.openxmlformats.org/markup-compatibility/2006" xmlns:a14="http://schemas.microsoft.com/office/drawing/2010/main">
          <mc:Choice Requires="a14">
            <xdr:pic>
              <xdr:nvPicPr>
                <xdr:cNvPr id="7" name="Picture 6">
                  <a:extLst>
                    <a:ext uri="{FF2B5EF4-FFF2-40B4-BE49-F238E27FC236}">
                      <a16:creationId xmlns:a16="http://schemas.microsoft.com/office/drawing/2014/main" id="{D205C3E8-6A60-D588-7488-9DFA2AA1C3E5}"/>
                    </a:ext>
                  </a:extLst>
                </xdr:cNvPr>
                <xdr:cNvPicPr>
                  <a:picLocks noChangeAspect="1" noChangeArrowheads="1"/>
                  <a:extLst>
                    <a:ext uri="{84589F7E-364E-4C9E-8A38-B11213B215E9}">
                      <a14:cameraTool cellRange="'Kpi year and year'!$H$8" spid="_x0000_s7331"/>
                    </a:ext>
                  </a:extLst>
                </xdr:cNvPicPr>
              </xdr:nvPicPr>
              <xdr:blipFill>
                <a:blip xmlns:r="http://schemas.openxmlformats.org/officeDocument/2006/relationships" r:embed="rId1"/>
                <a:srcRect/>
                <a:stretch>
                  <a:fillRect/>
                </a:stretch>
              </xdr:blipFill>
              <xdr:spPr bwMode="auto">
                <a:xfrm>
                  <a:off x="1895472" y="2051323"/>
                  <a:ext cx="640372" cy="219075"/>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35" name="Chart 34">
              <a:extLst>
                <a:ext uri="{FF2B5EF4-FFF2-40B4-BE49-F238E27FC236}">
                  <a16:creationId xmlns:a16="http://schemas.microsoft.com/office/drawing/2014/main" id="{770A61A8-D658-478C-99BB-4171A0F35C15}"/>
                </a:ext>
              </a:extLst>
            </xdr:cNvPr>
            <xdr:cNvGraphicFramePr>
              <a:graphicFrameLocks/>
            </xdr:cNvGraphicFramePr>
          </xdr:nvGraphicFramePr>
          <xdr:xfrm>
            <a:off x="830338" y="1449524"/>
            <a:ext cx="1771652" cy="438149"/>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41" name="Group 40">
            <a:extLst>
              <a:ext uri="{FF2B5EF4-FFF2-40B4-BE49-F238E27FC236}">
                <a16:creationId xmlns:a16="http://schemas.microsoft.com/office/drawing/2014/main" id="{A8E14419-1862-0288-1E5B-6C9B2F321426}"/>
              </a:ext>
            </a:extLst>
          </xdr:cNvPr>
          <xdr:cNvGrpSpPr/>
        </xdr:nvGrpSpPr>
        <xdr:grpSpPr>
          <a:xfrm>
            <a:off x="2752724" y="523874"/>
            <a:ext cx="2514600" cy="1954351"/>
            <a:chOff x="3000374" y="533399"/>
            <a:chExt cx="2209800" cy="1954351"/>
          </a:xfrm>
        </xdr:grpSpPr>
        <xdr:sp macro="" textlink="">
          <xdr:nvSpPr>
            <xdr:cNvPr id="16" name="Rectangle: Rounded Corners 15">
              <a:extLst>
                <a:ext uri="{FF2B5EF4-FFF2-40B4-BE49-F238E27FC236}">
                  <a16:creationId xmlns:a16="http://schemas.microsoft.com/office/drawing/2014/main" id="{6594F519-3B1D-219A-D20B-5A092739BA5F}"/>
                </a:ext>
              </a:extLst>
            </xdr:cNvPr>
            <xdr:cNvSpPr/>
          </xdr:nvSpPr>
          <xdr:spPr>
            <a:xfrm>
              <a:off x="3001065" y="920245"/>
              <a:ext cx="2191351" cy="156750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FBE8E484-8CF0-2354-CB8B-159904F29A2D}"/>
                </a:ext>
              </a:extLst>
            </xdr:cNvPr>
            <xdr:cNvSpPr/>
          </xdr:nvSpPr>
          <xdr:spPr>
            <a:xfrm>
              <a:off x="3000374" y="533399"/>
              <a:ext cx="2209800" cy="36077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Lato" panose="020F0502020204030203" pitchFamily="34" charset="0"/>
                  <a:ea typeface="Lato" panose="020F0502020204030203" pitchFamily="34" charset="0"/>
                  <a:cs typeface="Lato" panose="020F0502020204030203" pitchFamily="34" charset="0"/>
                </a:rPr>
                <a:t>PROFIT</a:t>
              </a:r>
            </a:p>
          </xdr:txBody>
        </xdr:sp>
        <xdr:sp macro="" textlink="KPI!E17">
          <xdr:nvSpPr>
            <xdr:cNvPr id="18" name="TextBox 17">
              <a:extLst>
                <a:ext uri="{FF2B5EF4-FFF2-40B4-BE49-F238E27FC236}">
                  <a16:creationId xmlns:a16="http://schemas.microsoft.com/office/drawing/2014/main" id="{B8616C38-6AF6-AC23-80EF-BF1682C9EE01}"/>
                </a:ext>
              </a:extLst>
            </xdr:cNvPr>
            <xdr:cNvSpPr txBox="1"/>
          </xdr:nvSpPr>
          <xdr:spPr>
            <a:xfrm>
              <a:off x="3163130" y="997177"/>
              <a:ext cx="1825856" cy="413513"/>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ADF23A-6630-4379-9DAC-5012A583A3AE}"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$286,397.02 </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9" name="TextBox 18">
              <a:extLst>
                <a:ext uri="{FF2B5EF4-FFF2-40B4-BE49-F238E27FC236}">
                  <a16:creationId xmlns:a16="http://schemas.microsoft.com/office/drawing/2014/main" id="{8DEE17AD-5AC8-C81D-E389-C8C8350D6FDD}"/>
                </a:ext>
              </a:extLst>
            </xdr:cNvPr>
            <xdr:cNvSpPr txBox="1"/>
          </xdr:nvSpPr>
          <xdr:spPr>
            <a:xfrm>
              <a:off x="3176402" y="1924748"/>
              <a:ext cx="1825860" cy="413513"/>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graphicFrame macro="">
          <xdr:nvGraphicFramePr>
            <xdr:cNvPr id="36" name="Chart 35">
              <a:extLst>
                <a:ext uri="{FF2B5EF4-FFF2-40B4-BE49-F238E27FC236}">
                  <a16:creationId xmlns:a16="http://schemas.microsoft.com/office/drawing/2014/main" id="{65DBDAB7-C9A2-4026-AD86-5BAE33C52EC3}"/>
                </a:ext>
              </a:extLst>
            </xdr:cNvPr>
            <xdr:cNvGraphicFramePr>
              <a:graphicFrameLocks/>
            </xdr:cNvGraphicFramePr>
          </xdr:nvGraphicFramePr>
          <xdr:xfrm>
            <a:off x="3182504" y="1393753"/>
            <a:ext cx="1809750" cy="55245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5" name="Picture 4">
                  <a:extLst>
                    <a:ext uri="{FF2B5EF4-FFF2-40B4-BE49-F238E27FC236}">
                      <a16:creationId xmlns:a16="http://schemas.microsoft.com/office/drawing/2014/main" id="{646B627B-B70B-788C-AA2F-84C181A91CDE}"/>
                    </a:ext>
                  </a:extLst>
                </xdr:cNvPr>
                <xdr:cNvPicPr>
                  <a:picLocks noChangeAspect="1" noChangeArrowheads="1"/>
                  <a:extLst>
                    <a:ext uri="{84589F7E-364E-4C9E-8A38-B11213B215E9}">
                      <a14:cameraTool cellRange="'Kpi year and year'!$I$8" spid="_x0000_s7332"/>
                    </a:ext>
                  </a:extLst>
                </xdr:cNvPicPr>
              </xdr:nvPicPr>
              <xdr:blipFill>
                <a:blip xmlns:r="http://schemas.openxmlformats.org/officeDocument/2006/relationships" r:embed="rId4"/>
                <a:srcRect/>
                <a:stretch>
                  <a:fillRect/>
                </a:stretch>
              </xdr:blipFill>
              <xdr:spPr bwMode="auto">
                <a:xfrm>
                  <a:off x="4248150" y="2061538"/>
                  <a:ext cx="660952" cy="200025"/>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mc:AlternateContent xmlns:mc="http://schemas.openxmlformats.org/markup-compatibility/2006">
    <mc:Choice xmlns:a14="http://schemas.microsoft.com/office/drawing/2010/main" Requires="a14">
      <xdr:twoCellAnchor editAs="oneCell">
        <xdr:from>
          <xdr:col>5</xdr:col>
          <xdr:colOff>366710</xdr:colOff>
          <xdr:row>9</xdr:row>
          <xdr:rowOff>142875</xdr:rowOff>
        </xdr:from>
        <xdr:to>
          <xdr:col>6</xdr:col>
          <xdr:colOff>85723</xdr:colOff>
          <xdr:row>10</xdr:row>
          <xdr:rowOff>156648</xdr:rowOff>
        </xdr:to>
        <xdr:pic>
          <xdr:nvPicPr>
            <xdr:cNvPr id="9" name="Picture 8">
              <a:extLst>
                <a:ext uri="{FF2B5EF4-FFF2-40B4-BE49-F238E27FC236}">
                  <a16:creationId xmlns:a16="http://schemas.microsoft.com/office/drawing/2014/main" id="{2767DFB4-1BF1-CE32-52C9-8B99D66F1C24}"/>
                </a:ext>
              </a:extLst>
            </xdr:cNvPr>
            <xdr:cNvPicPr>
              <a:picLocks noChangeAspect="1" noChangeArrowheads="1"/>
              <a:extLst>
                <a:ext uri="{84589F7E-364E-4C9E-8A38-B11213B215E9}">
                  <a14:cameraTool cellRange="'Kpi year and year'!$J$8" spid="_x0000_s7333"/>
                </a:ext>
              </a:extLst>
            </xdr:cNvPicPr>
          </xdr:nvPicPr>
          <xdr:blipFill>
            <a:blip xmlns:r="http://schemas.openxmlformats.org/officeDocument/2006/relationships" r:embed="rId5"/>
            <a:srcRect/>
            <a:stretch>
              <a:fillRect/>
            </a:stretch>
          </xdr:blipFill>
          <xdr:spPr bwMode="auto">
            <a:xfrm>
              <a:off x="6829421" y="1857375"/>
              <a:ext cx="657226" cy="20427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338135</xdr:colOff>
      <xdr:row>6</xdr:row>
      <xdr:rowOff>123825</xdr:rowOff>
    </xdr:from>
    <xdr:to>
      <xdr:col>6</xdr:col>
      <xdr:colOff>4762</xdr:colOff>
      <xdr:row>9</xdr:row>
      <xdr:rowOff>1</xdr:rowOff>
    </xdr:to>
    <xdr:graphicFrame macro="">
      <xdr:nvGraphicFramePr>
        <xdr:cNvPr id="10" name="Chart 9">
          <a:extLst>
            <a:ext uri="{FF2B5EF4-FFF2-40B4-BE49-F238E27FC236}">
              <a16:creationId xmlns:a16="http://schemas.microsoft.com/office/drawing/2014/main" id="{468E8ECC-86BE-43B4-B2B9-29589971A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409574</xdr:colOff>
      <xdr:row>6</xdr:row>
      <xdr:rowOff>161924</xdr:rowOff>
    </xdr:from>
    <xdr:to>
      <xdr:col>8</xdr:col>
      <xdr:colOff>152398</xdr:colOff>
      <xdr:row>9</xdr:row>
      <xdr:rowOff>104775</xdr:rowOff>
    </xdr:to>
    <xdr:graphicFrame macro="">
      <xdr:nvGraphicFramePr>
        <xdr:cNvPr id="11" name="Chart 10">
          <a:extLst>
            <a:ext uri="{FF2B5EF4-FFF2-40B4-BE49-F238E27FC236}">
              <a16:creationId xmlns:a16="http://schemas.microsoft.com/office/drawing/2014/main" id="{80FD5154-7E79-4CA9-ABA8-2DB195F6D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417235</xdr:colOff>
          <xdr:row>9</xdr:row>
          <xdr:rowOff>123825</xdr:rowOff>
        </xdr:from>
        <xdr:to>
          <xdr:col>8</xdr:col>
          <xdr:colOff>138111</xdr:colOff>
          <xdr:row>10</xdr:row>
          <xdr:rowOff>133350</xdr:rowOff>
        </xdr:to>
        <xdr:pic>
          <xdr:nvPicPr>
            <xdr:cNvPr id="12" name="Picture 11">
              <a:extLst>
                <a:ext uri="{FF2B5EF4-FFF2-40B4-BE49-F238E27FC236}">
                  <a16:creationId xmlns:a16="http://schemas.microsoft.com/office/drawing/2014/main" id="{86FECEFF-B91B-BCCC-EA64-9BCB1A48C514}"/>
                </a:ext>
              </a:extLst>
            </xdr:cNvPr>
            <xdr:cNvPicPr>
              <a:picLocks noChangeAspect="1" noChangeArrowheads="1"/>
              <a:extLst>
                <a:ext uri="{84589F7E-364E-4C9E-8A38-B11213B215E9}">
                  <a14:cameraTool cellRange="'Kpi year and year'!$K$8" spid="_x0000_s7334"/>
                </a:ext>
              </a:extLst>
            </xdr:cNvPicPr>
          </xdr:nvPicPr>
          <xdr:blipFill>
            <a:blip xmlns:r="http://schemas.openxmlformats.org/officeDocument/2006/relationships" r:embed="rId8"/>
            <a:srcRect/>
            <a:stretch>
              <a:fillRect/>
            </a:stretch>
          </xdr:blipFill>
          <xdr:spPr bwMode="auto">
            <a:xfrm>
              <a:off x="9368871" y="1838325"/>
              <a:ext cx="660952"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470864</xdr:colOff>
          <xdr:row>9</xdr:row>
          <xdr:rowOff>104776</xdr:rowOff>
        </xdr:from>
        <xdr:to>
          <xdr:col>10</xdr:col>
          <xdr:colOff>161922</xdr:colOff>
          <xdr:row>10</xdr:row>
          <xdr:rowOff>123826</xdr:rowOff>
        </xdr:to>
        <xdr:pic>
          <xdr:nvPicPr>
            <xdr:cNvPr id="13" name="Picture 12">
              <a:extLst>
                <a:ext uri="{FF2B5EF4-FFF2-40B4-BE49-F238E27FC236}">
                  <a16:creationId xmlns:a16="http://schemas.microsoft.com/office/drawing/2014/main" id="{75A676C0-9415-1057-0510-35FC42A45331}"/>
                </a:ext>
              </a:extLst>
            </xdr:cNvPr>
            <xdr:cNvPicPr>
              <a:picLocks noChangeAspect="1" noChangeArrowheads="1"/>
              <a:extLst>
                <a:ext uri="{84589F7E-364E-4C9E-8A38-B11213B215E9}">
                  <a14:cameraTool cellRange="'Kpi year and year'!$L$8" spid="_x0000_s7335"/>
                </a:ext>
              </a:extLst>
            </xdr:cNvPicPr>
          </xdr:nvPicPr>
          <xdr:blipFill>
            <a:blip xmlns:r="http://schemas.openxmlformats.org/officeDocument/2006/relationships" r:embed="rId9"/>
            <a:srcRect/>
            <a:stretch>
              <a:fillRect/>
            </a:stretch>
          </xdr:blipFill>
          <xdr:spPr bwMode="auto">
            <a:xfrm>
              <a:off x="11914528" y="1819276"/>
              <a:ext cx="601316"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390525</xdr:colOff>
      <xdr:row>7</xdr:row>
      <xdr:rowOff>19051</xdr:rowOff>
    </xdr:from>
    <xdr:to>
      <xdr:col>10</xdr:col>
      <xdr:colOff>116678</xdr:colOff>
      <xdr:row>9</xdr:row>
      <xdr:rowOff>171450</xdr:rowOff>
    </xdr:to>
    <xdr:graphicFrame macro="">
      <xdr:nvGraphicFramePr>
        <xdr:cNvPr id="14" name="Chart 13">
          <a:extLst>
            <a:ext uri="{FF2B5EF4-FFF2-40B4-BE49-F238E27FC236}">
              <a16:creationId xmlns:a16="http://schemas.microsoft.com/office/drawing/2014/main" id="{17F43864-0466-41A2-9FF6-144EE5D92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80960</xdr:colOff>
      <xdr:row>12</xdr:row>
      <xdr:rowOff>57150</xdr:rowOff>
    </xdr:from>
    <xdr:to>
      <xdr:col>4</xdr:col>
      <xdr:colOff>176212</xdr:colOff>
      <xdr:row>23</xdr:row>
      <xdr:rowOff>19049</xdr:rowOff>
    </xdr:to>
    <xdr:sp macro="" textlink="">
      <xdr:nvSpPr>
        <xdr:cNvPr id="43" name="Rectangle: Rounded Corners 42">
          <a:extLst>
            <a:ext uri="{FF2B5EF4-FFF2-40B4-BE49-F238E27FC236}">
              <a16:creationId xmlns:a16="http://schemas.microsoft.com/office/drawing/2014/main" id="{815D6CCB-1C1F-3ADA-259E-082667A95B22}"/>
            </a:ext>
          </a:extLst>
        </xdr:cNvPr>
        <xdr:cNvSpPr/>
      </xdr:nvSpPr>
      <xdr:spPr>
        <a:xfrm>
          <a:off x="161920" y="2343150"/>
          <a:ext cx="5067304" cy="2057399"/>
        </a:xfrm>
        <a:prstGeom prst="roundRect">
          <a:avLst>
            <a:gd name="adj" fmla="val 7208"/>
          </a:avLst>
        </a:prstGeom>
        <a:gradFill flip="none" rotWithShape="1">
          <a:gsLst>
            <a:gs pos="0">
              <a:schemeClr val="tx1">
                <a:lumMod val="85000"/>
                <a:lumOff val="15000"/>
              </a:schemeClr>
            </a:gs>
            <a:gs pos="99000">
              <a:schemeClr val="tx1">
                <a:lumMod val="65000"/>
                <a:lumOff val="3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204786</xdr:colOff>
      <xdr:row>12</xdr:row>
      <xdr:rowOff>57151</xdr:rowOff>
    </xdr:from>
    <xdr:to>
      <xdr:col>8</xdr:col>
      <xdr:colOff>90486</xdr:colOff>
      <xdr:row>22</xdr:row>
      <xdr:rowOff>104777</xdr:rowOff>
    </xdr:to>
    <xdr:sp macro="" textlink="">
      <xdr:nvSpPr>
        <xdr:cNvPr id="44" name="Rectangle: Rounded Corners 43">
          <a:extLst>
            <a:ext uri="{FF2B5EF4-FFF2-40B4-BE49-F238E27FC236}">
              <a16:creationId xmlns:a16="http://schemas.microsoft.com/office/drawing/2014/main" id="{6CB362A8-E48C-4E9D-8D8A-214960183B7B}"/>
            </a:ext>
          </a:extLst>
        </xdr:cNvPr>
        <xdr:cNvSpPr/>
      </xdr:nvSpPr>
      <xdr:spPr>
        <a:xfrm>
          <a:off x="5286372" y="2343151"/>
          <a:ext cx="4648200" cy="1952626"/>
        </a:xfrm>
        <a:prstGeom prst="roundRect">
          <a:avLst>
            <a:gd name="adj" fmla="val 7208"/>
          </a:avLst>
        </a:prstGeom>
        <a:gradFill>
          <a:gsLst>
            <a:gs pos="0">
              <a:schemeClr val="tx1">
                <a:lumMod val="85000"/>
                <a:lumOff val="15000"/>
              </a:schemeClr>
            </a:gs>
            <a:gs pos="99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100012</xdr:colOff>
      <xdr:row>12</xdr:row>
      <xdr:rowOff>47625</xdr:rowOff>
    </xdr:from>
    <xdr:to>
      <xdr:col>10</xdr:col>
      <xdr:colOff>185737</xdr:colOff>
      <xdr:row>22</xdr:row>
      <xdr:rowOff>114301</xdr:rowOff>
    </xdr:to>
    <xdr:sp macro="" textlink="">
      <xdr:nvSpPr>
        <xdr:cNvPr id="45" name="Rectangle: Rounded Corners 44">
          <a:extLst>
            <a:ext uri="{FF2B5EF4-FFF2-40B4-BE49-F238E27FC236}">
              <a16:creationId xmlns:a16="http://schemas.microsoft.com/office/drawing/2014/main" id="{DF05EFF1-AF10-4ADD-A2B6-2C9CAD12553E}"/>
            </a:ext>
          </a:extLst>
        </xdr:cNvPr>
        <xdr:cNvSpPr/>
      </xdr:nvSpPr>
      <xdr:spPr>
        <a:xfrm>
          <a:off x="9953625" y="2333625"/>
          <a:ext cx="2609849" cy="1971676"/>
        </a:xfrm>
        <a:prstGeom prst="roundRect">
          <a:avLst>
            <a:gd name="adj" fmla="val 7208"/>
          </a:avLst>
        </a:prstGeom>
        <a:gradFill flip="none" rotWithShape="1">
          <a:gsLst>
            <a:gs pos="0">
              <a:schemeClr val="tx1">
                <a:lumMod val="85000"/>
                <a:lumOff val="15000"/>
              </a:schemeClr>
            </a:gs>
            <a:gs pos="88000">
              <a:schemeClr val="tx1">
                <a:lumMod val="65000"/>
                <a:lumOff val="3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90487</xdr:colOff>
      <xdr:row>23</xdr:row>
      <xdr:rowOff>47626</xdr:rowOff>
    </xdr:from>
    <xdr:to>
      <xdr:col>4</xdr:col>
      <xdr:colOff>185737</xdr:colOff>
      <xdr:row>33</xdr:row>
      <xdr:rowOff>85726</xdr:rowOff>
    </xdr:to>
    <xdr:sp macro="" textlink="">
      <xdr:nvSpPr>
        <xdr:cNvPr id="46" name="Rectangle: Rounded Corners 45">
          <a:extLst>
            <a:ext uri="{FF2B5EF4-FFF2-40B4-BE49-F238E27FC236}">
              <a16:creationId xmlns:a16="http://schemas.microsoft.com/office/drawing/2014/main" id="{3D6E184A-CC98-46A4-83BC-5A7841B6BFDF}"/>
            </a:ext>
          </a:extLst>
        </xdr:cNvPr>
        <xdr:cNvSpPr/>
      </xdr:nvSpPr>
      <xdr:spPr>
        <a:xfrm>
          <a:off x="180974" y="4429126"/>
          <a:ext cx="5067300" cy="1943100"/>
        </a:xfrm>
        <a:prstGeom prst="roundRect">
          <a:avLst>
            <a:gd name="adj" fmla="val 7208"/>
          </a:avLst>
        </a:prstGeom>
        <a:gradFill flip="none" rotWithShape="1">
          <a:gsLst>
            <a:gs pos="0">
              <a:schemeClr val="tx1">
                <a:lumMod val="85000"/>
                <a:lumOff val="15000"/>
              </a:schemeClr>
            </a:gs>
            <a:gs pos="99000">
              <a:schemeClr val="tx1">
                <a:lumMod val="65000"/>
                <a:lumOff val="3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23</xdr:row>
      <xdr:rowOff>19050</xdr:rowOff>
    </xdr:from>
    <xdr:to>
      <xdr:col>7</xdr:col>
      <xdr:colOff>423862</xdr:colOff>
      <xdr:row>33</xdr:row>
      <xdr:rowOff>57150</xdr:rowOff>
    </xdr:to>
    <xdr:sp macro="" textlink="">
      <xdr:nvSpPr>
        <xdr:cNvPr id="47" name="Rectangle: Rounded Corners 46">
          <a:extLst>
            <a:ext uri="{FF2B5EF4-FFF2-40B4-BE49-F238E27FC236}">
              <a16:creationId xmlns:a16="http://schemas.microsoft.com/office/drawing/2014/main" id="{C81C747A-F5BB-4780-B5EE-47057847C335}"/>
            </a:ext>
          </a:extLst>
        </xdr:cNvPr>
        <xdr:cNvSpPr/>
      </xdr:nvSpPr>
      <xdr:spPr>
        <a:xfrm>
          <a:off x="5314950" y="4400550"/>
          <a:ext cx="4067175" cy="1943100"/>
        </a:xfrm>
        <a:prstGeom prst="roundRect">
          <a:avLst>
            <a:gd name="adj" fmla="val 7208"/>
          </a:avLst>
        </a:prstGeom>
        <a:gradFill flip="none" rotWithShape="1">
          <a:gsLst>
            <a:gs pos="0">
              <a:schemeClr val="tx1">
                <a:lumMod val="85000"/>
                <a:lumOff val="15000"/>
              </a:schemeClr>
            </a:gs>
            <a:gs pos="99000">
              <a:schemeClr val="tx1">
                <a:lumMod val="65000"/>
                <a:lumOff val="3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461962</xdr:colOff>
      <xdr:row>23</xdr:row>
      <xdr:rowOff>0</xdr:rowOff>
    </xdr:from>
    <xdr:to>
      <xdr:col>10</xdr:col>
      <xdr:colOff>180974</xdr:colOff>
      <xdr:row>33</xdr:row>
      <xdr:rowOff>9525</xdr:rowOff>
    </xdr:to>
    <xdr:sp macro="" textlink="">
      <xdr:nvSpPr>
        <xdr:cNvPr id="48" name="Rectangle: Rounded Corners 47">
          <a:extLst>
            <a:ext uri="{FF2B5EF4-FFF2-40B4-BE49-F238E27FC236}">
              <a16:creationId xmlns:a16="http://schemas.microsoft.com/office/drawing/2014/main" id="{0C9E44D3-8730-49E3-9F50-D2F9D5AF1A74}"/>
            </a:ext>
          </a:extLst>
        </xdr:cNvPr>
        <xdr:cNvSpPr/>
      </xdr:nvSpPr>
      <xdr:spPr>
        <a:xfrm>
          <a:off x="9458324" y="4381500"/>
          <a:ext cx="3095624" cy="1914525"/>
        </a:xfrm>
        <a:prstGeom prst="roundRect">
          <a:avLst>
            <a:gd name="adj" fmla="val 7208"/>
          </a:avLst>
        </a:prstGeom>
        <a:gradFill flip="none" rotWithShape="1">
          <a:gsLst>
            <a:gs pos="0">
              <a:schemeClr val="tx1">
                <a:lumMod val="85000"/>
                <a:lumOff val="15000"/>
              </a:schemeClr>
            </a:gs>
            <a:gs pos="99000">
              <a:schemeClr val="tx1">
                <a:lumMod val="65000"/>
                <a:lumOff val="3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128586</xdr:colOff>
      <xdr:row>12</xdr:row>
      <xdr:rowOff>76200</xdr:rowOff>
    </xdr:from>
    <xdr:to>
      <xdr:col>3</xdr:col>
      <xdr:colOff>142874</xdr:colOff>
      <xdr:row>14</xdr:row>
      <xdr:rowOff>66675</xdr:rowOff>
    </xdr:to>
    <xdr:sp macro="" textlink="">
      <xdr:nvSpPr>
        <xdr:cNvPr id="49" name="Rectangle: Rounded Corners 48">
          <a:extLst>
            <a:ext uri="{FF2B5EF4-FFF2-40B4-BE49-F238E27FC236}">
              <a16:creationId xmlns:a16="http://schemas.microsoft.com/office/drawing/2014/main" id="{F1D28389-FC86-DA7C-3465-3CDDC416C839}"/>
            </a:ext>
          </a:extLst>
        </xdr:cNvPr>
        <xdr:cNvSpPr/>
      </xdr:nvSpPr>
      <xdr:spPr>
        <a:xfrm>
          <a:off x="257173" y="2362200"/>
          <a:ext cx="3686176" cy="371475"/>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panose="020F0502020204030203" pitchFamily="34" charset="0"/>
              <a:ea typeface="Lato" panose="020F0502020204030203" pitchFamily="34" charset="0"/>
              <a:cs typeface="Lato" panose="020F0502020204030203" pitchFamily="34" charset="0"/>
            </a:rPr>
            <a:t>SALES AND PROFIT ANALYSIS</a:t>
          </a:r>
        </a:p>
      </xdr:txBody>
    </xdr:sp>
    <xdr:clientData/>
  </xdr:twoCellAnchor>
  <xdr:twoCellAnchor>
    <xdr:from>
      <xdr:col>4</xdr:col>
      <xdr:colOff>238123</xdr:colOff>
      <xdr:row>12</xdr:row>
      <xdr:rowOff>133351</xdr:rowOff>
    </xdr:from>
    <xdr:to>
      <xdr:col>7</xdr:col>
      <xdr:colOff>252411</xdr:colOff>
      <xdr:row>14</xdr:row>
      <xdr:rowOff>123826</xdr:rowOff>
    </xdr:to>
    <xdr:sp macro="" textlink="">
      <xdr:nvSpPr>
        <xdr:cNvPr id="50" name="Rectangle: Rounded Corners 49">
          <a:extLst>
            <a:ext uri="{FF2B5EF4-FFF2-40B4-BE49-F238E27FC236}">
              <a16:creationId xmlns:a16="http://schemas.microsoft.com/office/drawing/2014/main" id="{ECDA3791-271D-49A6-8213-5F34B927EF4F}"/>
            </a:ext>
          </a:extLst>
        </xdr:cNvPr>
        <xdr:cNvSpPr/>
      </xdr:nvSpPr>
      <xdr:spPr>
        <a:xfrm>
          <a:off x="5353046" y="2419351"/>
          <a:ext cx="3686176" cy="371475"/>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panose="020F0502020204030203" pitchFamily="34" charset="0"/>
              <a:ea typeface="Lato" panose="020F0502020204030203" pitchFamily="34" charset="0"/>
              <a:cs typeface="Lato" panose="020F0502020204030203" pitchFamily="34" charset="0"/>
            </a:rPr>
            <a:t>CATEGORY</a:t>
          </a:r>
          <a:r>
            <a:rPr lang="en-US" sz="1400" b="1" baseline="0">
              <a:latin typeface="Lato" panose="020F0502020204030203" pitchFamily="34" charset="0"/>
              <a:ea typeface="Lato" panose="020F0502020204030203" pitchFamily="34" charset="0"/>
              <a:cs typeface="Lato" panose="020F0502020204030203" pitchFamily="34" charset="0"/>
            </a:rPr>
            <a:t> WISE PROFIT</a:t>
          </a:r>
          <a:endParaRPr lang="en-US" sz="1400" b="1">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133349</xdr:colOff>
      <xdr:row>12</xdr:row>
      <xdr:rowOff>104776</xdr:rowOff>
    </xdr:from>
    <xdr:to>
      <xdr:col>9</xdr:col>
      <xdr:colOff>552449</xdr:colOff>
      <xdr:row>14</xdr:row>
      <xdr:rowOff>95251</xdr:rowOff>
    </xdr:to>
    <xdr:sp macro="" textlink="">
      <xdr:nvSpPr>
        <xdr:cNvPr id="51" name="Rectangle: Rounded Corners 50">
          <a:extLst>
            <a:ext uri="{FF2B5EF4-FFF2-40B4-BE49-F238E27FC236}">
              <a16:creationId xmlns:a16="http://schemas.microsoft.com/office/drawing/2014/main" id="{EF0B48E1-20D8-43E8-892E-A78129AAE21D}"/>
            </a:ext>
          </a:extLst>
        </xdr:cNvPr>
        <xdr:cNvSpPr/>
      </xdr:nvSpPr>
      <xdr:spPr>
        <a:xfrm>
          <a:off x="10020298" y="2390776"/>
          <a:ext cx="2057400" cy="371475"/>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panose="020F0502020204030203" pitchFamily="34" charset="0"/>
              <a:ea typeface="Lato" panose="020F0502020204030203" pitchFamily="34" charset="0"/>
              <a:cs typeface="Lato" panose="020F0502020204030203" pitchFamily="34" charset="0"/>
            </a:rPr>
            <a:t>CATEGORY</a:t>
          </a:r>
          <a:r>
            <a:rPr lang="en-US" sz="1400" b="1" baseline="0">
              <a:latin typeface="Lato" panose="020F0502020204030203" pitchFamily="34" charset="0"/>
              <a:ea typeface="Lato" panose="020F0502020204030203" pitchFamily="34" charset="0"/>
              <a:cs typeface="Lato" panose="020F0502020204030203" pitchFamily="34" charset="0"/>
            </a:rPr>
            <a:t> SALES SHARE %</a:t>
          </a:r>
          <a:endParaRPr lang="en-US" sz="1400" b="1">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142874</xdr:colOff>
      <xdr:row>23</xdr:row>
      <xdr:rowOff>104775</xdr:rowOff>
    </xdr:from>
    <xdr:to>
      <xdr:col>3</xdr:col>
      <xdr:colOff>157162</xdr:colOff>
      <xdr:row>25</xdr:row>
      <xdr:rowOff>19050</xdr:rowOff>
    </xdr:to>
    <xdr:sp macro="" textlink="">
      <xdr:nvSpPr>
        <xdr:cNvPr id="52" name="Rectangle: Rounded Corners 51">
          <a:extLst>
            <a:ext uri="{FF2B5EF4-FFF2-40B4-BE49-F238E27FC236}">
              <a16:creationId xmlns:a16="http://schemas.microsoft.com/office/drawing/2014/main" id="{0F135614-1286-483D-B945-F52D1AF5E241}"/>
            </a:ext>
          </a:extLst>
        </xdr:cNvPr>
        <xdr:cNvSpPr/>
      </xdr:nvSpPr>
      <xdr:spPr>
        <a:xfrm>
          <a:off x="285748" y="4486275"/>
          <a:ext cx="3686176" cy="295275"/>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panose="020F0502020204030203" pitchFamily="34" charset="0"/>
              <a:ea typeface="Lato" panose="020F0502020204030203" pitchFamily="34" charset="0"/>
              <a:cs typeface="Lato" panose="020F0502020204030203" pitchFamily="34" charset="0"/>
            </a:rPr>
            <a:t>SALES BY STATE</a:t>
          </a:r>
        </a:p>
      </xdr:txBody>
    </xdr:sp>
    <xdr:clientData/>
  </xdr:twoCellAnchor>
  <xdr:twoCellAnchor>
    <xdr:from>
      <xdr:col>4</xdr:col>
      <xdr:colOff>261937</xdr:colOff>
      <xdr:row>23</xdr:row>
      <xdr:rowOff>66675</xdr:rowOff>
    </xdr:from>
    <xdr:to>
      <xdr:col>7</xdr:col>
      <xdr:colOff>276225</xdr:colOff>
      <xdr:row>25</xdr:row>
      <xdr:rowOff>57150</xdr:rowOff>
    </xdr:to>
    <xdr:sp macro="" textlink="">
      <xdr:nvSpPr>
        <xdr:cNvPr id="53" name="Rectangle: Rounded Corners 52">
          <a:extLst>
            <a:ext uri="{FF2B5EF4-FFF2-40B4-BE49-F238E27FC236}">
              <a16:creationId xmlns:a16="http://schemas.microsoft.com/office/drawing/2014/main" id="{3CB294C9-3327-4F04-BAA9-C25322150700}"/>
            </a:ext>
          </a:extLst>
        </xdr:cNvPr>
        <xdr:cNvSpPr/>
      </xdr:nvSpPr>
      <xdr:spPr>
        <a:xfrm>
          <a:off x="5400675" y="4448175"/>
          <a:ext cx="3686176" cy="371475"/>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a:latin typeface="Lato" panose="020F0502020204030203" pitchFamily="34" charset="0"/>
              <a:ea typeface="Lato" panose="020F0502020204030203" pitchFamily="34" charset="0"/>
              <a:cs typeface="Lato" panose="020F0502020204030203" pitchFamily="34" charset="0"/>
            </a:rPr>
            <a:t>TOP 10 SUB CATEGORIES</a:t>
          </a:r>
        </a:p>
      </xdr:txBody>
    </xdr:sp>
    <xdr:clientData/>
  </xdr:twoCellAnchor>
  <xdr:twoCellAnchor>
    <xdr:from>
      <xdr:col>7</xdr:col>
      <xdr:colOff>547687</xdr:colOff>
      <xdr:row>23</xdr:row>
      <xdr:rowOff>66675</xdr:rowOff>
    </xdr:from>
    <xdr:to>
      <xdr:col>10</xdr:col>
      <xdr:colOff>109536</xdr:colOff>
      <xdr:row>25</xdr:row>
      <xdr:rowOff>57150</xdr:rowOff>
    </xdr:to>
    <xdr:sp macro="" textlink="">
      <xdr:nvSpPr>
        <xdr:cNvPr id="54" name="Rectangle: Rounded Corners 53">
          <a:extLst>
            <a:ext uri="{FF2B5EF4-FFF2-40B4-BE49-F238E27FC236}">
              <a16:creationId xmlns:a16="http://schemas.microsoft.com/office/drawing/2014/main" id="{C52F6567-8764-4E73-AEE6-0FA3214E8DE4}"/>
            </a:ext>
          </a:extLst>
        </xdr:cNvPr>
        <xdr:cNvSpPr/>
      </xdr:nvSpPr>
      <xdr:spPr>
        <a:xfrm>
          <a:off x="9629775" y="4448175"/>
          <a:ext cx="2781297" cy="371475"/>
        </a:xfrm>
        <a:prstGeom prst="roundRect">
          <a:avLst/>
        </a:prstGeom>
        <a:gradFill>
          <a:gsLst>
            <a:gs pos="0">
              <a:schemeClr val="tx1">
                <a:lumMod val="85000"/>
                <a:lumOff val="15000"/>
              </a:schemeClr>
            </a:gs>
            <a:gs pos="8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panose="020F0502020204030203" pitchFamily="34" charset="0"/>
              <a:ea typeface="Lato" panose="020F0502020204030203" pitchFamily="34" charset="0"/>
              <a:cs typeface="Lato" panose="020F0502020204030203" pitchFamily="34" charset="0"/>
            </a:rPr>
            <a:t>Filters</a:t>
          </a:r>
        </a:p>
      </xdr:txBody>
    </xdr:sp>
    <xdr:clientData/>
  </xdr:twoCellAnchor>
  <xdr:twoCellAnchor>
    <xdr:from>
      <xdr:col>0</xdr:col>
      <xdr:colOff>109536</xdr:colOff>
      <xdr:row>13</xdr:row>
      <xdr:rowOff>95250</xdr:rowOff>
    </xdr:from>
    <xdr:to>
      <xdr:col>4</xdr:col>
      <xdr:colOff>138112</xdr:colOff>
      <xdr:row>22</xdr:row>
      <xdr:rowOff>85725</xdr:rowOff>
    </xdr:to>
    <xdr:graphicFrame macro="">
      <xdr:nvGraphicFramePr>
        <xdr:cNvPr id="88" name="Chart 87">
          <a:extLst>
            <a:ext uri="{FF2B5EF4-FFF2-40B4-BE49-F238E27FC236}">
              <a16:creationId xmlns:a16="http://schemas.microsoft.com/office/drawing/2014/main" id="{8B1ED9F5-A486-44AE-ACFD-CAC393AC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242887</xdr:colOff>
      <xdr:row>14</xdr:row>
      <xdr:rowOff>85724</xdr:rowOff>
    </xdr:from>
    <xdr:to>
      <xdr:col>8</xdr:col>
      <xdr:colOff>57150</xdr:colOff>
      <xdr:row>22</xdr:row>
      <xdr:rowOff>38099</xdr:rowOff>
    </xdr:to>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74FEF6B6-8E7C-4987-9847-01697ACD49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62574" y="2752724"/>
              <a:ext cx="4505326" cy="1476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128586</xdr:colOff>
      <xdr:row>14</xdr:row>
      <xdr:rowOff>85725</xdr:rowOff>
    </xdr:from>
    <xdr:to>
      <xdr:col>10</xdr:col>
      <xdr:colOff>185735</xdr:colOff>
      <xdr:row>22</xdr:row>
      <xdr:rowOff>47625</xdr:rowOff>
    </xdr:to>
    <xdr:graphicFrame macro="">
      <xdr:nvGraphicFramePr>
        <xdr:cNvPr id="90" name="Chart 89">
          <a:extLst>
            <a:ext uri="{FF2B5EF4-FFF2-40B4-BE49-F238E27FC236}">
              <a16:creationId xmlns:a16="http://schemas.microsoft.com/office/drawing/2014/main" id="{BAB588CA-BA27-41F3-A78A-4263852E2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138111</xdr:colOff>
      <xdr:row>25</xdr:row>
      <xdr:rowOff>0</xdr:rowOff>
    </xdr:from>
    <xdr:to>
      <xdr:col>4</xdr:col>
      <xdr:colOff>157162</xdr:colOff>
      <xdr:row>32</xdr:row>
      <xdr:rowOff>190499</xdr:rowOff>
    </xdr:to>
    <mc:AlternateContent xmlns:mc="http://schemas.openxmlformats.org/markup-compatibility/2006">
      <mc:Choice xmlns:cx4="http://schemas.microsoft.com/office/drawing/2016/5/10/chartex" Requires="cx4">
        <xdr:graphicFrame macro="">
          <xdr:nvGraphicFramePr>
            <xdr:cNvPr id="91" name="Chart 90">
              <a:extLst>
                <a:ext uri="{FF2B5EF4-FFF2-40B4-BE49-F238E27FC236}">
                  <a16:creationId xmlns:a16="http://schemas.microsoft.com/office/drawing/2014/main" id="{5F1E6B0F-C961-4CF3-BDA8-5C217A9BF6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76222" y="4762500"/>
              <a:ext cx="4914902" cy="15239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271462</xdr:colOff>
      <xdr:row>25</xdr:row>
      <xdr:rowOff>47625</xdr:rowOff>
    </xdr:from>
    <xdr:to>
      <xdr:col>7</xdr:col>
      <xdr:colOff>238125</xdr:colOff>
      <xdr:row>33</xdr:row>
      <xdr:rowOff>66675</xdr:rowOff>
    </xdr:to>
    <xdr:graphicFrame macro="">
      <xdr:nvGraphicFramePr>
        <xdr:cNvPr id="92" name="Chart 91">
          <a:extLst>
            <a:ext uri="{FF2B5EF4-FFF2-40B4-BE49-F238E27FC236}">
              <a16:creationId xmlns:a16="http://schemas.microsoft.com/office/drawing/2014/main" id="{F8EBCF4A-BAF9-4DCD-ACEE-3029ED705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7</xdr:col>
      <xdr:colOff>495299</xdr:colOff>
      <xdr:row>25</xdr:row>
      <xdr:rowOff>104774</xdr:rowOff>
    </xdr:from>
    <xdr:to>
      <xdr:col>8</xdr:col>
      <xdr:colOff>333375</xdr:colOff>
      <xdr:row>32</xdr:row>
      <xdr:rowOff>152400</xdr:rowOff>
    </xdr:to>
    <mc:AlternateContent xmlns:mc="http://schemas.openxmlformats.org/markup-compatibility/2006" xmlns:a14="http://schemas.microsoft.com/office/drawing/2010/main">
      <mc:Choice Requires="a14">
        <xdr:graphicFrame macro="">
          <xdr:nvGraphicFramePr>
            <xdr:cNvPr id="93" name="Year 1">
              <a:extLst>
                <a:ext uri="{FF2B5EF4-FFF2-40B4-BE49-F238E27FC236}">
                  <a16:creationId xmlns:a16="http://schemas.microsoft.com/office/drawing/2014/main" id="{E31E31D2-8BE8-41C7-8300-8DDD55EE38C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24998" y="4867275"/>
              <a:ext cx="895352"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352424</xdr:colOff>
      <xdr:row>25</xdr:row>
      <xdr:rowOff>95251</xdr:rowOff>
    </xdr:from>
    <xdr:to>
      <xdr:col>9</xdr:col>
      <xdr:colOff>266699</xdr:colOff>
      <xdr:row>32</xdr:row>
      <xdr:rowOff>114301</xdr:rowOff>
    </xdr:to>
    <mc:AlternateContent xmlns:mc="http://schemas.openxmlformats.org/markup-compatibility/2006" xmlns:a14="http://schemas.microsoft.com/office/drawing/2010/main">
      <mc:Choice Requires="a14">
        <xdr:graphicFrame macro="">
          <xdr:nvGraphicFramePr>
            <xdr:cNvPr id="94" name="Segment 1">
              <a:extLst>
                <a:ext uri="{FF2B5EF4-FFF2-40B4-BE49-F238E27FC236}">
                  <a16:creationId xmlns:a16="http://schemas.microsoft.com/office/drawing/2014/main" id="{D1D83D7B-E02E-491D-A0D0-EBB59B1FD99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458448" y="4857751"/>
              <a:ext cx="104775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295274</xdr:colOff>
      <xdr:row>25</xdr:row>
      <xdr:rowOff>104776</xdr:rowOff>
    </xdr:from>
    <xdr:to>
      <xdr:col>10</xdr:col>
      <xdr:colOff>142875</xdr:colOff>
      <xdr:row>32</xdr:row>
      <xdr:rowOff>123825</xdr:rowOff>
    </xdr:to>
    <mc:AlternateContent xmlns:mc="http://schemas.openxmlformats.org/markup-compatibility/2006" xmlns:a14="http://schemas.microsoft.com/office/drawing/2010/main">
      <mc:Choice Requires="a14">
        <xdr:graphicFrame macro="">
          <xdr:nvGraphicFramePr>
            <xdr:cNvPr id="95" name="Region 1">
              <a:extLst>
                <a:ext uri="{FF2B5EF4-FFF2-40B4-BE49-F238E27FC236}">
                  <a16:creationId xmlns:a16="http://schemas.microsoft.com/office/drawing/2014/main" id="{EBC648A1-918C-4BA0-814F-D79FB8ADB22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563348" y="4867276"/>
              <a:ext cx="914402" cy="1352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eshan_ahmed" refreshedDate="45586.981361805556" createdVersion="8" refreshedVersion="8" minRefreshableVersion="3" recordCount="9994" xr:uid="{77BACDAB-B9E4-4098-8F14-F019D101EE3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7977453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59CCB4-FB23-4D0A-BC3C-C0B2080CED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91">
      <pivotArea outline="0" collapsedLevelsAreSubtotals="1" fieldPosition="0"/>
    </format>
    <format dxfId="9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BD230E-F762-4464-8BF2-F59A872435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EB67EE-7AA5-4038-B48F-13113879E41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89">
      <pivotArea dataOnly="0" labelOnly="1" outline="0" axis="axisValues" fieldPosition="0"/>
    </format>
    <format dxfId="88">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46A7D2-1FD0-4889-AF13-147AEA042A1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A2A903-5635-4A31-8475-2C9ADCAB3C2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913DBD-D980-4706-B660-34E86543BD4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1B8330-0A64-4C76-A830-E56C97E498D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220190-D54F-454D-A121-2F7AB8AE023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E1EA52-A836-437A-970C-D34C6A2FCD5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4">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E7E5C4-6720-4900-AB05-975917CEAE1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6C88A5-F62E-47C4-8F0A-BEE7FEA8AAA1}"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ADBFF31-5846-4672-99B2-FF5CC44930A7}" sourceName="Year">
  <pivotTables>
    <pivotTable tabId="5" name="PivotTable5"/>
    <pivotTable tabId="3" name="PivotTable1"/>
    <pivotTable tabId="8" name="PivotTable10"/>
    <pivotTable tabId="8" name="PivotTable11"/>
    <pivotTable tabId="8" name="PivotTable12"/>
    <pivotTable tabId="8" name="PivotTable8"/>
    <pivotTable tabId="8" name="PivotTable9"/>
    <pivotTable tabId="6" name="PivotTable6"/>
    <pivotTable tabId="7" name="PivotTable7"/>
    <pivotTable tabId="4" name="PivotTable2"/>
  </pivotTables>
  <data>
    <tabular pivotCacheId="179774538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7AC6FA4-7DAE-4580-811F-86A8CAD257C4}" sourceName="Segment">
  <pivotTables>
    <pivotTable tabId="9" name="PivotTable13"/>
    <pivotTable tabId="5" name="PivotTable5"/>
    <pivotTable tabId="3" name="PivotTable1"/>
    <pivotTable tabId="8" name="PivotTable10"/>
    <pivotTable tabId="8" name="PivotTable11"/>
    <pivotTable tabId="8" name="PivotTable12"/>
    <pivotTable tabId="8" name="PivotTable8"/>
    <pivotTable tabId="8" name="PivotTable9"/>
    <pivotTable tabId="6" name="PivotTable6"/>
    <pivotTable tabId="7" name="PivotTable7"/>
    <pivotTable tabId="4" name="PivotTable2"/>
  </pivotTables>
  <data>
    <tabular pivotCacheId="179774538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2F4D45-41EB-4342-8AF8-8C468E5EDC81}" sourceName="Region">
  <pivotTables>
    <pivotTable tabId="9" name="PivotTable13"/>
    <pivotTable tabId="5" name="PivotTable5"/>
    <pivotTable tabId="3" name="PivotTable1"/>
    <pivotTable tabId="8" name="PivotTable10"/>
    <pivotTable tabId="8" name="PivotTable11"/>
    <pivotTable tabId="8" name="PivotTable12"/>
    <pivotTable tabId="8" name="PivotTable8"/>
    <pivotTable tabId="8" name="PivotTable9"/>
    <pivotTable tabId="6" name="PivotTable6"/>
    <pivotTable tabId="7" name="PivotTable7"/>
    <pivotTable tabId="4" name="PivotTable2"/>
  </pivotTables>
  <data>
    <tabular pivotCacheId="179774538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76BE11-A09A-4F6F-AEB7-E0A7D4BA70E7}" cache="Slicer_Year" caption="Year" rowHeight="241300"/>
  <slicer name="Segment" xr10:uid="{08075AF1-9F5A-48EE-84FA-7945474427D7}" cache="Slicer_Segment" caption="Segment" rowHeight="241300"/>
  <slicer name="Region" xr10:uid="{8A4E5FEB-E81A-4D9F-BF1A-916E0E05BE7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139FEE5-640E-406B-A48A-A6EE01190D8A}" cache="Slicer_Year" caption="Year" style="SlicerStyleLight6" rowHeight="241300"/>
  <slicer name="Segment 1" xr10:uid="{354036E8-3B14-46B7-9419-9941EA0158EE}" cache="Slicer_Segment" caption="Segment" style="SlicerStyleLight6" rowHeight="241300"/>
  <slicer name="Region 1" xr10:uid="{DC62AB9D-DE1B-4100-8D94-18CBBED95CBA}" cache="Slicer_Region" caption="Region"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DE15B-9F00-45CA-8117-7A68A8CF749D}">
  <dimension ref="A3:C16"/>
  <sheetViews>
    <sheetView workbookViewId="0">
      <selection activeCell="G20" sqref="G2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11" t="s">
        <v>10947</v>
      </c>
      <c r="C3" s="12" t="s">
        <v>10948</v>
      </c>
    </row>
    <row r="4" spans="1:3" x14ac:dyDescent="0.25">
      <c r="A4" s="8" t="s">
        <v>10935</v>
      </c>
      <c r="B4" s="11">
        <v>95365.937600000019</v>
      </c>
      <c r="C4" s="12">
        <v>9199.2699999999986</v>
      </c>
    </row>
    <row r="5" spans="1:3" x14ac:dyDescent="0.25">
      <c r="A5" s="8" t="s">
        <v>10936</v>
      </c>
      <c r="B5" s="11">
        <v>60172.649400000024</v>
      </c>
      <c r="C5" s="12">
        <v>10288.898699999991</v>
      </c>
    </row>
    <row r="6" spans="1:3" x14ac:dyDescent="0.25">
      <c r="A6" s="8" t="s">
        <v>10937</v>
      </c>
      <c r="B6" s="11">
        <v>199252.98399999991</v>
      </c>
      <c r="C6" s="12">
        <v>26806.573700000015</v>
      </c>
    </row>
    <row r="7" spans="1:3" x14ac:dyDescent="0.25">
      <c r="A7" s="8" t="s">
        <v>10938</v>
      </c>
      <c r="B7" s="11">
        <v>141851.5674</v>
      </c>
      <c r="C7" s="12">
        <v>13437.806799999998</v>
      </c>
    </row>
    <row r="8" spans="1:3" x14ac:dyDescent="0.25">
      <c r="A8" s="8" t="s">
        <v>10939</v>
      </c>
      <c r="B8" s="11">
        <v>156122.28669999994</v>
      </c>
      <c r="C8" s="12">
        <v>22308.51279999999</v>
      </c>
    </row>
    <row r="9" spans="1:3" x14ac:dyDescent="0.25">
      <c r="A9" s="8" t="s">
        <v>10940</v>
      </c>
      <c r="B9" s="11">
        <v>147082.61130000011</v>
      </c>
      <c r="C9" s="12">
        <v>20899.334500000012</v>
      </c>
    </row>
    <row r="10" spans="1:3" x14ac:dyDescent="0.25">
      <c r="A10" s="8" t="s">
        <v>10941</v>
      </c>
      <c r="B10" s="11">
        <v>149580.83800000031</v>
      </c>
      <c r="C10" s="12">
        <v>13535.38299999998</v>
      </c>
    </row>
    <row r="11" spans="1:3" x14ac:dyDescent="0.25">
      <c r="A11" s="8" t="s">
        <v>10942</v>
      </c>
      <c r="B11" s="11">
        <v>159589.45099999988</v>
      </c>
      <c r="C11" s="12">
        <v>21896.715399999972</v>
      </c>
    </row>
    <row r="12" spans="1:3" x14ac:dyDescent="0.25">
      <c r="A12" s="8" t="s">
        <v>10943</v>
      </c>
      <c r="B12" s="11">
        <v>309770.09970000025</v>
      </c>
      <c r="C12" s="12">
        <v>37293.192500000034</v>
      </c>
    </row>
    <row r="13" spans="1:3" x14ac:dyDescent="0.25">
      <c r="A13" s="8" t="s">
        <v>10944</v>
      </c>
      <c r="B13" s="11">
        <v>197115.20170000009</v>
      </c>
      <c r="C13" s="12">
        <v>31469.663800000035</v>
      </c>
    </row>
    <row r="14" spans="1:3" x14ac:dyDescent="0.25">
      <c r="A14" s="8" t="s">
        <v>10945</v>
      </c>
      <c r="B14" s="11">
        <v>349120.07400000008</v>
      </c>
      <c r="C14" s="12">
        <v>35825.536599999927</v>
      </c>
    </row>
    <row r="15" spans="1:3" x14ac:dyDescent="0.25">
      <c r="A15" s="8" t="s">
        <v>10946</v>
      </c>
      <c r="B15" s="11">
        <v>332177.15950000001</v>
      </c>
      <c r="C15" s="12">
        <v>43436.13390000003</v>
      </c>
    </row>
    <row r="16" spans="1:3" x14ac:dyDescent="0.25">
      <c r="A16" s="9" t="s">
        <v>10934</v>
      </c>
      <c r="B16" s="13">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81FE1-6A68-4DB8-A398-02AE03CAAE8F}">
  <dimension ref="A3:E7"/>
  <sheetViews>
    <sheetView workbookViewId="0">
      <selection activeCell="H3" sqref="H3"/>
    </sheetView>
  </sheetViews>
  <sheetFormatPr defaultRowHeight="15" x14ac:dyDescent="0.25"/>
  <cols>
    <col min="1" max="1" width="14.5703125" bestFit="1" customWidth="1"/>
    <col min="2" max="2" width="12.5703125" bestFit="1" customWidth="1"/>
    <col min="4" max="4" width="13.28515625" customWidth="1"/>
  </cols>
  <sheetData>
    <row r="3" spans="1:5" x14ac:dyDescent="0.25">
      <c r="A3" s="6" t="s">
        <v>10933</v>
      </c>
      <c r="B3" s="7" t="s">
        <v>10948</v>
      </c>
      <c r="D3" s="16" t="s">
        <v>15</v>
      </c>
      <c r="E3" s="16" t="s">
        <v>21</v>
      </c>
    </row>
    <row r="4" spans="1:5" x14ac:dyDescent="0.25">
      <c r="A4" s="8" t="s">
        <v>32</v>
      </c>
      <c r="B4" s="31">
        <v>18451.272799999992</v>
      </c>
      <c r="D4" t="str">
        <f>A4</f>
        <v>Furniture</v>
      </c>
      <c r="E4" s="17">
        <f>GETPIVOTDATA("Profit",$A$3,"Category",A4)</f>
        <v>18451.272799999992</v>
      </c>
    </row>
    <row r="5" spans="1:5" x14ac:dyDescent="0.25">
      <c r="A5" s="15" t="s">
        <v>46</v>
      </c>
      <c r="B5" s="33">
        <v>122490.8008000001</v>
      </c>
      <c r="D5" t="str">
        <f t="shared" ref="D5:D7" si="0">A5</f>
        <v>Office Supplies</v>
      </c>
      <c r="E5" s="17">
        <f t="shared" ref="E5:E6" si="1">GETPIVOTDATA("Profit",$A$3,"Category",A5)</f>
        <v>122490.8008000001</v>
      </c>
    </row>
    <row r="6" spans="1:5" x14ac:dyDescent="0.25">
      <c r="A6" s="15" t="s">
        <v>71</v>
      </c>
      <c r="B6" s="33">
        <v>145454.9480999998</v>
      </c>
      <c r="D6" t="str">
        <f t="shared" si="0"/>
        <v>Technology</v>
      </c>
      <c r="E6" s="17">
        <f t="shared" si="1"/>
        <v>145454.9480999998</v>
      </c>
    </row>
    <row r="7" spans="1:5" x14ac:dyDescent="0.25">
      <c r="A7" s="9" t="s">
        <v>10934</v>
      </c>
      <c r="B7" s="32">
        <v>286397.02169999992</v>
      </c>
      <c r="D7" t="str">
        <f t="shared" si="0"/>
        <v>Grand Total</v>
      </c>
      <c r="E7" s="1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5195D-DA3A-4A7C-94A5-B933CDF463EC}">
  <dimension ref="A3:B7"/>
  <sheetViews>
    <sheetView workbookViewId="0">
      <selection activeCell="N12" sqref="N12"/>
    </sheetView>
  </sheetViews>
  <sheetFormatPr defaultRowHeight="15" x14ac:dyDescent="0.25"/>
  <cols>
    <col min="1" max="1" width="14.5703125" bestFit="1" customWidth="1"/>
    <col min="2" max="2" width="12.140625" bestFit="1" customWidth="1"/>
  </cols>
  <sheetData>
    <row r="3" spans="1:2" x14ac:dyDescent="0.25">
      <c r="A3" s="6" t="s">
        <v>10933</v>
      </c>
      <c r="B3" s="18" t="s">
        <v>10947</v>
      </c>
    </row>
    <row r="4" spans="1:2" x14ac:dyDescent="0.25">
      <c r="A4" s="8" t="s">
        <v>32</v>
      </c>
      <c r="B4" s="19">
        <v>0.32300170530281774</v>
      </c>
    </row>
    <row r="5" spans="1:2" x14ac:dyDescent="0.25">
      <c r="A5" s="15" t="s">
        <v>46</v>
      </c>
      <c r="B5" s="20">
        <v>0.31301008302169103</v>
      </c>
    </row>
    <row r="6" spans="1:2" x14ac:dyDescent="0.25">
      <c r="A6" s="15" t="s">
        <v>71</v>
      </c>
      <c r="B6" s="20">
        <v>0.36398821167549117</v>
      </c>
    </row>
    <row r="7" spans="1:2" x14ac:dyDescent="0.25">
      <c r="A7" s="9"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B572F-2F1A-4D1C-B791-EE1E033DF942}">
  <dimension ref="A3:D53"/>
  <sheetViews>
    <sheetView topLeftCell="A34" workbookViewId="0">
      <selection activeCell="C3" sqref="C3:D52"/>
    </sheetView>
  </sheetViews>
  <sheetFormatPr defaultRowHeight="15" x14ac:dyDescent="0.25"/>
  <cols>
    <col min="1" max="1" width="18.7109375" bestFit="1" customWidth="1"/>
    <col min="2" max="2" width="12.140625" bestFit="1" customWidth="1"/>
    <col min="3" max="3" width="18.28515625" customWidth="1"/>
    <col min="4" max="4" width="9.5703125" bestFit="1" customWidth="1"/>
  </cols>
  <sheetData>
    <row r="3" spans="1:4" x14ac:dyDescent="0.25">
      <c r="A3" s="6" t="s">
        <v>10933</v>
      </c>
      <c r="B3" s="7" t="s">
        <v>10947</v>
      </c>
      <c r="C3" s="16" t="s">
        <v>11</v>
      </c>
      <c r="D3" s="16" t="s">
        <v>18</v>
      </c>
    </row>
    <row r="4" spans="1:4" x14ac:dyDescent="0.25">
      <c r="A4" s="8" t="s">
        <v>358</v>
      </c>
      <c r="B4" s="31">
        <v>19510.639999999992</v>
      </c>
      <c r="C4" t="str">
        <f>A4</f>
        <v>Alabama</v>
      </c>
      <c r="D4" s="17">
        <f>GETPIVOTDATA("Sales",$A$3,"State",A4)</f>
        <v>19510.639999999992</v>
      </c>
    </row>
    <row r="5" spans="1:4" x14ac:dyDescent="0.25">
      <c r="A5" s="15" t="s">
        <v>310</v>
      </c>
      <c r="B5" s="33">
        <v>35282.000999999997</v>
      </c>
      <c r="C5" t="str">
        <f t="shared" ref="C5:C52" si="0">A5</f>
        <v>Arizona</v>
      </c>
      <c r="D5" s="17">
        <f t="shared" ref="D5:D52" si="1">GETPIVOTDATA("Sales",$A$3,"State",A5)</f>
        <v>35282.000999999997</v>
      </c>
    </row>
    <row r="6" spans="1:4" x14ac:dyDescent="0.25">
      <c r="A6" s="15" t="s">
        <v>1707</v>
      </c>
      <c r="B6" s="33">
        <v>11678.129999999997</v>
      </c>
      <c r="C6" t="str">
        <f t="shared" si="0"/>
        <v>Arkansas</v>
      </c>
      <c r="D6" s="17">
        <f t="shared" si="1"/>
        <v>11678.129999999997</v>
      </c>
    </row>
    <row r="7" spans="1:4" x14ac:dyDescent="0.25">
      <c r="A7" s="15" t="s">
        <v>43</v>
      </c>
      <c r="B7" s="33">
        <v>457687.63150000101</v>
      </c>
      <c r="C7" t="str">
        <f t="shared" si="0"/>
        <v>California</v>
      </c>
      <c r="D7" s="17">
        <f t="shared" si="1"/>
        <v>457687.63150000101</v>
      </c>
    </row>
    <row r="8" spans="1:4" x14ac:dyDescent="0.25">
      <c r="A8" s="15" t="s">
        <v>457</v>
      </c>
      <c r="B8" s="33">
        <v>32108.117999999995</v>
      </c>
      <c r="C8" t="str">
        <f t="shared" si="0"/>
        <v>Colorado</v>
      </c>
      <c r="D8" s="17">
        <f t="shared" si="1"/>
        <v>32108.117999999995</v>
      </c>
    </row>
    <row r="9" spans="1:4" x14ac:dyDescent="0.25">
      <c r="A9" s="15" t="s">
        <v>747</v>
      </c>
      <c r="B9" s="33">
        <v>13384.356999999996</v>
      </c>
      <c r="C9" t="str">
        <f t="shared" si="0"/>
        <v>Connecticut</v>
      </c>
      <c r="D9" s="17">
        <f t="shared" si="1"/>
        <v>13384.356999999996</v>
      </c>
    </row>
    <row r="10" spans="1:4" x14ac:dyDescent="0.25">
      <c r="A10" s="15" t="s">
        <v>245</v>
      </c>
      <c r="B10" s="33">
        <v>27451.068999999992</v>
      </c>
      <c r="C10" t="str">
        <f t="shared" si="0"/>
        <v>Delaware</v>
      </c>
      <c r="D10" s="17">
        <f t="shared" si="1"/>
        <v>27451.068999999992</v>
      </c>
    </row>
    <row r="11" spans="1:4" x14ac:dyDescent="0.25">
      <c r="A11" s="15" t="s">
        <v>3034</v>
      </c>
      <c r="B11" s="33">
        <v>2865.0199999999995</v>
      </c>
      <c r="C11" t="str">
        <f t="shared" si="0"/>
        <v>District of Columbia</v>
      </c>
      <c r="D11" s="17">
        <f t="shared" si="1"/>
        <v>2865.0199999999995</v>
      </c>
    </row>
    <row r="12" spans="1:4" x14ac:dyDescent="0.25">
      <c r="A12" s="15" t="s">
        <v>54</v>
      </c>
      <c r="B12" s="33">
        <v>89473.707999999999</v>
      </c>
      <c r="C12" t="str">
        <f t="shared" si="0"/>
        <v>Florida</v>
      </c>
      <c r="D12" s="17">
        <f t="shared" si="1"/>
        <v>89473.707999999999</v>
      </c>
    </row>
    <row r="13" spans="1:4" x14ac:dyDescent="0.25">
      <c r="A13" s="15" t="s">
        <v>1272</v>
      </c>
      <c r="B13" s="33">
        <v>49095.840000000004</v>
      </c>
      <c r="C13" t="str">
        <f t="shared" si="0"/>
        <v>Georgia</v>
      </c>
      <c r="D13" s="17">
        <f t="shared" si="1"/>
        <v>49095.840000000004</v>
      </c>
    </row>
    <row r="14" spans="1:4" x14ac:dyDescent="0.25">
      <c r="A14" s="15" t="s">
        <v>6260</v>
      </c>
      <c r="B14" s="33">
        <v>4382.4860000000017</v>
      </c>
      <c r="C14" t="str">
        <f t="shared" si="0"/>
        <v>Idaho</v>
      </c>
      <c r="D14" s="17">
        <f t="shared" si="1"/>
        <v>4382.4860000000017</v>
      </c>
    </row>
    <row r="15" spans="1:4" x14ac:dyDescent="0.25">
      <c r="A15" s="15" t="s">
        <v>211</v>
      </c>
      <c r="B15" s="33">
        <v>80166.10099999985</v>
      </c>
      <c r="C15" t="str">
        <f t="shared" si="0"/>
        <v>Illinois</v>
      </c>
      <c r="D15" s="17">
        <f t="shared" si="1"/>
        <v>80166.10099999985</v>
      </c>
    </row>
    <row r="16" spans="1:4" x14ac:dyDescent="0.25">
      <c r="A16" s="15" t="s">
        <v>254</v>
      </c>
      <c r="B16" s="33">
        <v>53555.360000000001</v>
      </c>
      <c r="C16" t="str">
        <f t="shared" si="0"/>
        <v>Indiana</v>
      </c>
      <c r="D16" s="17">
        <f t="shared" si="1"/>
        <v>53555.360000000001</v>
      </c>
    </row>
    <row r="17" spans="1:4" x14ac:dyDescent="0.25">
      <c r="A17" s="15" t="s">
        <v>489</v>
      </c>
      <c r="B17" s="33">
        <v>4579.7599999999993</v>
      </c>
      <c r="C17" t="str">
        <f t="shared" si="0"/>
        <v>Iowa</v>
      </c>
      <c r="D17" s="17">
        <f t="shared" si="1"/>
        <v>4579.7599999999993</v>
      </c>
    </row>
    <row r="18" spans="1:4" x14ac:dyDescent="0.25">
      <c r="A18" s="15" t="s">
        <v>4530</v>
      </c>
      <c r="B18" s="33">
        <v>2914.31</v>
      </c>
      <c r="C18" t="str">
        <f t="shared" si="0"/>
        <v>Kansas</v>
      </c>
      <c r="D18" s="17">
        <f t="shared" si="1"/>
        <v>2914.31</v>
      </c>
    </row>
    <row r="19" spans="1:4" x14ac:dyDescent="0.25">
      <c r="A19" s="15" t="s">
        <v>29</v>
      </c>
      <c r="B19" s="33">
        <v>36591.749999999971</v>
      </c>
      <c r="C19" t="str">
        <f t="shared" si="0"/>
        <v>Kentucky</v>
      </c>
      <c r="D19" s="17">
        <f t="shared" si="1"/>
        <v>36591.749999999971</v>
      </c>
    </row>
    <row r="20" spans="1:4" x14ac:dyDescent="0.25">
      <c r="A20" s="15" t="s">
        <v>736</v>
      </c>
      <c r="B20" s="33">
        <v>9217.0299999999988</v>
      </c>
      <c r="C20" t="str">
        <f t="shared" si="0"/>
        <v>Louisiana</v>
      </c>
      <c r="D20" s="17">
        <f t="shared" si="1"/>
        <v>9217.0299999999988</v>
      </c>
    </row>
    <row r="21" spans="1:4" x14ac:dyDescent="0.25">
      <c r="A21" s="15" t="s">
        <v>5235</v>
      </c>
      <c r="B21" s="33">
        <v>1270.53</v>
      </c>
      <c r="C21" t="str">
        <f t="shared" si="0"/>
        <v>Maine</v>
      </c>
      <c r="D21" s="17">
        <f t="shared" si="1"/>
        <v>1270.53</v>
      </c>
    </row>
    <row r="22" spans="1:4" x14ac:dyDescent="0.25">
      <c r="A22" s="15" t="s">
        <v>2735</v>
      </c>
      <c r="B22" s="33">
        <v>23705.523000000005</v>
      </c>
      <c r="C22" t="str">
        <f t="shared" si="0"/>
        <v>Maryland</v>
      </c>
      <c r="D22" s="17">
        <f t="shared" si="1"/>
        <v>23705.523000000005</v>
      </c>
    </row>
    <row r="23" spans="1:4" x14ac:dyDescent="0.25">
      <c r="A23" s="15" t="s">
        <v>1245</v>
      </c>
      <c r="B23" s="33">
        <v>28634.43399999999</v>
      </c>
      <c r="C23" t="str">
        <f t="shared" si="0"/>
        <v>Massachusetts</v>
      </c>
      <c r="D23" s="17">
        <f t="shared" si="1"/>
        <v>28634.43399999999</v>
      </c>
    </row>
    <row r="24" spans="1:4" x14ac:dyDescent="0.25">
      <c r="A24" s="15" t="s">
        <v>238</v>
      </c>
      <c r="B24" s="33">
        <v>76269.614000000016</v>
      </c>
      <c r="C24" t="str">
        <f t="shared" si="0"/>
        <v>Michigan</v>
      </c>
      <c r="D24" s="17">
        <f t="shared" si="1"/>
        <v>76269.614000000016</v>
      </c>
    </row>
    <row r="25" spans="1:4" x14ac:dyDescent="0.25">
      <c r="A25" s="15" t="s">
        <v>229</v>
      </c>
      <c r="B25" s="33">
        <v>29863.149999999994</v>
      </c>
      <c r="C25" t="str">
        <f t="shared" si="0"/>
        <v>Minnesota</v>
      </c>
      <c r="D25" s="17">
        <f t="shared" si="1"/>
        <v>29863.149999999994</v>
      </c>
    </row>
    <row r="26" spans="1:4" x14ac:dyDescent="0.25">
      <c r="A26" s="15" t="s">
        <v>1487</v>
      </c>
      <c r="B26" s="33">
        <v>10771.34</v>
      </c>
      <c r="C26" t="str">
        <f t="shared" si="0"/>
        <v>Mississippi</v>
      </c>
      <c r="D26" s="17">
        <f t="shared" si="1"/>
        <v>10771.34</v>
      </c>
    </row>
    <row r="27" spans="1:4" x14ac:dyDescent="0.25">
      <c r="A27" s="15" t="s">
        <v>596</v>
      </c>
      <c r="B27" s="33">
        <v>22205.149999999998</v>
      </c>
      <c r="C27" t="str">
        <f t="shared" si="0"/>
        <v>Missouri</v>
      </c>
      <c r="D27" s="17">
        <f t="shared" si="1"/>
        <v>22205.149999999998</v>
      </c>
    </row>
    <row r="28" spans="1:4" x14ac:dyDescent="0.25">
      <c r="A28" s="15" t="s">
        <v>1762</v>
      </c>
      <c r="B28" s="33">
        <v>5589.3519999999971</v>
      </c>
      <c r="C28" t="str">
        <f t="shared" si="0"/>
        <v>Montana</v>
      </c>
      <c r="D28" s="17">
        <f t="shared" si="1"/>
        <v>5589.3519999999971</v>
      </c>
    </row>
    <row r="29" spans="1:4" x14ac:dyDescent="0.25">
      <c r="A29" s="15" t="s">
        <v>138</v>
      </c>
      <c r="B29" s="33">
        <v>7464.9299999999985</v>
      </c>
      <c r="C29" t="str">
        <f t="shared" si="0"/>
        <v>Nebraska</v>
      </c>
      <c r="D29" s="17">
        <f t="shared" si="1"/>
        <v>7464.9299999999985</v>
      </c>
    </row>
    <row r="30" spans="1:4" x14ac:dyDescent="0.25">
      <c r="A30" s="15" t="s">
        <v>1392</v>
      </c>
      <c r="B30" s="33">
        <v>16729.101999999999</v>
      </c>
      <c r="C30" t="str">
        <f t="shared" si="0"/>
        <v>Nevada</v>
      </c>
      <c r="D30" s="17">
        <f t="shared" si="1"/>
        <v>16729.101999999999</v>
      </c>
    </row>
    <row r="31" spans="1:4" x14ac:dyDescent="0.25">
      <c r="A31" s="15" t="s">
        <v>2694</v>
      </c>
      <c r="B31" s="33">
        <v>7292.5239999999994</v>
      </c>
      <c r="C31" t="str">
        <f t="shared" si="0"/>
        <v>New Hampshire</v>
      </c>
      <c r="D31" s="17">
        <f t="shared" si="1"/>
        <v>7292.5239999999994</v>
      </c>
    </row>
    <row r="32" spans="1:4" x14ac:dyDescent="0.25">
      <c r="A32" s="15" t="s">
        <v>788</v>
      </c>
      <c r="B32" s="33">
        <v>35764.312000000013</v>
      </c>
      <c r="C32" t="str">
        <f t="shared" si="0"/>
        <v>New Jersey</v>
      </c>
      <c r="D32" s="17">
        <f t="shared" si="1"/>
        <v>35764.312000000013</v>
      </c>
    </row>
    <row r="33" spans="1:4" x14ac:dyDescent="0.25">
      <c r="A33" s="15" t="s">
        <v>668</v>
      </c>
      <c r="B33" s="33">
        <v>4783.5220000000008</v>
      </c>
      <c r="C33" t="str">
        <f t="shared" si="0"/>
        <v>New Mexico</v>
      </c>
      <c r="D33" s="17">
        <f t="shared" si="1"/>
        <v>4783.5220000000008</v>
      </c>
    </row>
    <row r="34" spans="1:4" x14ac:dyDescent="0.25">
      <c r="A34" s="15" t="s">
        <v>267</v>
      </c>
      <c r="B34" s="33">
        <v>310876.27099999978</v>
      </c>
      <c r="C34" t="str">
        <f t="shared" si="0"/>
        <v>New York</v>
      </c>
      <c r="D34" s="17">
        <f t="shared" si="1"/>
        <v>310876.27099999978</v>
      </c>
    </row>
    <row r="35" spans="1:4" x14ac:dyDescent="0.25">
      <c r="A35" s="15" t="s">
        <v>88</v>
      </c>
      <c r="B35" s="33">
        <v>55603.163999999968</v>
      </c>
      <c r="C35" t="str">
        <f t="shared" si="0"/>
        <v>North Carolina</v>
      </c>
      <c r="D35" s="17">
        <f t="shared" si="1"/>
        <v>55603.163999999968</v>
      </c>
    </row>
    <row r="36" spans="1:4" x14ac:dyDescent="0.25">
      <c r="A36" s="15" t="s">
        <v>7449</v>
      </c>
      <c r="B36" s="33">
        <v>919.91</v>
      </c>
      <c r="C36" t="str">
        <f t="shared" si="0"/>
        <v>North Dakota</v>
      </c>
      <c r="D36" s="17">
        <f t="shared" si="1"/>
        <v>919.91</v>
      </c>
    </row>
    <row r="37" spans="1:4" x14ac:dyDescent="0.25">
      <c r="A37" s="15" t="s">
        <v>498</v>
      </c>
      <c r="B37" s="33">
        <v>78258.135999999926</v>
      </c>
      <c r="C37" t="str">
        <f t="shared" si="0"/>
        <v>Ohio</v>
      </c>
      <c r="D37" s="17">
        <f t="shared" si="1"/>
        <v>78258.135999999926</v>
      </c>
    </row>
    <row r="38" spans="1:4" x14ac:dyDescent="0.25">
      <c r="A38" s="15" t="s">
        <v>649</v>
      </c>
      <c r="B38" s="33">
        <v>19683.390000000003</v>
      </c>
      <c r="C38" t="str">
        <f t="shared" si="0"/>
        <v>Oklahoma</v>
      </c>
      <c r="D38" s="17">
        <f t="shared" si="1"/>
        <v>19683.390000000003</v>
      </c>
    </row>
    <row r="39" spans="1:4" x14ac:dyDescent="0.25">
      <c r="A39" s="15" t="s">
        <v>420</v>
      </c>
      <c r="B39" s="33">
        <v>17431.149999999991</v>
      </c>
      <c r="C39" t="str">
        <f t="shared" si="0"/>
        <v>Oregon</v>
      </c>
      <c r="D39" s="17">
        <f t="shared" si="1"/>
        <v>17431.149999999991</v>
      </c>
    </row>
    <row r="40" spans="1:4" x14ac:dyDescent="0.25">
      <c r="A40" s="15" t="s">
        <v>147</v>
      </c>
      <c r="B40" s="33">
        <v>116511.91400000003</v>
      </c>
      <c r="C40" t="str">
        <f t="shared" si="0"/>
        <v>Pennsylvania</v>
      </c>
      <c r="D40" s="17">
        <f t="shared" si="1"/>
        <v>116511.91400000003</v>
      </c>
    </row>
    <row r="41" spans="1:4" x14ac:dyDescent="0.25">
      <c r="A41" s="15" t="s">
        <v>1399</v>
      </c>
      <c r="B41" s="33">
        <v>22627.955999999995</v>
      </c>
      <c r="C41" t="str">
        <f t="shared" si="0"/>
        <v>Rhode Island</v>
      </c>
      <c r="D41" s="17">
        <f t="shared" si="1"/>
        <v>22627.955999999995</v>
      </c>
    </row>
    <row r="42" spans="1:4" x14ac:dyDescent="0.25">
      <c r="A42" s="15" t="s">
        <v>383</v>
      </c>
      <c r="B42" s="33">
        <v>8481.7099999999991</v>
      </c>
      <c r="C42" t="str">
        <f t="shared" si="0"/>
        <v>South Carolina</v>
      </c>
      <c r="D42" s="17">
        <f t="shared" si="1"/>
        <v>8481.7099999999991</v>
      </c>
    </row>
    <row r="43" spans="1:4" x14ac:dyDescent="0.25">
      <c r="A43" s="15" t="s">
        <v>5326</v>
      </c>
      <c r="B43" s="33">
        <v>1315.5600000000002</v>
      </c>
      <c r="C43" t="str">
        <f t="shared" si="0"/>
        <v>South Dakota</v>
      </c>
      <c r="D43" s="17">
        <f t="shared" si="1"/>
        <v>1315.5600000000002</v>
      </c>
    </row>
    <row r="44" spans="1:4" x14ac:dyDescent="0.25">
      <c r="A44" s="15" t="s">
        <v>335</v>
      </c>
      <c r="B44" s="33">
        <v>30661.872999999981</v>
      </c>
      <c r="C44" t="str">
        <f t="shared" si="0"/>
        <v>Tennessee</v>
      </c>
      <c r="D44" s="17">
        <f t="shared" si="1"/>
        <v>30661.872999999981</v>
      </c>
    </row>
    <row r="45" spans="1:4" x14ac:dyDescent="0.25">
      <c r="A45" s="15" t="s">
        <v>104</v>
      </c>
      <c r="B45" s="33">
        <v>170188.04580000002</v>
      </c>
      <c r="C45" t="str">
        <f t="shared" si="0"/>
        <v>Texas</v>
      </c>
      <c r="D45" s="17">
        <f t="shared" si="1"/>
        <v>170188.04580000002</v>
      </c>
    </row>
    <row r="46" spans="1:4" x14ac:dyDescent="0.25">
      <c r="A46" s="15" t="s">
        <v>121</v>
      </c>
      <c r="B46" s="33">
        <v>11220.055999999999</v>
      </c>
      <c r="C46" t="str">
        <f t="shared" si="0"/>
        <v>Utah</v>
      </c>
      <c r="D46" s="17">
        <f t="shared" si="1"/>
        <v>11220.055999999999</v>
      </c>
    </row>
    <row r="47" spans="1:4" x14ac:dyDescent="0.25">
      <c r="A47" s="15" t="s">
        <v>5203</v>
      </c>
      <c r="B47" s="33">
        <v>8929.369999999999</v>
      </c>
      <c r="C47" t="str">
        <f t="shared" si="0"/>
        <v>Vermont</v>
      </c>
      <c r="D47" s="17">
        <f t="shared" si="1"/>
        <v>8929.369999999999</v>
      </c>
    </row>
    <row r="48" spans="1:4" x14ac:dyDescent="0.25">
      <c r="A48" s="15" t="s">
        <v>319</v>
      </c>
      <c r="B48" s="33">
        <v>70636.719999999987</v>
      </c>
      <c r="C48" t="str">
        <f t="shared" si="0"/>
        <v>Virginia</v>
      </c>
      <c r="D48" s="17">
        <f t="shared" si="1"/>
        <v>70636.719999999987</v>
      </c>
    </row>
    <row r="49" spans="1:4" x14ac:dyDescent="0.25">
      <c r="A49" s="15" t="s">
        <v>96</v>
      </c>
      <c r="B49" s="33">
        <v>138641.26999999993</v>
      </c>
      <c r="C49" t="str">
        <f t="shared" si="0"/>
        <v>Washington</v>
      </c>
      <c r="D49" s="17">
        <f t="shared" si="1"/>
        <v>138641.26999999993</v>
      </c>
    </row>
    <row r="50" spans="1:4" x14ac:dyDescent="0.25">
      <c r="A50" s="15" t="s">
        <v>9726</v>
      </c>
      <c r="B50" s="33">
        <v>1209.8240000000001</v>
      </c>
      <c r="C50" t="str">
        <f t="shared" si="0"/>
        <v>West Virginia</v>
      </c>
      <c r="D50" s="17">
        <f t="shared" si="1"/>
        <v>1209.8240000000001</v>
      </c>
    </row>
    <row r="51" spans="1:4" x14ac:dyDescent="0.25">
      <c r="A51" s="15" t="s">
        <v>114</v>
      </c>
      <c r="B51" s="33">
        <v>32114.610000000019</v>
      </c>
      <c r="C51" t="str">
        <f t="shared" si="0"/>
        <v>Wisconsin</v>
      </c>
      <c r="D51" s="17">
        <f t="shared" si="1"/>
        <v>32114.610000000019</v>
      </c>
    </row>
    <row r="52" spans="1:4" x14ac:dyDescent="0.25">
      <c r="A52" s="15" t="s">
        <v>8542</v>
      </c>
      <c r="B52" s="33">
        <v>1603.1360000000002</v>
      </c>
      <c r="C52" t="str">
        <f t="shared" si="0"/>
        <v>Wyoming</v>
      </c>
      <c r="D52" s="17">
        <f t="shared" si="1"/>
        <v>1603.1360000000002</v>
      </c>
    </row>
    <row r="53" spans="1:4" x14ac:dyDescent="0.25">
      <c r="A53" s="9" t="s">
        <v>10934</v>
      </c>
      <c r="B53" s="32">
        <v>2297200.8603000003</v>
      </c>
      <c r="D53" s="1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D41FA-016B-417E-BFBA-B2271B80D9D1}">
  <dimension ref="A3:B9"/>
  <sheetViews>
    <sheetView workbookViewId="0">
      <selection activeCell="K6" sqref="K6"/>
    </sheetView>
  </sheetViews>
  <sheetFormatPr defaultRowHeight="15" x14ac:dyDescent="0.25"/>
  <cols>
    <col min="1" max="1" width="13.140625" bestFit="1" customWidth="1"/>
    <col min="2" max="2" width="12.140625" bestFit="1" customWidth="1"/>
  </cols>
  <sheetData>
    <row r="3" spans="1:2" x14ac:dyDescent="0.25">
      <c r="A3" s="6" t="s">
        <v>10933</v>
      </c>
      <c r="B3" s="7" t="s">
        <v>10947</v>
      </c>
    </row>
    <row r="4" spans="1:2" x14ac:dyDescent="0.25">
      <c r="A4" s="8" t="s">
        <v>75</v>
      </c>
      <c r="B4" s="31">
        <v>203412.73300000009</v>
      </c>
    </row>
    <row r="5" spans="1:2" x14ac:dyDescent="0.25">
      <c r="A5" s="15" t="s">
        <v>56</v>
      </c>
      <c r="B5" s="33">
        <v>206965.53200000009</v>
      </c>
    </row>
    <row r="6" spans="1:2" x14ac:dyDescent="0.25">
      <c r="A6" s="15" t="s">
        <v>59</v>
      </c>
      <c r="B6" s="33">
        <v>223843.60800000012</v>
      </c>
    </row>
    <row r="7" spans="1:2" x14ac:dyDescent="0.25">
      <c r="A7" s="15" t="s">
        <v>36</v>
      </c>
      <c r="B7" s="33">
        <v>328449.1030000007</v>
      </c>
    </row>
    <row r="8" spans="1:2" x14ac:dyDescent="0.25">
      <c r="A8" s="15" t="s">
        <v>72</v>
      </c>
      <c r="B8" s="33">
        <v>330007.05400000012</v>
      </c>
    </row>
    <row r="9" spans="1:2" x14ac:dyDescent="0.25">
      <c r="A9" s="9" t="s">
        <v>10934</v>
      </c>
      <c r="B9" s="3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4D49F-3D1D-43D1-8CE1-4C8FA429F014}">
  <dimension ref="A3:N17"/>
  <sheetViews>
    <sheetView topLeftCell="A10" workbookViewId="0">
      <selection activeCell="N17" sqref="N17"/>
    </sheetView>
  </sheetViews>
  <sheetFormatPr defaultRowHeight="15" x14ac:dyDescent="0.25"/>
  <cols>
    <col min="1" max="1" width="13.140625" bestFit="1" customWidth="1"/>
    <col min="2" max="2" width="12.140625" bestFit="1" customWidth="1"/>
    <col min="3" max="3" width="2.85546875" customWidth="1"/>
    <col min="4" max="4" width="13.140625" bestFit="1" customWidth="1"/>
    <col min="5" max="5" width="12.5703125" bestFit="1" customWidth="1"/>
    <col min="6" max="6" width="1.7109375" customWidth="1"/>
    <col min="7" max="7" width="13.140625" bestFit="1" customWidth="1"/>
    <col min="8" max="8" width="15.42578125" bestFit="1" customWidth="1"/>
    <col min="9" max="9" width="2.7109375"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6" t="s">
        <v>10933</v>
      </c>
      <c r="B3" s="7" t="s">
        <v>10947</v>
      </c>
      <c r="D3" s="6" t="s">
        <v>10933</v>
      </c>
      <c r="E3" s="7" t="s">
        <v>10948</v>
      </c>
      <c r="G3" s="6" t="s">
        <v>10933</v>
      </c>
      <c r="H3" s="7" t="s">
        <v>10949</v>
      </c>
      <c r="J3" s="6" t="s">
        <v>10933</v>
      </c>
      <c r="K3" s="7" t="s">
        <v>10950</v>
      </c>
      <c r="M3" s="6" t="s">
        <v>10933</v>
      </c>
      <c r="N3" s="7" t="s">
        <v>10951</v>
      </c>
    </row>
    <row r="4" spans="1:14" x14ac:dyDescent="0.25">
      <c r="A4" s="8" t="s">
        <v>10935</v>
      </c>
      <c r="B4" s="31">
        <v>95365.937600000019</v>
      </c>
      <c r="D4" s="8" t="s">
        <v>10935</v>
      </c>
      <c r="E4" s="31">
        <v>9199.2699999999986</v>
      </c>
      <c r="G4" s="8" t="s">
        <v>10935</v>
      </c>
      <c r="H4" s="31">
        <v>1500</v>
      </c>
      <c r="J4" s="8" t="s">
        <v>10935</v>
      </c>
      <c r="K4" s="31">
        <v>387</v>
      </c>
      <c r="M4" s="8" t="s">
        <v>10935</v>
      </c>
      <c r="N4" s="31">
        <v>9.6462848596792869E-2</v>
      </c>
    </row>
    <row r="5" spans="1:14" x14ac:dyDescent="0.25">
      <c r="A5" s="8" t="s">
        <v>10936</v>
      </c>
      <c r="B5" s="31">
        <v>60172.649400000024</v>
      </c>
      <c r="D5" s="8" t="s">
        <v>10936</v>
      </c>
      <c r="E5" s="31">
        <v>10288.898699999991</v>
      </c>
      <c r="G5" s="8" t="s">
        <v>10936</v>
      </c>
      <c r="H5" s="31">
        <v>1068</v>
      </c>
      <c r="J5" s="8" t="s">
        <v>10936</v>
      </c>
      <c r="K5" s="31">
        <v>301</v>
      </c>
      <c r="M5" s="8" t="s">
        <v>10936</v>
      </c>
      <c r="N5" s="31">
        <v>0.17098962406664425</v>
      </c>
    </row>
    <row r="6" spans="1:14" x14ac:dyDescent="0.25">
      <c r="A6" s="8" t="s">
        <v>10937</v>
      </c>
      <c r="B6" s="31">
        <v>199252.98399999991</v>
      </c>
      <c r="D6" s="8" t="s">
        <v>10937</v>
      </c>
      <c r="E6" s="31">
        <v>26806.573700000015</v>
      </c>
      <c r="G6" s="8" t="s">
        <v>10937</v>
      </c>
      <c r="H6" s="31">
        <v>2491</v>
      </c>
      <c r="J6" s="8" t="s">
        <v>10937</v>
      </c>
      <c r="K6" s="31">
        <v>680</v>
      </c>
      <c r="M6" s="8" t="s">
        <v>10937</v>
      </c>
      <c r="N6" s="31">
        <v>0.13453536886554246</v>
      </c>
    </row>
    <row r="7" spans="1:14" x14ac:dyDescent="0.25">
      <c r="A7" s="8" t="s">
        <v>10938</v>
      </c>
      <c r="B7" s="31">
        <v>141851.5674</v>
      </c>
      <c r="D7" s="8" t="s">
        <v>10938</v>
      </c>
      <c r="E7" s="31">
        <v>13437.806799999998</v>
      </c>
      <c r="G7" s="8" t="s">
        <v>10938</v>
      </c>
      <c r="H7" s="31">
        <v>2441</v>
      </c>
      <c r="J7" s="8" t="s">
        <v>10938</v>
      </c>
      <c r="K7" s="31">
        <v>663</v>
      </c>
      <c r="M7" s="8" t="s">
        <v>10938</v>
      </c>
      <c r="N7" s="31">
        <v>9.4731465053942004E-2</v>
      </c>
    </row>
    <row r="8" spans="1:14" x14ac:dyDescent="0.25">
      <c r="A8" s="8" t="s">
        <v>10939</v>
      </c>
      <c r="B8" s="31">
        <v>156122.28669999994</v>
      </c>
      <c r="D8" s="8" t="s">
        <v>10939</v>
      </c>
      <c r="E8" s="31">
        <v>22308.51279999999</v>
      </c>
      <c r="G8" s="8" t="s">
        <v>10939</v>
      </c>
      <c r="H8" s="31">
        <v>2850</v>
      </c>
      <c r="J8" s="8" t="s">
        <v>10939</v>
      </c>
      <c r="K8" s="31">
        <v>750</v>
      </c>
      <c r="M8" s="8" t="s">
        <v>10939</v>
      </c>
      <c r="N8" s="31">
        <v>0.14289127626517142</v>
      </c>
    </row>
    <row r="9" spans="1:14" x14ac:dyDescent="0.25">
      <c r="A9" s="8" t="s">
        <v>10940</v>
      </c>
      <c r="B9" s="31">
        <v>147082.61130000011</v>
      </c>
      <c r="D9" s="8" t="s">
        <v>10940</v>
      </c>
      <c r="E9" s="31">
        <v>20899.334500000012</v>
      </c>
      <c r="G9" s="8" t="s">
        <v>10940</v>
      </c>
      <c r="H9" s="31">
        <v>2644</v>
      </c>
      <c r="J9" s="8" t="s">
        <v>10940</v>
      </c>
      <c r="K9" s="31">
        <v>709</v>
      </c>
      <c r="M9" s="8" t="s">
        <v>10940</v>
      </c>
      <c r="N9" s="31">
        <v>0.1420924901678027</v>
      </c>
    </row>
    <row r="10" spans="1:14" x14ac:dyDescent="0.25">
      <c r="A10" s="8" t="s">
        <v>10941</v>
      </c>
      <c r="B10" s="31">
        <v>149580.83800000031</v>
      </c>
      <c r="D10" s="8" t="s">
        <v>10941</v>
      </c>
      <c r="E10" s="31">
        <v>13535.38299999998</v>
      </c>
      <c r="G10" s="8" t="s">
        <v>10941</v>
      </c>
      <c r="H10" s="31">
        <v>2705</v>
      </c>
      <c r="J10" s="8" t="s">
        <v>10941</v>
      </c>
      <c r="K10" s="31">
        <v>708</v>
      </c>
      <c r="M10" s="8" t="s">
        <v>10941</v>
      </c>
      <c r="N10" s="31">
        <v>9.0488749635163512E-2</v>
      </c>
    </row>
    <row r="11" spans="1:14" x14ac:dyDescent="0.25">
      <c r="A11" s="8" t="s">
        <v>10942</v>
      </c>
      <c r="B11" s="31">
        <v>159589.45099999988</v>
      </c>
      <c r="D11" s="8" t="s">
        <v>10942</v>
      </c>
      <c r="E11" s="31">
        <v>21896.715399999972</v>
      </c>
      <c r="G11" s="8" t="s">
        <v>10942</v>
      </c>
      <c r="H11" s="31">
        <v>2796</v>
      </c>
      <c r="J11" s="8" t="s">
        <v>10942</v>
      </c>
      <c r="K11" s="31">
        <v>710</v>
      </c>
      <c r="M11" s="8" t="s">
        <v>10942</v>
      </c>
      <c r="N11" s="31">
        <v>0.13720653378273723</v>
      </c>
    </row>
    <row r="12" spans="1:14" x14ac:dyDescent="0.25">
      <c r="A12" s="8" t="s">
        <v>10943</v>
      </c>
      <c r="B12" s="31">
        <v>309770.09970000025</v>
      </c>
      <c r="D12" s="8" t="s">
        <v>10943</v>
      </c>
      <c r="E12" s="31">
        <v>37293.192500000034</v>
      </c>
      <c r="G12" s="8" t="s">
        <v>10943</v>
      </c>
      <c r="H12" s="31">
        <v>5073</v>
      </c>
      <c r="J12" s="8" t="s">
        <v>10943</v>
      </c>
      <c r="K12" s="31">
        <v>1386</v>
      </c>
      <c r="M12" s="8" t="s">
        <v>10943</v>
      </c>
      <c r="N12" s="31">
        <v>0.12038990379031732</v>
      </c>
    </row>
    <row r="13" spans="1:14" x14ac:dyDescent="0.25">
      <c r="A13" s="8" t="s">
        <v>10944</v>
      </c>
      <c r="B13" s="31">
        <v>197115.20170000009</v>
      </c>
      <c r="D13" s="8" t="s">
        <v>10944</v>
      </c>
      <c r="E13" s="31">
        <v>31469.663800000035</v>
      </c>
      <c r="G13" s="8" t="s">
        <v>10944</v>
      </c>
      <c r="H13" s="31">
        <v>3095</v>
      </c>
      <c r="J13" s="8" t="s">
        <v>10944</v>
      </c>
      <c r="K13" s="31">
        <v>817</v>
      </c>
      <c r="M13" s="8" t="s">
        <v>10944</v>
      </c>
      <c r="N13" s="31">
        <v>0.15965112547684351</v>
      </c>
    </row>
    <row r="14" spans="1:14" x14ac:dyDescent="0.25">
      <c r="A14" s="8" t="s">
        <v>10945</v>
      </c>
      <c r="B14" s="31">
        <v>349120.07400000008</v>
      </c>
      <c r="D14" s="8" t="s">
        <v>10945</v>
      </c>
      <c r="E14" s="31">
        <v>35825.536599999927</v>
      </c>
      <c r="G14" s="8" t="s">
        <v>10945</v>
      </c>
      <c r="H14" s="31">
        <v>5741</v>
      </c>
      <c r="J14" s="8" t="s">
        <v>10945</v>
      </c>
      <c r="K14" s="31">
        <v>1462</v>
      </c>
      <c r="M14" s="8" t="s">
        <v>10945</v>
      </c>
      <c r="N14" s="31">
        <v>0.10261666191099604</v>
      </c>
    </row>
    <row r="15" spans="1:14" x14ac:dyDescent="0.25">
      <c r="A15" s="8" t="s">
        <v>10946</v>
      </c>
      <c r="B15" s="31">
        <v>332177.15950000001</v>
      </c>
      <c r="D15" s="8" t="s">
        <v>10946</v>
      </c>
      <c r="E15" s="31">
        <v>43436.13390000003</v>
      </c>
      <c r="G15" s="8" t="s">
        <v>10946</v>
      </c>
      <c r="H15" s="31">
        <v>5469</v>
      </c>
      <c r="J15" s="8" t="s">
        <v>10946</v>
      </c>
      <c r="K15" s="31">
        <v>1421</v>
      </c>
      <c r="M15" s="8" t="s">
        <v>10946</v>
      </c>
      <c r="N15" s="31">
        <v>0.13076195234308405</v>
      </c>
    </row>
    <row r="16" spans="1:14" x14ac:dyDescent="0.25">
      <c r="A16" s="9" t="s">
        <v>10934</v>
      </c>
      <c r="B16" s="32">
        <v>2297200.8603000008</v>
      </c>
      <c r="D16" s="9" t="s">
        <v>10934</v>
      </c>
      <c r="E16" s="32">
        <v>286397.02169999998</v>
      </c>
      <c r="G16" s="9" t="s">
        <v>10934</v>
      </c>
      <c r="H16" s="32">
        <v>37873</v>
      </c>
      <c r="J16" s="9" t="s">
        <v>10934</v>
      </c>
      <c r="K16" s="32">
        <v>9994</v>
      </c>
      <c r="M16" s="9" t="s">
        <v>10934</v>
      </c>
      <c r="N16" s="32">
        <v>0.12467217240315856</v>
      </c>
    </row>
    <row r="17" spans="2:14" x14ac:dyDescent="0.25">
      <c r="B17" s="22">
        <f>GETPIVOTDATA("Sales",$A$3)</f>
        <v>2297200.8603000008</v>
      </c>
      <c r="E17" s="22">
        <f>GETPIVOTDATA("Profit",$D$3)</f>
        <v>286397.02169999998</v>
      </c>
      <c r="H17" s="23">
        <f>GETPIVOTDATA("Quantity",$G$3)</f>
        <v>37873</v>
      </c>
      <c r="K17" s="23">
        <f>GETPIVOTDATA("Order ID",$J$3)</f>
        <v>9994</v>
      </c>
      <c r="N17" s="28">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9158-79FA-4BAC-AFDD-4417A8750F18}">
  <dimension ref="A3:L10"/>
  <sheetViews>
    <sheetView workbookViewId="0">
      <selection activeCell="I8" sqref="I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0.7109375" bestFit="1" customWidth="1"/>
    <col min="9" max="9" width="10.85546875" bestFit="1" customWidth="1"/>
    <col min="10" max="10" width="10.42578125" bestFit="1" customWidth="1"/>
    <col min="11" max="11" width="10.7109375" bestFit="1" customWidth="1"/>
    <col min="12" max="12" width="9.42578125" customWidth="1"/>
  </cols>
  <sheetData>
    <row r="3" spans="1:12" x14ac:dyDescent="0.25">
      <c r="A3" s="6" t="s">
        <v>10933</v>
      </c>
      <c r="B3" s="5" t="s">
        <v>10947</v>
      </c>
      <c r="C3" s="24" t="s">
        <v>10948</v>
      </c>
      <c r="D3" s="24" t="s">
        <v>10949</v>
      </c>
      <c r="E3" s="24" t="s">
        <v>10950</v>
      </c>
      <c r="F3" s="10" t="s">
        <v>10951</v>
      </c>
    </row>
    <row r="4" spans="1:12" x14ac:dyDescent="0.25">
      <c r="A4" s="8">
        <v>2011</v>
      </c>
      <c r="B4" s="29">
        <v>484247.49810000096</v>
      </c>
      <c r="C4" s="34">
        <v>49543.974100000007</v>
      </c>
      <c r="D4" s="34">
        <v>7581</v>
      </c>
      <c r="E4" s="34">
        <v>1993</v>
      </c>
      <c r="F4" s="30">
        <v>0.10231126499236715</v>
      </c>
    </row>
    <row r="5" spans="1:12" x14ac:dyDescent="0.25">
      <c r="A5" s="15">
        <v>2012</v>
      </c>
      <c r="B5" s="35">
        <v>470532.50899999985</v>
      </c>
      <c r="C5" s="36">
        <v>61618.603700000051</v>
      </c>
      <c r="D5" s="36">
        <v>7979</v>
      </c>
      <c r="E5" s="36">
        <v>2102</v>
      </c>
      <c r="F5" s="37">
        <v>0.13095504034557592</v>
      </c>
    </row>
    <row r="6" spans="1:12" x14ac:dyDescent="0.25">
      <c r="A6" s="15">
        <v>2013</v>
      </c>
      <c r="B6" s="35">
        <v>608473.83000000066</v>
      </c>
      <c r="C6" s="36">
        <v>81726.930800000177</v>
      </c>
      <c r="D6" s="36">
        <v>9810</v>
      </c>
      <c r="E6" s="36">
        <v>2580</v>
      </c>
      <c r="F6" s="37">
        <v>0.13431461924993568</v>
      </c>
    </row>
    <row r="7" spans="1:12" x14ac:dyDescent="0.25">
      <c r="A7" s="25">
        <v>2014</v>
      </c>
      <c r="B7" s="38">
        <v>733947.0231999997</v>
      </c>
      <c r="C7" s="39">
        <v>93507.513099999967</v>
      </c>
      <c r="D7" s="39">
        <v>12503</v>
      </c>
      <c r="E7" s="39">
        <v>3319</v>
      </c>
      <c r="F7" s="40">
        <v>0.12740362743390987</v>
      </c>
    </row>
    <row r="8" spans="1:12" ht="16.5" x14ac:dyDescent="0.3">
      <c r="H8" s="27">
        <f>((GETPIVOTDATA("Sum of Sales",$A$3,"Year",2014))/GETPIVOTDATA("Sum of Sales",$A$3,"Year",2013))-1</f>
        <v>0.20620967905883303</v>
      </c>
      <c r="I8" s="27">
        <f>(GETPIVOTDATA("Sum of Profit",$A$3,"Year",2014)/GETPIVOTDATA("Sum of Profit",$A$3,"Year",2013))-1</f>
        <v>0.14414565902185772</v>
      </c>
      <c r="J8" s="27">
        <f>(GETPIVOTDATA("Sum of Quantity",$A$3,"Year",2014)/GETPIVOTDATA("Sum of Quantity",$A$3,"Year",2013))-1</f>
        <v>0.27451580020387367</v>
      </c>
      <c r="K8" s="27">
        <f>(GETPIVOTDATA("Count of Order ID",$A$3,"Year",2014)/GETPIVOTDATA("Count of Order ID",$A$3,"Year",2013))-1</f>
        <v>0.2864341085271318</v>
      </c>
      <c r="L8" s="27">
        <f>(GETPIVOTDATA("Sum of Profit Margin",$A$3,"Year",2014)/GETPIVOTDATA("Sum of Profit Margin",$A$3,"Year",2013))-1</f>
        <v>-5.1453757264990463E-2</v>
      </c>
    </row>
    <row r="10" spans="1:12" x14ac:dyDescent="0.25">
      <c r="F10" s="2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1" sqref="B1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29DF8-9D2E-4251-95EA-21DE8CAB6863}">
  <dimension ref="A1"/>
  <sheetViews>
    <sheetView showFormulas="1" showGridLines="0" showRowColHeaders="0" tabSelected="1" zoomScaleNormal="100" workbookViewId="0">
      <selection activeCell="E34" sqref="E34"/>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for Combo</vt:lpstr>
      <vt:lpstr>waterfall</vt:lpstr>
      <vt:lpstr>donat</vt:lpstr>
      <vt:lpstr>Map Chart</vt:lpstr>
      <vt:lpstr>top5</vt:lpstr>
      <vt:lpstr>KPI</vt:lpstr>
      <vt:lpstr>Kpi year and year</vt:lpstr>
      <vt:lpstr>Data</vt:lpstr>
      <vt:lpstr>DashboardLayout</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Zeeshan Ahmed</cp:lastModifiedBy>
  <dcterms:created xsi:type="dcterms:W3CDTF">2015-06-05T18:17:20Z</dcterms:created>
  <dcterms:modified xsi:type="dcterms:W3CDTF">2024-10-23T09:37:34Z</dcterms:modified>
</cp:coreProperties>
</file>