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المعاملات " sheetId="1" r:id="rId1"/>
    <sheet name="مالحظات" sheetId="2" r:id="rId2"/>
    <sheet name="خطوات العمل " sheetId="3" r:id="rId3"/>
  </sheets>
  <calcPr calcId="144525"/>
</workbook>
</file>

<file path=xl/calcChain.xml><?xml version="1.0" encoding="utf-8"?>
<calcChain xmlns="http://schemas.openxmlformats.org/spreadsheetml/2006/main">
  <c r="U5" i="1" l="1"/>
  <c r="U8" i="1"/>
  <c r="U6" i="1"/>
  <c r="U11" i="1" s="1"/>
  <c r="U7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V7" i="1" s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V6" i="1" s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V5" i="1" s="1"/>
  <c r="V8" i="1" l="1"/>
  <c r="V10" i="1" s="1"/>
  <c r="V12" i="1" s="1"/>
  <c r="V11" i="1"/>
  <c r="S5" i="1"/>
  <c r="S6" i="1"/>
  <c r="S8" i="1"/>
  <c r="S7" i="1"/>
  <c r="U10" i="1"/>
  <c r="U12" i="1" s="1"/>
</calcChain>
</file>

<file path=xl/sharedStrings.xml><?xml version="1.0" encoding="utf-8"?>
<sst xmlns="http://schemas.openxmlformats.org/spreadsheetml/2006/main" count="129" uniqueCount="66">
  <si>
    <r>
      <rPr>
        <sz val="24"/>
        <color theme="1"/>
        <rFont val="Calibri"/>
        <family val="2"/>
        <scheme val="minor"/>
      </rPr>
      <t>الحركة</t>
    </r>
    <r>
      <rPr>
        <sz val="11"/>
        <color theme="1"/>
        <rFont val="Calibri"/>
        <family val="2"/>
        <scheme val="minor"/>
      </rPr>
      <t xml:space="preserve"> </t>
    </r>
  </si>
  <si>
    <t>الصنف</t>
  </si>
  <si>
    <t xml:space="preserve">ك بيع </t>
  </si>
  <si>
    <t xml:space="preserve">سعر </t>
  </si>
  <si>
    <t xml:space="preserve">قيمة </t>
  </si>
  <si>
    <t>بيع</t>
  </si>
  <si>
    <t xml:space="preserve">مرتجع بيع </t>
  </si>
  <si>
    <t>شراء</t>
  </si>
  <si>
    <t>مرتجع شراء</t>
  </si>
  <si>
    <t xml:space="preserve">تاريخ </t>
  </si>
  <si>
    <t>صلصة</t>
  </si>
  <si>
    <t>لبن</t>
  </si>
  <si>
    <t>شيبسي</t>
  </si>
  <si>
    <t xml:space="preserve">شراء </t>
  </si>
  <si>
    <t>كاش</t>
  </si>
  <si>
    <t>الملاحظات</t>
  </si>
  <si>
    <t xml:space="preserve">الاستعلام </t>
  </si>
  <si>
    <t xml:space="preserve">قم بحساب كمية المشتريات  في خانة الفواتير </t>
  </si>
  <si>
    <t>احمد مجدي</t>
  </si>
  <si>
    <t>احمد حبق</t>
  </si>
  <si>
    <t>اجل</t>
  </si>
  <si>
    <t>ك</t>
  </si>
  <si>
    <t>قيمة</t>
  </si>
  <si>
    <t>قمية</t>
  </si>
  <si>
    <t xml:space="preserve">اول مدة </t>
  </si>
  <si>
    <t>خطوات العمل</t>
  </si>
  <si>
    <t>تشييك</t>
  </si>
  <si>
    <t xml:space="preserve">عمل الحسبة المالية  للمخزون </t>
  </si>
  <si>
    <t xml:space="preserve">ادخالها ع البرنامج </t>
  </si>
  <si>
    <t xml:space="preserve">عمل الحسبة المالية ع النقدية و الاجل و المدفوع مقدما </t>
  </si>
  <si>
    <t xml:space="preserve">مراجعتها ع البرنامج </t>
  </si>
  <si>
    <t xml:space="preserve">تعديل </t>
  </si>
  <si>
    <t xml:space="preserve">مراجعة الملاحظات </t>
  </si>
  <si>
    <t>اضافة</t>
  </si>
  <si>
    <t xml:space="preserve">عمل تاريخ التالف </t>
  </si>
  <si>
    <t xml:space="preserve">اضافة </t>
  </si>
  <si>
    <t xml:space="preserve">عمل التوالف </t>
  </si>
  <si>
    <t xml:space="preserve">عمل حسبة الجرد </t>
  </si>
  <si>
    <t xml:space="preserve">مراجعة </t>
  </si>
  <si>
    <t xml:space="preserve">اعداة الخطوات السابقة مرة اخرة في التشييك  و عمل الاضافة عليها </t>
  </si>
  <si>
    <t>اجل مدفوع</t>
  </si>
  <si>
    <t xml:space="preserve">االدخال للاصناف </t>
  </si>
  <si>
    <t>تعديل الحد الادنى ليتوافق مع الكيلو</t>
  </si>
  <si>
    <t>حركة العملاء</t>
  </si>
  <si>
    <t>شاشة بيان لكل المعاملات لتظهر على التيكيس بوكس</t>
  </si>
  <si>
    <t>شاشة الطباعة</t>
  </si>
  <si>
    <t>الكاش</t>
  </si>
  <si>
    <t>عمل رصيد اول مدة للكاش</t>
  </si>
  <si>
    <t>عمل حركة امبارح</t>
  </si>
  <si>
    <t>حركة المخزون</t>
  </si>
  <si>
    <t xml:space="preserve">خصم من حساب العملاء و الموردين  في حالة المرتجعات </t>
  </si>
  <si>
    <t>الصلاحيات</t>
  </si>
  <si>
    <t>ظهار الشاشة على اساس الصلاحيات</t>
  </si>
  <si>
    <t xml:space="preserve">منع ظهرو شاشة الصلاحيات اذا كان المدير العامل غير موجود </t>
  </si>
  <si>
    <t>استعلام الكاش</t>
  </si>
  <si>
    <t xml:space="preserve">تفاصيل مع الفواتير </t>
  </si>
  <si>
    <t xml:space="preserve">استعلام الكاش </t>
  </si>
  <si>
    <t xml:space="preserve">عمل الفرق بين الوارد و المنصرف </t>
  </si>
  <si>
    <t>مرتجع</t>
  </si>
  <si>
    <t>اول المدة</t>
  </si>
  <si>
    <t>معد للبيع</t>
  </si>
  <si>
    <t>صافي البيع</t>
  </si>
  <si>
    <t>اخر المدة</t>
  </si>
  <si>
    <t xml:space="preserve">مراجعة كل زر ... التفاصيل </t>
  </si>
  <si>
    <t xml:space="preserve">اضافة شاشة استعلام الاصناف على التكست بتاع الاصناف </t>
  </si>
  <si>
    <t>مؤجل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</si>
</sst>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-0.2499465926084170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ck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1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6" fontId="0" fillId="0" borderId="7" xfId="0" applyNumberFormat="1" applyBorder="1"/>
    <xf numFmtId="0" fontId="2" fillId="0" borderId="4" xfId="0" applyFont="1" applyBorder="1"/>
    <xf numFmtId="0" fontId="2" fillId="0" borderId="5" xfId="0" applyFont="1" applyBorder="1"/>
    <xf numFmtId="0" fontId="2" fillId="0" borderId="25" xfId="0" applyFont="1" applyBorder="1"/>
    <xf numFmtId="0" fontId="2" fillId="0" borderId="27" xfId="0" applyFont="1" applyBorder="1"/>
    <xf numFmtId="0" fontId="0" fillId="5" borderId="0" xfId="0" applyFill="1"/>
    <xf numFmtId="0" fontId="0" fillId="5" borderId="12" xfId="0" applyFill="1" applyBorder="1"/>
    <xf numFmtId="16" fontId="0" fillId="5" borderId="13" xfId="0" applyNumberFormat="1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3" xfId="0" applyFill="1" applyBorder="1"/>
    <xf numFmtId="0" fontId="0" fillId="5" borderId="16" xfId="0" applyFill="1" applyBorder="1"/>
    <xf numFmtId="0" fontId="0" fillId="5" borderId="23" xfId="0" applyFill="1" applyBorder="1"/>
    <xf numFmtId="0" fontId="0" fillId="5" borderId="24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11" xfId="0" applyFill="1" applyBorder="1"/>
    <xf numFmtId="16" fontId="0" fillId="5" borderId="7" xfId="0" applyNumberFormat="1" applyFill="1" applyBorder="1"/>
    <xf numFmtId="0" fontId="0" fillId="5" borderId="6" xfId="0" applyFill="1" applyBorder="1"/>
    <xf numFmtId="0" fontId="0" fillId="5" borderId="25" xfId="0" applyFill="1" applyBorder="1"/>
    <xf numFmtId="0" fontId="0" fillId="5" borderId="26" xfId="0" applyFill="1" applyBorder="1"/>
    <xf numFmtId="0" fontId="0" fillId="0" borderId="25" xfId="0" applyBorder="1"/>
    <xf numFmtId="0" fontId="0" fillId="5" borderId="1" xfId="0" applyFill="1" applyBorder="1"/>
    <xf numFmtId="0" fontId="0" fillId="0" borderId="29" xfId="0" applyBorder="1"/>
    <xf numFmtId="0" fontId="0" fillId="5" borderId="28" xfId="0" applyFill="1" applyBorder="1"/>
    <xf numFmtId="0" fontId="0" fillId="5" borderId="8" xfId="0" applyFill="1" applyBorder="1"/>
    <xf numFmtId="0" fontId="0" fillId="5" borderId="29" xfId="0" applyFill="1" applyBorder="1"/>
    <xf numFmtId="0" fontId="0" fillId="0" borderId="30" xfId="0" applyBorder="1"/>
    <xf numFmtId="0" fontId="0" fillId="5" borderId="10" xfId="0" applyFill="1" applyBorder="1"/>
    <xf numFmtId="0" fontId="0" fillId="5" borderId="30" xfId="0" applyFill="1" applyBorder="1"/>
    <xf numFmtId="0" fontId="0" fillId="0" borderId="32" xfId="0" applyBorder="1"/>
    <xf numFmtId="0" fontId="0" fillId="5" borderId="31" xfId="0" applyFill="1" applyBorder="1"/>
    <xf numFmtId="0" fontId="0" fillId="5" borderId="33" xfId="0" applyFill="1" applyBorder="1"/>
    <xf numFmtId="0" fontId="0" fillId="5" borderId="32" xfId="0" applyFill="1" applyBorder="1"/>
    <xf numFmtId="0" fontId="0" fillId="0" borderId="0" xfId="0" applyBorder="1"/>
    <xf numFmtId="0" fontId="0" fillId="5" borderId="3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5" borderId="9" xfId="0" applyFill="1" applyBorder="1"/>
    <xf numFmtId="0" fontId="0" fillId="5" borderId="35" xfId="0" applyFill="1" applyBorder="1"/>
    <xf numFmtId="0" fontId="2" fillId="6" borderId="1" xfId="0" applyFont="1" applyFill="1" applyBorder="1"/>
    <xf numFmtId="0" fontId="2" fillId="6" borderId="2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0" fillId="0" borderId="1" xfId="0" applyBorder="1" applyAlignment="1"/>
    <xf numFmtId="0" fontId="0" fillId="0" borderId="28" xfId="0" applyBorder="1" applyAlignment="1"/>
    <xf numFmtId="0" fontId="0" fillId="0" borderId="31" xfId="0" applyBorder="1" applyAlignment="1"/>
    <xf numFmtId="0" fontId="0" fillId="0" borderId="10" xfId="0" applyBorder="1" applyAlignment="1"/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6" borderId="5" xfId="0" applyFont="1" applyFill="1" applyBorder="1" applyAlignment="1"/>
    <xf numFmtId="0" fontId="2" fillId="6" borderId="6" xfId="0" applyFont="1" applyFill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27" xfId="0" applyFont="1" applyBorder="1" applyAlignment="1"/>
    <xf numFmtId="0" fontId="2" fillId="0" borderId="26" xfId="0" applyFont="1" applyBorder="1" applyAlignment="1"/>
    <xf numFmtId="0" fontId="3" fillId="4" borderId="0" xfId="0" applyFont="1" applyFill="1" applyAlignment="1">
      <alignment horizontal="center" wrapText="1"/>
    </xf>
    <xf numFmtId="0" fontId="2" fillId="6" borderId="2" xfId="0" applyFont="1" applyFill="1" applyBorder="1" applyAlignment="1"/>
    <xf numFmtId="0" fontId="2" fillId="6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rightToLeft="1" topLeftCell="G8" zoomScale="160" zoomScaleNormal="160" workbookViewId="0">
      <selection activeCell="J21" sqref="J21"/>
    </sheetView>
  </sheetViews>
  <sheetFormatPr defaultRowHeight="15" x14ac:dyDescent="0.25"/>
  <cols>
    <col min="1" max="1" width="29.28515625" customWidth="1"/>
    <col min="2" max="2" width="31" style="1" customWidth="1"/>
    <col min="3" max="3" width="31" style="3" customWidth="1"/>
    <col min="4" max="5" width="9" style="2"/>
    <col min="6" max="6" width="9" style="4"/>
    <col min="7" max="7" width="9" style="3"/>
    <col min="8" max="8" width="9" style="2"/>
    <col min="9" max="9" width="9" style="4"/>
    <col min="10" max="10" width="9" style="3"/>
    <col min="11" max="11" width="9" style="2"/>
    <col min="12" max="12" width="9" style="4"/>
    <col min="13" max="13" width="9" style="3"/>
    <col min="14" max="14" width="9" style="2"/>
    <col min="15" max="15" width="9" style="4"/>
    <col min="16" max="16" width="9" style="8"/>
    <col min="17" max="17" width="9.140625" style="51"/>
    <col min="18" max="18" width="22.5703125" customWidth="1"/>
  </cols>
  <sheetData>
    <row r="1" spans="1:26" ht="15.75" thickTop="1" x14ac:dyDescent="0.25">
      <c r="B1" s="65" t="s">
        <v>0</v>
      </c>
      <c r="C1" s="66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8"/>
      <c r="Q1" s="54"/>
    </row>
    <row r="2" spans="1:26" ht="15.75" thickBot="1" x14ac:dyDescent="0.3">
      <c r="B2" s="69"/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2"/>
      <c r="Q2" s="54"/>
    </row>
    <row r="3" spans="1:26" ht="15.75" thickTop="1" x14ac:dyDescent="0.25">
      <c r="B3" s="5"/>
      <c r="C3" s="6"/>
      <c r="D3" s="73" t="s">
        <v>5</v>
      </c>
      <c r="E3" s="74"/>
      <c r="F3" s="75"/>
      <c r="G3" s="73" t="s">
        <v>6</v>
      </c>
      <c r="H3" s="74"/>
      <c r="I3" s="75"/>
      <c r="J3" s="73" t="s">
        <v>7</v>
      </c>
      <c r="K3" s="74"/>
      <c r="L3" s="75"/>
      <c r="M3" s="73" t="s">
        <v>8</v>
      </c>
      <c r="N3" s="74"/>
      <c r="O3" s="75"/>
      <c r="P3" s="7"/>
      <c r="Q3" s="54"/>
      <c r="U3" s="61" t="s">
        <v>10</v>
      </c>
      <c r="V3" s="62"/>
      <c r="W3" s="63" t="s">
        <v>11</v>
      </c>
      <c r="X3" s="62"/>
      <c r="Y3" s="64" t="s">
        <v>12</v>
      </c>
      <c r="Z3" s="62"/>
    </row>
    <row r="4" spans="1:26" s="15" customFormat="1" ht="15.75" thickBot="1" x14ac:dyDescent="0.3">
      <c r="B4" s="10" t="s">
        <v>1</v>
      </c>
      <c r="C4" s="11" t="s">
        <v>9</v>
      </c>
      <c r="D4" s="12" t="s">
        <v>2</v>
      </c>
      <c r="E4" s="12" t="s">
        <v>3</v>
      </c>
      <c r="F4" s="13" t="s">
        <v>4</v>
      </c>
      <c r="G4" s="12" t="s">
        <v>2</v>
      </c>
      <c r="H4" s="12" t="s">
        <v>3</v>
      </c>
      <c r="I4" s="13" t="s">
        <v>4</v>
      </c>
      <c r="J4" s="12" t="s">
        <v>2</v>
      </c>
      <c r="K4" s="12" t="s">
        <v>3</v>
      </c>
      <c r="L4" s="13" t="s">
        <v>4</v>
      </c>
      <c r="M4" s="12" t="s">
        <v>2</v>
      </c>
      <c r="N4" s="12" t="s">
        <v>3</v>
      </c>
      <c r="O4" s="13" t="s">
        <v>4</v>
      </c>
      <c r="P4" s="14"/>
      <c r="T4" s="51"/>
      <c r="U4" s="38" t="s">
        <v>21</v>
      </c>
      <c r="V4" s="40" t="s">
        <v>22</v>
      </c>
      <c r="W4" s="47" t="s">
        <v>21</v>
      </c>
      <c r="X4" s="40" t="s">
        <v>22</v>
      </c>
      <c r="Y4" s="44" t="s">
        <v>21</v>
      </c>
      <c r="Z4" s="40" t="s">
        <v>23</v>
      </c>
    </row>
    <row r="5" spans="1:26" s="21" customFormat="1" ht="16.5" thickTop="1" thickBot="1" x14ac:dyDescent="0.3">
      <c r="A5" s="21" t="s">
        <v>18</v>
      </c>
      <c r="B5" s="22" t="s">
        <v>10</v>
      </c>
      <c r="C5" s="23">
        <v>42302</v>
      </c>
      <c r="D5" s="24"/>
      <c r="E5" s="24"/>
      <c r="F5" s="25">
        <f>D5*E5</f>
        <v>0</v>
      </c>
      <c r="G5" s="26"/>
      <c r="H5" s="24"/>
      <c r="I5" s="25">
        <f t="shared" ref="I5:I42" si="0">G5*H5</f>
        <v>0</v>
      </c>
      <c r="J5" s="26">
        <v>30</v>
      </c>
      <c r="K5" s="24">
        <v>0.5</v>
      </c>
      <c r="L5" s="25">
        <f t="shared" ref="L5:L42" si="1">J5*K5</f>
        <v>15</v>
      </c>
      <c r="M5" s="26"/>
      <c r="N5" s="24"/>
      <c r="O5" s="25">
        <f t="shared" ref="O5:O42" si="2">M5*N5</f>
        <v>0</v>
      </c>
      <c r="P5" s="27" t="s">
        <v>14</v>
      </c>
      <c r="Q5" s="52"/>
      <c r="R5" s="28" t="s">
        <v>5</v>
      </c>
      <c r="S5" s="29">
        <f>SUM(F5:F30)</f>
        <v>452.5</v>
      </c>
      <c r="T5" s="52" t="s">
        <v>5</v>
      </c>
      <c r="U5" s="39">
        <f>SUMIF($B5:$B30,$U$3,D$5:D$30)</f>
        <v>19</v>
      </c>
      <c r="V5" s="39">
        <f>SUMIF($B5:$B30,$U$3,F$5:F$30)</f>
        <v>28.5</v>
      </c>
      <c r="W5" s="48"/>
      <c r="X5" s="41"/>
      <c r="Y5" s="45"/>
      <c r="Z5" s="41"/>
    </row>
    <row r="6" spans="1:26" s="21" customFormat="1" ht="16.5" thickTop="1" thickBot="1" x14ac:dyDescent="0.3">
      <c r="A6" s="21" t="s">
        <v>18</v>
      </c>
      <c r="B6" s="30" t="s">
        <v>11</v>
      </c>
      <c r="C6" s="23">
        <v>42302</v>
      </c>
      <c r="D6" s="31"/>
      <c r="E6" s="31"/>
      <c r="F6" s="25">
        <f t="shared" ref="F6:F42" si="3">D6*E6</f>
        <v>0</v>
      </c>
      <c r="G6" s="32"/>
      <c r="H6" s="31"/>
      <c r="I6" s="25">
        <f t="shared" si="0"/>
        <v>0</v>
      </c>
      <c r="J6" s="32">
        <v>5000</v>
      </c>
      <c r="K6" s="31">
        <v>6.4999999999999997E-3</v>
      </c>
      <c r="L6" s="25">
        <f t="shared" si="1"/>
        <v>32.5</v>
      </c>
      <c r="M6" s="32"/>
      <c r="N6" s="31"/>
      <c r="O6" s="25">
        <f t="shared" si="2"/>
        <v>0</v>
      </c>
      <c r="P6" s="33" t="s">
        <v>14</v>
      </c>
      <c r="Q6" s="55"/>
      <c r="R6" s="30" t="s">
        <v>6</v>
      </c>
      <c r="S6" s="29">
        <f>SUM(I5:I31)</f>
        <v>4.5</v>
      </c>
      <c r="T6" s="52" t="s">
        <v>58</v>
      </c>
      <c r="U6" s="39">
        <f ca="1">SUMIF($B5:$B31,$U$3,G$5:G$30)</f>
        <v>3</v>
      </c>
      <c r="V6" s="39">
        <f ca="1">SUMIF($B5:$B31,$U$3,I$5:I$30)</f>
        <v>4.5</v>
      </c>
      <c r="W6" s="49"/>
      <c r="X6" s="42"/>
      <c r="Y6" s="32"/>
      <c r="Z6" s="42"/>
    </row>
    <row r="7" spans="1:26" s="21" customFormat="1" ht="16.5" thickTop="1" thickBot="1" x14ac:dyDescent="0.3">
      <c r="A7" s="21" t="s">
        <v>18</v>
      </c>
      <c r="B7" s="30" t="s">
        <v>12</v>
      </c>
      <c r="C7" s="23">
        <v>42302</v>
      </c>
      <c r="D7" s="31"/>
      <c r="E7" s="31"/>
      <c r="F7" s="25">
        <f t="shared" si="3"/>
        <v>0</v>
      </c>
      <c r="G7" s="32"/>
      <c r="H7" s="31"/>
      <c r="I7" s="25">
        <f t="shared" si="0"/>
        <v>0</v>
      </c>
      <c r="J7" s="32">
        <v>5</v>
      </c>
      <c r="K7" s="31">
        <v>5</v>
      </c>
      <c r="L7" s="25">
        <f t="shared" si="1"/>
        <v>25</v>
      </c>
      <c r="M7" s="32"/>
      <c r="N7" s="31"/>
      <c r="O7" s="25">
        <f t="shared" si="2"/>
        <v>0</v>
      </c>
      <c r="P7" s="33" t="s">
        <v>14</v>
      </c>
      <c r="Q7" s="55"/>
      <c r="R7" s="30" t="s">
        <v>13</v>
      </c>
      <c r="S7" s="29">
        <f>SUM(L5:L32)</f>
        <v>172.5</v>
      </c>
      <c r="T7" s="52" t="s">
        <v>7</v>
      </c>
      <c r="U7" s="39">
        <f ca="1">SUMIF($B5:$B32,$U$3,J$5:J$30)</f>
        <v>50</v>
      </c>
      <c r="V7" s="39">
        <f ca="1">SUMIF($B5:$B32,$U$3,L$5:L$30)</f>
        <v>25</v>
      </c>
      <c r="W7" s="49"/>
      <c r="X7" s="42"/>
      <c r="Y7" s="32"/>
      <c r="Z7" s="42"/>
    </row>
    <row r="8" spans="1:26" s="21" customFormat="1" ht="16.5" thickTop="1" thickBot="1" x14ac:dyDescent="0.3">
      <c r="A8" s="21" t="s">
        <v>18</v>
      </c>
      <c r="B8" s="22" t="s">
        <v>10</v>
      </c>
      <c r="C8" s="34">
        <v>42303</v>
      </c>
      <c r="D8" s="31">
        <v>12</v>
      </c>
      <c r="E8" s="31">
        <v>1.5</v>
      </c>
      <c r="F8" s="25">
        <f t="shared" si="3"/>
        <v>18</v>
      </c>
      <c r="G8" s="32"/>
      <c r="H8" s="31"/>
      <c r="I8" s="25">
        <f t="shared" si="0"/>
        <v>0</v>
      </c>
      <c r="J8" s="32"/>
      <c r="K8" s="31"/>
      <c r="L8" s="25">
        <f t="shared" si="1"/>
        <v>0</v>
      </c>
      <c r="M8" s="32"/>
      <c r="N8" s="31"/>
      <c r="O8" s="25">
        <f t="shared" si="2"/>
        <v>0</v>
      </c>
      <c r="P8" s="33" t="s">
        <v>14</v>
      </c>
      <c r="Q8" s="55"/>
      <c r="R8" s="30" t="s">
        <v>8</v>
      </c>
      <c r="S8" s="29">
        <f>SUM(O5:O30)</f>
        <v>2.5</v>
      </c>
      <c r="T8" s="52" t="s">
        <v>58</v>
      </c>
      <c r="U8" s="39">
        <f ca="1">SUMIF($B5:$B33,$U$3,M$5:M$30)</f>
        <v>5</v>
      </c>
      <c r="V8" s="39">
        <f ca="1">SUMIF($B5:$B33,$U$3,O$5:O$30)</f>
        <v>2.5</v>
      </c>
      <c r="W8" s="50"/>
      <c r="X8" s="43"/>
      <c r="Y8" s="46"/>
      <c r="Z8" s="43"/>
    </row>
    <row r="9" spans="1:26" s="21" customFormat="1" ht="15.75" thickTop="1" x14ac:dyDescent="0.25">
      <c r="A9" s="21" t="s">
        <v>18</v>
      </c>
      <c r="B9" s="30" t="s">
        <v>12</v>
      </c>
      <c r="C9" s="34">
        <v>42304</v>
      </c>
      <c r="D9" s="31">
        <v>7</v>
      </c>
      <c r="E9" s="31">
        <v>20</v>
      </c>
      <c r="F9" s="25">
        <f t="shared" si="3"/>
        <v>140</v>
      </c>
      <c r="G9" s="32"/>
      <c r="H9" s="31"/>
      <c r="I9" s="25">
        <f t="shared" si="0"/>
        <v>0</v>
      </c>
      <c r="J9" s="32"/>
      <c r="K9" s="31"/>
      <c r="L9" s="25">
        <f t="shared" si="1"/>
        <v>0</v>
      </c>
      <c r="M9" s="32"/>
      <c r="N9" s="31"/>
      <c r="O9" s="25">
        <f t="shared" si="2"/>
        <v>0</v>
      </c>
      <c r="P9" s="33" t="s">
        <v>14</v>
      </c>
      <c r="Q9" s="55"/>
      <c r="R9" s="30" t="s">
        <v>24</v>
      </c>
      <c r="S9" s="35"/>
      <c r="T9" s="53" t="s">
        <v>59</v>
      </c>
      <c r="U9" s="21">
        <v>10</v>
      </c>
      <c r="V9" s="21">
        <v>10</v>
      </c>
    </row>
    <row r="10" spans="1:26" s="21" customFormat="1" x14ac:dyDescent="0.25">
      <c r="A10" s="21" t="s">
        <v>18</v>
      </c>
      <c r="B10" s="30" t="s">
        <v>11</v>
      </c>
      <c r="C10" s="34">
        <v>42305</v>
      </c>
      <c r="D10" s="31">
        <v>6000</v>
      </c>
      <c r="E10" s="31">
        <v>7.0000000000000001E-3</v>
      </c>
      <c r="F10" s="25">
        <f t="shared" si="3"/>
        <v>42</v>
      </c>
      <c r="G10" s="32"/>
      <c r="H10" s="31"/>
      <c r="I10" s="25">
        <f t="shared" si="0"/>
        <v>0</v>
      </c>
      <c r="J10" s="32"/>
      <c r="K10" s="31"/>
      <c r="L10" s="25">
        <f t="shared" si="1"/>
        <v>0</v>
      </c>
      <c r="M10" s="32"/>
      <c r="N10" s="31"/>
      <c r="O10" s="25">
        <f t="shared" si="2"/>
        <v>0</v>
      </c>
      <c r="P10" s="33" t="s">
        <v>14</v>
      </c>
      <c r="Q10" s="55"/>
      <c r="R10" s="30"/>
      <c r="S10" s="35"/>
      <c r="T10" s="53" t="s">
        <v>60</v>
      </c>
      <c r="U10" s="21">
        <f ca="1">U9+( U7-U8)</f>
        <v>55</v>
      </c>
      <c r="V10" s="21">
        <f ca="1">V9+( V7-V8)</f>
        <v>32.5</v>
      </c>
    </row>
    <row r="11" spans="1:26" s="21" customFormat="1" x14ac:dyDescent="0.25">
      <c r="A11" s="21" t="s">
        <v>18</v>
      </c>
      <c r="B11" s="30" t="s">
        <v>10</v>
      </c>
      <c r="C11" s="34">
        <v>42306</v>
      </c>
      <c r="D11" s="31">
        <v>7</v>
      </c>
      <c r="E11" s="31">
        <v>1.5</v>
      </c>
      <c r="F11" s="25">
        <f t="shared" si="3"/>
        <v>10.5</v>
      </c>
      <c r="G11" s="32"/>
      <c r="H11" s="31"/>
      <c r="I11" s="25">
        <f t="shared" si="0"/>
        <v>0</v>
      </c>
      <c r="J11" s="32"/>
      <c r="K11" s="31"/>
      <c r="L11" s="25">
        <f t="shared" si="1"/>
        <v>0</v>
      </c>
      <c r="M11" s="32"/>
      <c r="N11" s="31"/>
      <c r="O11" s="25">
        <f t="shared" si="2"/>
        <v>0</v>
      </c>
      <c r="P11" s="33" t="s">
        <v>14</v>
      </c>
      <c r="Q11" s="55"/>
      <c r="R11" s="30"/>
      <c r="S11" s="35"/>
      <c r="T11" s="53" t="s">
        <v>61</v>
      </c>
      <c r="U11" s="21">
        <f ca="1">U5-U6</f>
        <v>16</v>
      </c>
      <c r="V11" s="21">
        <f ca="1">V5-V6</f>
        <v>24</v>
      </c>
    </row>
    <row r="12" spans="1:26" s="21" customFormat="1" x14ac:dyDescent="0.25">
      <c r="A12" s="21" t="s">
        <v>18</v>
      </c>
      <c r="B12" s="30" t="s">
        <v>10</v>
      </c>
      <c r="C12" s="34">
        <v>42307</v>
      </c>
      <c r="D12" s="31"/>
      <c r="E12" s="31"/>
      <c r="F12" s="25">
        <f t="shared" si="3"/>
        <v>0</v>
      </c>
      <c r="G12" s="32">
        <v>3</v>
      </c>
      <c r="H12" s="31">
        <v>1.5</v>
      </c>
      <c r="I12" s="25">
        <f t="shared" si="0"/>
        <v>4.5</v>
      </c>
      <c r="J12" s="32"/>
      <c r="K12" s="31"/>
      <c r="L12" s="25">
        <f t="shared" si="1"/>
        <v>0</v>
      </c>
      <c r="M12" s="32"/>
      <c r="N12" s="31"/>
      <c r="O12" s="25">
        <f t="shared" si="2"/>
        <v>0</v>
      </c>
      <c r="P12" s="33" t="s">
        <v>14</v>
      </c>
      <c r="Q12" s="55"/>
      <c r="R12" s="30"/>
      <c r="S12" s="35"/>
      <c r="T12" s="53" t="s">
        <v>62</v>
      </c>
      <c r="U12" s="21">
        <f ca="1">U10-U11</f>
        <v>39</v>
      </c>
      <c r="V12" s="21">
        <f ca="1">V10-V11</f>
        <v>8.5</v>
      </c>
    </row>
    <row r="13" spans="1:26" s="21" customFormat="1" x14ac:dyDescent="0.25">
      <c r="A13" s="21" t="s">
        <v>18</v>
      </c>
      <c r="B13" s="30" t="s">
        <v>10</v>
      </c>
      <c r="C13" s="34">
        <v>42309</v>
      </c>
      <c r="D13" s="31"/>
      <c r="E13" s="31"/>
      <c r="F13" s="25">
        <f t="shared" si="3"/>
        <v>0</v>
      </c>
      <c r="G13" s="32"/>
      <c r="H13" s="31"/>
      <c r="I13" s="25">
        <f t="shared" si="0"/>
        <v>0</v>
      </c>
      <c r="J13" s="32">
        <v>20</v>
      </c>
      <c r="K13" s="31">
        <v>0.5</v>
      </c>
      <c r="L13" s="25">
        <f t="shared" si="1"/>
        <v>10</v>
      </c>
      <c r="M13" s="32"/>
      <c r="N13" s="31"/>
      <c r="O13" s="25">
        <f t="shared" si="2"/>
        <v>0</v>
      </c>
      <c r="P13" s="33" t="s">
        <v>20</v>
      </c>
      <c r="Q13" s="55"/>
      <c r="R13" s="30"/>
      <c r="S13" s="35"/>
      <c r="T13" s="53"/>
    </row>
    <row r="14" spans="1:26" s="21" customFormat="1" ht="15.75" thickBot="1" x14ac:dyDescent="0.3">
      <c r="A14" s="21" t="s">
        <v>18</v>
      </c>
      <c r="B14" s="30" t="s">
        <v>10</v>
      </c>
      <c r="C14" s="34">
        <v>42309</v>
      </c>
      <c r="D14" s="31"/>
      <c r="E14" s="31"/>
      <c r="F14" s="25">
        <f t="shared" si="3"/>
        <v>0</v>
      </c>
      <c r="G14" s="32"/>
      <c r="H14" s="31"/>
      <c r="I14" s="25">
        <f t="shared" si="0"/>
        <v>0</v>
      </c>
      <c r="J14" s="32"/>
      <c r="K14" s="31"/>
      <c r="L14" s="25">
        <f t="shared" si="1"/>
        <v>0</v>
      </c>
      <c r="M14" s="32">
        <v>5</v>
      </c>
      <c r="N14" s="31">
        <v>0.5</v>
      </c>
      <c r="O14" s="25">
        <f t="shared" si="2"/>
        <v>2.5</v>
      </c>
      <c r="P14" s="33" t="s">
        <v>20</v>
      </c>
      <c r="Q14" s="56"/>
      <c r="R14" s="36"/>
      <c r="S14" s="37"/>
      <c r="T14" s="53"/>
    </row>
    <row r="15" spans="1:26" ht="15.75" thickTop="1" x14ac:dyDescent="0.25">
      <c r="A15" s="21" t="s">
        <v>19</v>
      </c>
      <c r="B15" s="1" t="s">
        <v>12</v>
      </c>
      <c r="C15" s="16">
        <v>42310</v>
      </c>
      <c r="D15" s="2">
        <v>10</v>
      </c>
      <c r="E15" s="2">
        <v>20</v>
      </c>
      <c r="F15" s="9">
        <f t="shared" si="3"/>
        <v>200</v>
      </c>
      <c r="I15" s="9">
        <f t="shared" si="0"/>
        <v>0</v>
      </c>
      <c r="L15" s="9">
        <f t="shared" si="1"/>
        <v>0</v>
      </c>
      <c r="O15" s="9">
        <f t="shared" si="2"/>
        <v>0</v>
      </c>
      <c r="P15" s="8" t="s">
        <v>40</v>
      </c>
    </row>
    <row r="16" spans="1:26" x14ac:dyDescent="0.25">
      <c r="A16" s="21" t="s">
        <v>19</v>
      </c>
      <c r="B16" s="30" t="s">
        <v>11</v>
      </c>
      <c r="C16" s="16">
        <v>42313</v>
      </c>
      <c r="F16" s="9">
        <f t="shared" si="3"/>
        <v>0</v>
      </c>
      <c r="I16" s="9">
        <f t="shared" si="0"/>
        <v>0</v>
      </c>
      <c r="J16" s="3">
        <v>10000</v>
      </c>
      <c r="K16" s="2">
        <v>6.4999999999999997E-3</v>
      </c>
      <c r="L16" s="9">
        <f t="shared" si="1"/>
        <v>65</v>
      </c>
      <c r="O16" s="9">
        <f t="shared" si="2"/>
        <v>0</v>
      </c>
      <c r="P16" s="8" t="s">
        <v>40</v>
      </c>
    </row>
    <row r="17" spans="1:16" x14ac:dyDescent="0.25">
      <c r="A17" s="21" t="s">
        <v>19</v>
      </c>
      <c r="B17" s="1" t="s">
        <v>12</v>
      </c>
      <c r="C17" s="16">
        <v>42315</v>
      </c>
      <c r="F17" s="9">
        <f t="shared" si="3"/>
        <v>0</v>
      </c>
      <c r="I17" s="9">
        <f t="shared" si="0"/>
        <v>0</v>
      </c>
      <c r="J17" s="3">
        <v>5</v>
      </c>
      <c r="K17" s="2">
        <v>5</v>
      </c>
      <c r="L17" s="9">
        <f t="shared" si="1"/>
        <v>25</v>
      </c>
      <c r="O17" s="9">
        <f t="shared" si="2"/>
        <v>0</v>
      </c>
      <c r="P17" s="8" t="s">
        <v>40</v>
      </c>
    </row>
    <row r="18" spans="1:16" x14ac:dyDescent="0.25">
      <c r="A18" s="21" t="s">
        <v>19</v>
      </c>
      <c r="B18" s="30" t="s">
        <v>11</v>
      </c>
      <c r="C18" s="16">
        <v>42318</v>
      </c>
      <c r="D18" s="2">
        <v>6000</v>
      </c>
      <c r="E18" s="2">
        <v>7.0000000000000001E-3</v>
      </c>
      <c r="F18" s="9">
        <f t="shared" si="3"/>
        <v>42</v>
      </c>
      <c r="I18" s="9">
        <f t="shared" si="0"/>
        <v>0</v>
      </c>
      <c r="L18" s="9">
        <f t="shared" si="1"/>
        <v>0</v>
      </c>
      <c r="O18" s="9">
        <f t="shared" si="2"/>
        <v>0</v>
      </c>
    </row>
    <row r="19" spans="1:16" x14ac:dyDescent="0.25">
      <c r="F19" s="9">
        <f t="shared" si="3"/>
        <v>0</v>
      </c>
      <c r="I19" s="9">
        <f t="shared" si="0"/>
        <v>0</v>
      </c>
      <c r="L19" s="9">
        <f t="shared" si="1"/>
        <v>0</v>
      </c>
      <c r="O19" s="9">
        <f t="shared" si="2"/>
        <v>0</v>
      </c>
    </row>
    <row r="20" spans="1:16" x14ac:dyDescent="0.25">
      <c r="F20" s="9">
        <f t="shared" si="3"/>
        <v>0</v>
      </c>
      <c r="I20" s="9">
        <f t="shared" si="0"/>
        <v>0</v>
      </c>
      <c r="L20" s="9">
        <f t="shared" si="1"/>
        <v>0</v>
      </c>
      <c r="O20" s="9">
        <f t="shared" si="2"/>
        <v>0</v>
      </c>
    </row>
    <row r="21" spans="1:16" x14ac:dyDescent="0.25">
      <c r="F21" s="9">
        <f t="shared" si="3"/>
        <v>0</v>
      </c>
      <c r="I21" s="9">
        <f t="shared" si="0"/>
        <v>0</v>
      </c>
      <c r="L21" s="9">
        <f t="shared" si="1"/>
        <v>0</v>
      </c>
      <c r="O21" s="9">
        <f t="shared" si="2"/>
        <v>0</v>
      </c>
    </row>
    <row r="22" spans="1:16" x14ac:dyDescent="0.25">
      <c r="F22" s="9">
        <f t="shared" si="3"/>
        <v>0</v>
      </c>
      <c r="I22" s="9">
        <f t="shared" si="0"/>
        <v>0</v>
      </c>
      <c r="L22" s="9">
        <f t="shared" si="1"/>
        <v>0</v>
      </c>
      <c r="O22" s="9">
        <f t="shared" si="2"/>
        <v>0</v>
      </c>
    </row>
    <row r="23" spans="1:16" x14ac:dyDescent="0.25">
      <c r="F23" s="9">
        <f t="shared" si="3"/>
        <v>0</v>
      </c>
      <c r="I23" s="9">
        <f t="shared" si="0"/>
        <v>0</v>
      </c>
      <c r="L23" s="9">
        <f t="shared" si="1"/>
        <v>0</v>
      </c>
      <c r="O23" s="9">
        <f t="shared" si="2"/>
        <v>0</v>
      </c>
    </row>
    <row r="24" spans="1:16" x14ac:dyDescent="0.25">
      <c r="F24" s="9">
        <f t="shared" si="3"/>
        <v>0</v>
      </c>
      <c r="I24" s="9">
        <f t="shared" si="0"/>
        <v>0</v>
      </c>
      <c r="L24" s="9">
        <f t="shared" si="1"/>
        <v>0</v>
      </c>
      <c r="O24" s="9">
        <f t="shared" si="2"/>
        <v>0</v>
      </c>
    </row>
    <row r="25" spans="1:16" x14ac:dyDescent="0.25">
      <c r="F25" s="9">
        <f t="shared" si="3"/>
        <v>0</v>
      </c>
      <c r="I25" s="9">
        <f t="shared" si="0"/>
        <v>0</v>
      </c>
      <c r="L25" s="9">
        <f t="shared" si="1"/>
        <v>0</v>
      </c>
      <c r="O25" s="9">
        <f t="shared" si="2"/>
        <v>0</v>
      </c>
    </row>
    <row r="26" spans="1:16" x14ac:dyDescent="0.25">
      <c r="F26" s="9">
        <f t="shared" si="3"/>
        <v>0</v>
      </c>
      <c r="I26" s="9">
        <f t="shared" si="0"/>
        <v>0</v>
      </c>
      <c r="L26" s="9">
        <f t="shared" si="1"/>
        <v>0</v>
      </c>
      <c r="O26" s="9">
        <f t="shared" si="2"/>
        <v>0</v>
      </c>
    </row>
    <row r="27" spans="1:16" x14ac:dyDescent="0.25">
      <c r="F27" s="9">
        <f t="shared" si="3"/>
        <v>0</v>
      </c>
      <c r="I27" s="9">
        <f t="shared" si="0"/>
        <v>0</v>
      </c>
      <c r="L27" s="9">
        <f t="shared" si="1"/>
        <v>0</v>
      </c>
      <c r="O27" s="9">
        <f t="shared" si="2"/>
        <v>0</v>
      </c>
    </row>
    <row r="28" spans="1:16" x14ac:dyDescent="0.25">
      <c r="F28" s="9">
        <f t="shared" si="3"/>
        <v>0</v>
      </c>
      <c r="I28" s="9">
        <f t="shared" si="0"/>
        <v>0</v>
      </c>
      <c r="L28" s="9">
        <f t="shared" si="1"/>
        <v>0</v>
      </c>
      <c r="O28" s="9">
        <f t="shared" si="2"/>
        <v>0</v>
      </c>
    </row>
    <row r="29" spans="1:16" x14ac:dyDescent="0.25">
      <c r="F29" s="9">
        <f t="shared" si="3"/>
        <v>0</v>
      </c>
      <c r="I29" s="9">
        <f t="shared" si="0"/>
        <v>0</v>
      </c>
      <c r="L29" s="9">
        <f t="shared" si="1"/>
        <v>0</v>
      </c>
      <c r="O29" s="9">
        <f t="shared" si="2"/>
        <v>0</v>
      </c>
    </row>
    <row r="30" spans="1:16" x14ac:dyDescent="0.25">
      <c r="F30" s="9">
        <f t="shared" si="3"/>
        <v>0</v>
      </c>
      <c r="I30" s="9">
        <f t="shared" si="0"/>
        <v>0</v>
      </c>
      <c r="L30" s="9">
        <f t="shared" si="1"/>
        <v>0</v>
      </c>
      <c r="O30" s="9">
        <f t="shared" si="2"/>
        <v>0</v>
      </c>
    </row>
    <row r="31" spans="1:16" x14ac:dyDescent="0.25">
      <c r="F31" s="9">
        <f t="shared" si="3"/>
        <v>0</v>
      </c>
      <c r="I31" s="9">
        <f t="shared" si="0"/>
        <v>0</v>
      </c>
      <c r="L31" s="9">
        <f t="shared" si="1"/>
        <v>0</v>
      </c>
      <c r="O31" s="9">
        <f t="shared" si="2"/>
        <v>0</v>
      </c>
    </row>
    <row r="32" spans="1:16" x14ac:dyDescent="0.25">
      <c r="F32" s="9">
        <f t="shared" si="3"/>
        <v>0</v>
      </c>
      <c r="I32" s="9">
        <f t="shared" si="0"/>
        <v>0</v>
      </c>
      <c r="L32" s="9">
        <f t="shared" si="1"/>
        <v>0</v>
      </c>
      <c r="O32" s="9">
        <f t="shared" si="2"/>
        <v>0</v>
      </c>
    </row>
    <row r="33" spans="6:15" x14ac:dyDescent="0.25">
      <c r="F33" s="9">
        <f t="shared" si="3"/>
        <v>0</v>
      </c>
      <c r="I33" s="9">
        <f t="shared" si="0"/>
        <v>0</v>
      </c>
      <c r="L33" s="9">
        <f t="shared" si="1"/>
        <v>0</v>
      </c>
      <c r="O33" s="9">
        <f t="shared" si="2"/>
        <v>0</v>
      </c>
    </row>
    <row r="34" spans="6:15" x14ac:dyDescent="0.25">
      <c r="F34" s="9">
        <f t="shared" si="3"/>
        <v>0</v>
      </c>
      <c r="I34" s="9">
        <f t="shared" si="0"/>
        <v>0</v>
      </c>
      <c r="L34" s="9">
        <f t="shared" si="1"/>
        <v>0</v>
      </c>
      <c r="O34" s="9">
        <f t="shared" si="2"/>
        <v>0</v>
      </c>
    </row>
    <row r="35" spans="6:15" x14ac:dyDescent="0.25">
      <c r="F35" s="9">
        <f t="shared" si="3"/>
        <v>0</v>
      </c>
      <c r="I35" s="9">
        <f t="shared" si="0"/>
        <v>0</v>
      </c>
      <c r="L35" s="9">
        <f t="shared" si="1"/>
        <v>0</v>
      </c>
      <c r="O35" s="9">
        <f t="shared" si="2"/>
        <v>0</v>
      </c>
    </row>
    <row r="36" spans="6:15" x14ac:dyDescent="0.25">
      <c r="F36" s="9">
        <f t="shared" si="3"/>
        <v>0</v>
      </c>
      <c r="I36" s="9">
        <f t="shared" si="0"/>
        <v>0</v>
      </c>
      <c r="L36" s="9">
        <f t="shared" si="1"/>
        <v>0</v>
      </c>
      <c r="O36" s="9">
        <f t="shared" si="2"/>
        <v>0</v>
      </c>
    </row>
    <row r="37" spans="6:15" x14ac:dyDescent="0.25">
      <c r="F37" s="9">
        <f t="shared" si="3"/>
        <v>0</v>
      </c>
      <c r="I37" s="9">
        <f t="shared" si="0"/>
        <v>0</v>
      </c>
      <c r="L37" s="9">
        <f t="shared" si="1"/>
        <v>0</v>
      </c>
      <c r="O37" s="9">
        <f t="shared" si="2"/>
        <v>0</v>
      </c>
    </row>
    <row r="38" spans="6:15" x14ac:dyDescent="0.25">
      <c r="F38" s="9">
        <f t="shared" si="3"/>
        <v>0</v>
      </c>
      <c r="I38" s="9">
        <f t="shared" si="0"/>
        <v>0</v>
      </c>
      <c r="L38" s="9">
        <f t="shared" si="1"/>
        <v>0</v>
      </c>
      <c r="O38" s="9">
        <f t="shared" si="2"/>
        <v>0</v>
      </c>
    </row>
    <row r="39" spans="6:15" x14ac:dyDescent="0.25">
      <c r="F39" s="9">
        <f t="shared" si="3"/>
        <v>0</v>
      </c>
      <c r="I39" s="9">
        <f t="shared" si="0"/>
        <v>0</v>
      </c>
      <c r="L39" s="9">
        <f t="shared" si="1"/>
        <v>0</v>
      </c>
      <c r="O39" s="9">
        <f t="shared" si="2"/>
        <v>0</v>
      </c>
    </row>
    <row r="40" spans="6:15" x14ac:dyDescent="0.25">
      <c r="F40" s="9">
        <f t="shared" si="3"/>
        <v>0</v>
      </c>
      <c r="I40" s="9">
        <f t="shared" si="0"/>
        <v>0</v>
      </c>
      <c r="L40" s="9">
        <f t="shared" si="1"/>
        <v>0</v>
      </c>
      <c r="O40" s="9">
        <f t="shared" si="2"/>
        <v>0</v>
      </c>
    </row>
    <row r="41" spans="6:15" x14ac:dyDescent="0.25">
      <c r="F41" s="9">
        <f t="shared" si="3"/>
        <v>0</v>
      </c>
      <c r="I41" s="9">
        <f t="shared" si="0"/>
        <v>0</v>
      </c>
      <c r="L41" s="9">
        <f t="shared" si="1"/>
        <v>0</v>
      </c>
      <c r="O41" s="9">
        <f t="shared" si="2"/>
        <v>0</v>
      </c>
    </row>
    <row r="42" spans="6:15" x14ac:dyDescent="0.25">
      <c r="F42" s="9">
        <f t="shared" si="3"/>
        <v>0</v>
      </c>
      <c r="I42" s="9">
        <f t="shared" si="0"/>
        <v>0</v>
      </c>
      <c r="L42" s="9">
        <f t="shared" si="1"/>
        <v>0</v>
      </c>
      <c r="O42" s="9">
        <f t="shared" si="2"/>
        <v>0</v>
      </c>
    </row>
  </sheetData>
  <mergeCells count="8">
    <mergeCell ref="U3:V3"/>
    <mergeCell ref="W3:X3"/>
    <mergeCell ref="Y3:Z3"/>
    <mergeCell ref="B1:P2"/>
    <mergeCell ref="D3:F3"/>
    <mergeCell ref="G3:I3"/>
    <mergeCell ref="J3:L3"/>
    <mergeCell ref="M3:O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rightToLeft="1" topLeftCell="A4" workbookViewId="0">
      <selection activeCell="C13" sqref="C13:L13"/>
    </sheetView>
  </sheetViews>
  <sheetFormatPr defaultRowHeight="15" x14ac:dyDescent="0.25"/>
  <cols>
    <col min="2" max="2" width="23.85546875" customWidth="1"/>
  </cols>
  <sheetData>
    <row r="1" spans="1:13" x14ac:dyDescent="0.25">
      <c r="B1" s="82" t="s">
        <v>15</v>
      </c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3" x14ac:dyDescent="0.25"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3" ht="15.75" thickBot="1" x14ac:dyDescent="0.3"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1:13" ht="24" thickTop="1" x14ac:dyDescent="0.35">
      <c r="A4" s="57">
        <v>1</v>
      </c>
      <c r="B4" s="58" t="s">
        <v>16</v>
      </c>
      <c r="C4" s="83" t="s">
        <v>17</v>
      </c>
      <c r="D4" s="83"/>
      <c r="E4" s="83"/>
      <c r="F4" s="83"/>
      <c r="G4" s="83"/>
      <c r="H4" s="83"/>
      <c r="I4" s="83"/>
      <c r="J4" s="83"/>
      <c r="K4" s="83"/>
      <c r="L4" s="84"/>
    </row>
    <row r="5" spans="1:13" ht="23.25" x14ac:dyDescent="0.35">
      <c r="A5" s="59">
        <v>2</v>
      </c>
      <c r="B5" s="60" t="s">
        <v>41</v>
      </c>
      <c r="C5" s="76" t="s">
        <v>42</v>
      </c>
      <c r="D5" s="76"/>
      <c r="E5" s="76"/>
      <c r="F5" s="76"/>
      <c r="G5" s="76"/>
      <c r="H5" s="76"/>
      <c r="I5" s="76"/>
      <c r="J5" s="76"/>
      <c r="K5" s="76"/>
      <c r="L5" s="77"/>
    </row>
    <row r="6" spans="1:13" ht="23.25" x14ac:dyDescent="0.35">
      <c r="A6" s="59">
        <v>3</v>
      </c>
      <c r="B6" s="60" t="s">
        <v>43</v>
      </c>
      <c r="C6" s="76" t="s">
        <v>44</v>
      </c>
      <c r="D6" s="76"/>
      <c r="E6" s="76"/>
      <c r="F6" s="76"/>
      <c r="G6" s="76"/>
      <c r="H6" s="76"/>
      <c r="I6" s="76"/>
      <c r="J6" s="76"/>
      <c r="K6" s="76"/>
      <c r="L6" s="77"/>
    </row>
    <row r="7" spans="1:13" ht="23.25" x14ac:dyDescent="0.35">
      <c r="A7" s="17">
        <v>4</v>
      </c>
      <c r="B7" s="18" t="s">
        <v>43</v>
      </c>
      <c r="C7" s="78" t="s">
        <v>45</v>
      </c>
      <c r="D7" s="78"/>
      <c r="E7" s="78"/>
      <c r="F7" s="78"/>
      <c r="G7" s="78"/>
      <c r="H7" s="78"/>
      <c r="I7" s="78"/>
      <c r="J7" s="78"/>
      <c r="K7" s="78"/>
      <c r="L7" s="79"/>
      <c r="M7" t="s">
        <v>65</v>
      </c>
    </row>
    <row r="8" spans="1:13" ht="23.25" x14ac:dyDescent="0.35">
      <c r="A8" s="59">
        <v>5</v>
      </c>
      <c r="B8" s="60" t="s">
        <v>46</v>
      </c>
      <c r="C8" s="76" t="s">
        <v>47</v>
      </c>
      <c r="D8" s="76"/>
      <c r="E8" s="76"/>
      <c r="F8" s="76"/>
      <c r="G8" s="76"/>
      <c r="H8" s="76"/>
      <c r="I8" s="76"/>
      <c r="J8" s="76"/>
      <c r="K8" s="76"/>
      <c r="L8" s="77"/>
    </row>
    <row r="9" spans="1:13" ht="23.25" x14ac:dyDescent="0.35">
      <c r="A9" s="59">
        <v>6</v>
      </c>
      <c r="B9" s="60" t="s">
        <v>16</v>
      </c>
      <c r="C9" s="76" t="s">
        <v>48</v>
      </c>
      <c r="D9" s="76"/>
      <c r="E9" s="76"/>
      <c r="F9" s="76"/>
      <c r="G9" s="76"/>
      <c r="H9" s="76"/>
      <c r="I9" s="76"/>
      <c r="J9" s="76"/>
      <c r="K9" s="76"/>
      <c r="L9" s="77"/>
    </row>
    <row r="10" spans="1:13" ht="23.25" x14ac:dyDescent="0.35">
      <c r="A10" s="59">
        <v>7</v>
      </c>
      <c r="B10" s="60" t="s">
        <v>49</v>
      </c>
      <c r="C10" s="76" t="s">
        <v>50</v>
      </c>
      <c r="D10" s="76"/>
      <c r="E10" s="76"/>
      <c r="F10" s="76"/>
      <c r="G10" s="76"/>
      <c r="H10" s="76"/>
      <c r="I10" s="76"/>
      <c r="J10" s="76"/>
      <c r="K10" s="76"/>
      <c r="L10" s="77"/>
    </row>
    <row r="11" spans="1:13" ht="23.25" x14ac:dyDescent="0.35">
      <c r="A11" s="59">
        <v>8</v>
      </c>
      <c r="B11" s="60" t="s">
        <v>51</v>
      </c>
      <c r="C11" s="76" t="s">
        <v>52</v>
      </c>
      <c r="D11" s="76"/>
      <c r="E11" s="76"/>
      <c r="F11" s="76"/>
      <c r="G11" s="76"/>
      <c r="H11" s="76"/>
      <c r="I11" s="76"/>
      <c r="J11" s="76"/>
      <c r="K11" s="76"/>
      <c r="L11" s="77"/>
    </row>
    <row r="12" spans="1:13" ht="23.25" x14ac:dyDescent="0.35">
      <c r="A12" s="59">
        <v>9</v>
      </c>
      <c r="B12" s="60" t="s">
        <v>51</v>
      </c>
      <c r="C12" s="76" t="s">
        <v>53</v>
      </c>
      <c r="D12" s="76"/>
      <c r="E12" s="76"/>
      <c r="F12" s="76"/>
      <c r="G12" s="76"/>
      <c r="H12" s="76"/>
      <c r="I12" s="76"/>
      <c r="J12" s="76"/>
      <c r="K12" s="76"/>
      <c r="L12" s="77"/>
    </row>
    <row r="13" spans="1:13" ht="23.25" x14ac:dyDescent="0.35">
      <c r="A13" s="59">
        <v>10</v>
      </c>
      <c r="B13" s="60" t="s">
        <v>54</v>
      </c>
      <c r="C13" s="76" t="s">
        <v>55</v>
      </c>
      <c r="D13" s="76"/>
      <c r="E13" s="76"/>
      <c r="F13" s="76"/>
      <c r="G13" s="76"/>
      <c r="H13" s="76"/>
      <c r="I13" s="76"/>
      <c r="J13" s="76"/>
      <c r="K13" s="76"/>
      <c r="L13" s="77"/>
    </row>
    <row r="14" spans="1:13" ht="23.25" x14ac:dyDescent="0.35">
      <c r="A14" s="59">
        <v>11</v>
      </c>
      <c r="B14" s="60" t="s">
        <v>56</v>
      </c>
      <c r="C14" s="76" t="s">
        <v>57</v>
      </c>
      <c r="D14" s="76"/>
      <c r="E14" s="76"/>
      <c r="F14" s="76"/>
      <c r="G14" s="76"/>
      <c r="H14" s="76"/>
      <c r="I14" s="76"/>
      <c r="J14" s="76"/>
      <c r="K14" s="76"/>
      <c r="L14" s="77"/>
    </row>
    <row r="15" spans="1:13" ht="23.25" x14ac:dyDescent="0.35">
      <c r="A15" s="59">
        <v>12</v>
      </c>
      <c r="B15" s="60" t="s">
        <v>16</v>
      </c>
      <c r="C15" s="76" t="s">
        <v>63</v>
      </c>
      <c r="D15" s="76"/>
      <c r="E15" s="76"/>
      <c r="F15" s="76"/>
      <c r="G15" s="76"/>
      <c r="H15" s="76"/>
      <c r="I15" s="76"/>
      <c r="J15" s="76"/>
      <c r="K15" s="76"/>
      <c r="L15" s="77"/>
    </row>
    <row r="16" spans="1:13" ht="23.25" x14ac:dyDescent="0.35">
      <c r="A16" s="59">
        <v>13</v>
      </c>
      <c r="B16" s="60" t="s">
        <v>16</v>
      </c>
      <c r="C16" s="76" t="s">
        <v>64</v>
      </c>
      <c r="D16" s="76"/>
      <c r="E16" s="76"/>
      <c r="F16" s="76"/>
      <c r="G16" s="76"/>
      <c r="H16" s="76"/>
      <c r="I16" s="76"/>
      <c r="J16" s="76"/>
      <c r="K16" s="76"/>
      <c r="L16" s="77"/>
    </row>
    <row r="17" spans="1:12" ht="23.25" x14ac:dyDescent="0.35">
      <c r="A17" s="17"/>
      <c r="B17" s="18"/>
      <c r="C17" s="78"/>
      <c r="D17" s="78"/>
      <c r="E17" s="78"/>
      <c r="F17" s="78"/>
      <c r="G17" s="78"/>
      <c r="H17" s="78"/>
      <c r="I17" s="78"/>
      <c r="J17" s="78"/>
      <c r="K17" s="78"/>
      <c r="L17" s="79"/>
    </row>
    <row r="18" spans="1:12" ht="23.25" x14ac:dyDescent="0.35">
      <c r="A18" s="17"/>
      <c r="B18" s="18"/>
      <c r="C18" s="78"/>
      <c r="D18" s="78"/>
      <c r="E18" s="78"/>
      <c r="F18" s="78"/>
      <c r="G18" s="78"/>
      <c r="H18" s="78"/>
      <c r="I18" s="78"/>
      <c r="J18" s="78"/>
      <c r="K18" s="78"/>
      <c r="L18" s="79"/>
    </row>
    <row r="19" spans="1:12" ht="24" thickBot="1" x14ac:dyDescent="0.4">
      <c r="A19" s="19"/>
      <c r="B19" s="20"/>
      <c r="C19" s="80"/>
      <c r="D19" s="80"/>
      <c r="E19" s="80"/>
      <c r="F19" s="80"/>
      <c r="G19" s="80"/>
      <c r="H19" s="80"/>
      <c r="I19" s="80"/>
      <c r="J19" s="80"/>
      <c r="K19" s="80"/>
      <c r="L19" s="81"/>
    </row>
    <row r="20" spans="1:12" ht="15.75" thickTop="1" x14ac:dyDescent="0.25"/>
  </sheetData>
  <mergeCells count="17">
    <mergeCell ref="C14:L14"/>
    <mergeCell ref="B1:L3"/>
    <mergeCell ref="C4:L4"/>
    <mergeCell ref="C5:L5"/>
    <mergeCell ref="C6:L6"/>
    <mergeCell ref="C7:L7"/>
    <mergeCell ref="C8:L8"/>
    <mergeCell ref="C9:L9"/>
    <mergeCell ref="C10:L10"/>
    <mergeCell ref="C12:L12"/>
    <mergeCell ref="C11:L11"/>
    <mergeCell ref="C13:L13"/>
    <mergeCell ref="C15:L15"/>
    <mergeCell ref="C16:L16"/>
    <mergeCell ref="C17:L17"/>
    <mergeCell ref="C18:L18"/>
    <mergeCell ref="C19:L19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rightToLeft="1" tabSelected="1" workbookViewId="0">
      <selection activeCell="A9" sqref="A9"/>
    </sheetView>
  </sheetViews>
  <sheetFormatPr defaultRowHeight="15" x14ac:dyDescent="0.25"/>
  <cols>
    <col min="2" max="2" width="23.85546875" customWidth="1"/>
  </cols>
  <sheetData>
    <row r="1" spans="1:12" x14ac:dyDescent="0.25">
      <c r="B1" s="82" t="s">
        <v>25</v>
      </c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2" x14ac:dyDescent="0.25"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2" ht="15.75" thickBot="1" x14ac:dyDescent="0.3"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1:12" ht="24" thickTop="1" x14ac:dyDescent="0.35">
      <c r="A4" s="57">
        <v>1</v>
      </c>
      <c r="B4" s="58" t="s">
        <v>26</v>
      </c>
      <c r="C4" s="83" t="s">
        <v>27</v>
      </c>
      <c r="D4" s="83"/>
      <c r="E4" s="83"/>
      <c r="F4" s="83"/>
      <c r="G4" s="83"/>
      <c r="H4" s="83"/>
      <c r="I4" s="83"/>
      <c r="J4" s="83"/>
      <c r="K4" s="83"/>
      <c r="L4" s="84"/>
    </row>
    <row r="5" spans="1:12" ht="23.25" x14ac:dyDescent="0.35">
      <c r="A5" s="59">
        <v>2</v>
      </c>
      <c r="B5" s="60" t="s">
        <v>26</v>
      </c>
      <c r="C5" s="76" t="s">
        <v>28</v>
      </c>
      <c r="D5" s="76"/>
      <c r="E5" s="76"/>
      <c r="F5" s="76"/>
      <c r="G5" s="76"/>
      <c r="H5" s="76"/>
      <c r="I5" s="76"/>
      <c r="J5" s="76"/>
      <c r="K5" s="76"/>
      <c r="L5" s="77"/>
    </row>
    <row r="6" spans="1:12" ht="23.25" x14ac:dyDescent="0.35">
      <c r="A6" s="59">
        <v>3</v>
      </c>
      <c r="B6" s="60" t="s">
        <v>26</v>
      </c>
      <c r="C6" s="76" t="s">
        <v>29</v>
      </c>
      <c r="D6" s="76"/>
      <c r="E6" s="76"/>
      <c r="F6" s="76"/>
      <c r="G6" s="76"/>
      <c r="H6" s="76"/>
      <c r="I6" s="76"/>
      <c r="J6" s="76"/>
      <c r="K6" s="76"/>
      <c r="L6" s="77"/>
    </row>
    <row r="7" spans="1:12" ht="23.25" x14ac:dyDescent="0.35">
      <c r="A7" s="59">
        <v>4</v>
      </c>
      <c r="B7" s="60" t="s">
        <v>26</v>
      </c>
      <c r="C7" s="76" t="s">
        <v>30</v>
      </c>
      <c r="D7" s="76"/>
      <c r="E7" s="76"/>
      <c r="F7" s="76"/>
      <c r="G7" s="76"/>
      <c r="H7" s="76"/>
      <c r="I7" s="76"/>
      <c r="J7" s="76"/>
      <c r="K7" s="76"/>
      <c r="L7" s="77"/>
    </row>
    <row r="8" spans="1:12" ht="23.25" x14ac:dyDescent="0.35">
      <c r="A8" s="59">
        <v>5</v>
      </c>
      <c r="B8" s="60" t="s">
        <v>31</v>
      </c>
      <c r="C8" s="76" t="s">
        <v>32</v>
      </c>
      <c r="D8" s="76"/>
      <c r="E8" s="76"/>
      <c r="F8" s="76"/>
      <c r="G8" s="76"/>
      <c r="H8" s="76"/>
      <c r="I8" s="76"/>
      <c r="J8" s="76"/>
      <c r="K8" s="76"/>
      <c r="L8" s="77"/>
    </row>
    <row r="9" spans="1:12" ht="23.25" x14ac:dyDescent="0.35">
      <c r="A9" s="17">
        <v>6</v>
      </c>
      <c r="B9" s="18" t="s">
        <v>33</v>
      </c>
      <c r="C9" s="78" t="s">
        <v>34</v>
      </c>
      <c r="D9" s="78"/>
      <c r="E9" s="78"/>
      <c r="F9" s="78"/>
      <c r="G9" s="78"/>
      <c r="H9" s="78"/>
      <c r="I9" s="78"/>
      <c r="J9" s="78"/>
      <c r="K9" s="78"/>
      <c r="L9" s="79"/>
    </row>
    <row r="10" spans="1:12" ht="23.25" x14ac:dyDescent="0.35">
      <c r="A10" s="17">
        <v>7</v>
      </c>
      <c r="B10" s="18" t="s">
        <v>35</v>
      </c>
      <c r="C10" s="78" t="s">
        <v>36</v>
      </c>
      <c r="D10" s="78"/>
      <c r="E10" s="78"/>
      <c r="F10" s="78"/>
      <c r="G10" s="78"/>
      <c r="H10" s="78"/>
      <c r="I10" s="78"/>
      <c r="J10" s="78"/>
      <c r="K10" s="78"/>
      <c r="L10" s="79"/>
    </row>
    <row r="11" spans="1:12" ht="23.25" x14ac:dyDescent="0.35">
      <c r="A11" s="17">
        <v>8</v>
      </c>
      <c r="B11" s="18" t="s">
        <v>35</v>
      </c>
      <c r="C11" s="78" t="s">
        <v>37</v>
      </c>
      <c r="D11" s="78"/>
      <c r="E11" s="78"/>
      <c r="F11" s="78"/>
      <c r="G11" s="78"/>
      <c r="H11" s="78"/>
      <c r="I11" s="78"/>
      <c r="J11" s="78"/>
      <c r="K11" s="78"/>
      <c r="L11" s="79"/>
    </row>
    <row r="12" spans="1:12" ht="23.25" x14ac:dyDescent="0.35">
      <c r="A12" s="17">
        <v>9</v>
      </c>
      <c r="B12" s="18" t="s">
        <v>38</v>
      </c>
      <c r="C12" s="78" t="s">
        <v>39</v>
      </c>
      <c r="D12" s="78"/>
      <c r="E12" s="78"/>
      <c r="F12" s="78"/>
      <c r="G12" s="78"/>
      <c r="H12" s="78"/>
      <c r="I12" s="78"/>
      <c r="J12" s="78"/>
      <c r="K12" s="78"/>
      <c r="L12" s="79"/>
    </row>
    <row r="13" spans="1:12" ht="23.25" x14ac:dyDescent="0.35">
      <c r="C13" s="78"/>
      <c r="D13" s="78"/>
      <c r="E13" s="78"/>
      <c r="F13" s="78"/>
      <c r="G13" s="78"/>
      <c r="H13" s="78"/>
      <c r="I13" s="78"/>
      <c r="J13" s="78"/>
      <c r="K13" s="78"/>
      <c r="L13" s="79"/>
    </row>
    <row r="14" spans="1:12" ht="23.25" x14ac:dyDescent="0.35">
      <c r="A14" s="17"/>
      <c r="B14" s="18"/>
      <c r="C14" s="78"/>
      <c r="D14" s="78"/>
      <c r="E14" s="78"/>
      <c r="F14" s="78"/>
      <c r="G14" s="78"/>
      <c r="H14" s="78"/>
      <c r="I14" s="78"/>
      <c r="J14" s="78"/>
      <c r="K14" s="78"/>
      <c r="L14" s="79"/>
    </row>
    <row r="15" spans="1:12" ht="23.25" x14ac:dyDescent="0.35">
      <c r="A15" s="17"/>
      <c r="B15" s="18"/>
      <c r="C15" s="78"/>
      <c r="D15" s="78"/>
      <c r="E15" s="78"/>
      <c r="F15" s="78"/>
      <c r="G15" s="78"/>
      <c r="H15" s="78"/>
      <c r="I15" s="78"/>
      <c r="J15" s="78"/>
      <c r="K15" s="78"/>
      <c r="L15" s="79"/>
    </row>
    <row r="16" spans="1:12" ht="23.25" x14ac:dyDescent="0.35">
      <c r="A16" s="17"/>
      <c r="B16" s="18"/>
      <c r="C16" s="78"/>
      <c r="D16" s="78"/>
      <c r="E16" s="78"/>
      <c r="F16" s="78"/>
      <c r="G16" s="78"/>
      <c r="H16" s="78"/>
      <c r="I16" s="78"/>
      <c r="J16" s="78"/>
      <c r="K16" s="78"/>
      <c r="L16" s="79"/>
    </row>
    <row r="17" spans="1:12" ht="23.25" x14ac:dyDescent="0.35">
      <c r="A17" s="17"/>
      <c r="B17" s="18"/>
      <c r="C17" s="78"/>
      <c r="D17" s="78"/>
      <c r="E17" s="78"/>
      <c r="F17" s="78"/>
      <c r="G17" s="78"/>
      <c r="H17" s="78"/>
      <c r="I17" s="78"/>
      <c r="J17" s="78"/>
      <c r="K17" s="78"/>
      <c r="L17" s="79"/>
    </row>
    <row r="18" spans="1:12" ht="23.25" x14ac:dyDescent="0.35">
      <c r="A18" s="17"/>
      <c r="B18" s="18"/>
      <c r="C18" s="78"/>
      <c r="D18" s="78"/>
      <c r="E18" s="78"/>
      <c r="F18" s="78"/>
      <c r="G18" s="78"/>
      <c r="H18" s="78"/>
      <c r="I18" s="78"/>
      <c r="J18" s="78"/>
      <c r="K18" s="78"/>
      <c r="L18" s="79"/>
    </row>
    <row r="19" spans="1:12" ht="24" thickBot="1" x14ac:dyDescent="0.4">
      <c r="A19" s="19"/>
      <c r="B19" s="20"/>
      <c r="C19" s="80"/>
      <c r="D19" s="80"/>
      <c r="E19" s="80"/>
      <c r="F19" s="80"/>
      <c r="G19" s="80"/>
      <c r="H19" s="80"/>
      <c r="I19" s="80"/>
      <c r="J19" s="80"/>
      <c r="K19" s="80"/>
      <c r="L19" s="81"/>
    </row>
    <row r="20" spans="1:12" ht="15.75" thickTop="1" x14ac:dyDescent="0.25"/>
  </sheetData>
  <mergeCells count="17">
    <mergeCell ref="C15:L15"/>
    <mergeCell ref="C16:L16"/>
    <mergeCell ref="C17:L17"/>
    <mergeCell ref="C18:L18"/>
    <mergeCell ref="C19:L19"/>
    <mergeCell ref="C14:L14"/>
    <mergeCell ref="B1:L3"/>
    <mergeCell ref="C4:L4"/>
    <mergeCell ref="C5:L5"/>
    <mergeCell ref="C6:L6"/>
    <mergeCell ref="C7:L7"/>
    <mergeCell ref="C8:L8"/>
    <mergeCell ref="C9:L9"/>
    <mergeCell ref="C10:L10"/>
    <mergeCell ref="C11:L11"/>
    <mergeCell ref="C12:L12"/>
    <mergeCell ref="C13:L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المعاملات </vt:lpstr>
      <vt:lpstr>مالحظات</vt:lpstr>
      <vt:lpstr>خطوات العمل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2015-11-01T08:41:48Z</dcterms:modified>
</cp:coreProperties>
</file>