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2.xml" ContentType="application/vnd.openxmlformats-officedocument.drawingml.chart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xr:revisionPtr revIDLastSave="0" documentId="13_ncr:1_{91794B1E-34F3-4328-AD6E-7EC5EA96259A}" xr6:coauthVersionLast="45" xr6:coauthVersionMax="45" xr10:uidLastSave="{00000000-0000-0000-0000-000000000000}"/>
  <bookViews>
    <workbookView xWindow="-108" yWindow="-108" windowWidth="23256" windowHeight="12576" firstSheet="3" activeTab="8" xr2:uid="{00000000-000D-0000-FFFF-FFFF00000000}"/>
  </bookViews>
  <sheets>
    <sheet name="Problem" sheetId="4" r:id="rId1"/>
    <sheet name="Part1Template" sheetId="8" r:id="rId2"/>
    <sheet name="Part1Take1" sheetId="6" r:id="rId3"/>
    <sheet name="Part1Take2" sheetId="7" r:id="rId4"/>
    <sheet name="Part2Template" sheetId="9" r:id="rId5"/>
    <sheet name="Part2" sheetId="10" r:id="rId6"/>
    <sheet name="Part3Template" sheetId="11" r:id="rId7"/>
    <sheet name="Part3" sheetId="12" r:id="rId8"/>
    <sheet name="Task - HW" sheetId="5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5" l="1"/>
  <c r="D9" i="5" l="1"/>
  <c r="C12" i="5" s="1"/>
  <c r="D4" i="5"/>
  <c r="C7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3" i="8"/>
  <c r="J2" i="8"/>
  <c r="F3" i="8" s="1"/>
  <c r="H2" i="8"/>
  <c r="G2" i="8"/>
  <c r="F2" i="8"/>
  <c r="C4" i="4"/>
  <c r="G3" i="8" l="1"/>
  <c r="H3" i="8" s="1"/>
  <c r="J3" i="8" s="1"/>
  <c r="F4" i="8" s="1"/>
  <c r="C4" i="12"/>
  <c r="C7" i="12" s="1"/>
  <c r="B10" i="12" s="1"/>
  <c r="C4" i="11"/>
  <c r="C7" i="11" s="1"/>
  <c r="B10" i="11" s="1"/>
  <c r="G4" i="8" l="1"/>
  <c r="H4" i="8" s="1"/>
  <c r="J4" i="8" s="1"/>
  <c r="F5" i="8" s="1"/>
  <c r="G5" i="8" s="1"/>
  <c r="H5" i="8" s="1"/>
  <c r="J5" i="8" s="1"/>
  <c r="F6" i="8" s="1"/>
  <c r="C4" i="10"/>
  <c r="C7" i="10" s="1"/>
  <c r="C4" i="9"/>
  <c r="C7" i="9" s="1"/>
  <c r="C4" i="8"/>
  <c r="I9" i="6"/>
  <c r="C4" i="7"/>
  <c r="C7" i="7" s="1"/>
  <c r="C4" i="6"/>
  <c r="F2" i="6" s="1"/>
  <c r="I4" i="6"/>
  <c r="I5" i="6"/>
  <c r="I8" i="6"/>
  <c r="I10" i="6"/>
  <c r="I11" i="6"/>
  <c r="I12" i="6"/>
  <c r="I13" i="6"/>
  <c r="I14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3" i="6"/>
  <c r="G6" i="8" l="1"/>
  <c r="H6" i="8" s="1"/>
  <c r="J6" i="8" s="1"/>
  <c r="F7" i="8" s="1"/>
  <c r="G2" i="6"/>
  <c r="H2" i="6" s="1"/>
  <c r="J2" i="6" s="1"/>
  <c r="F3" i="6" s="1"/>
  <c r="G3" i="6" s="1"/>
  <c r="H3" i="6" s="1"/>
  <c r="I16" i="6"/>
  <c r="I7" i="6"/>
  <c r="I15" i="6"/>
  <c r="I6" i="6"/>
  <c r="G7" i="8" l="1"/>
  <c r="H7" i="8" s="1"/>
  <c r="J7" i="8" s="1"/>
  <c r="F8" i="8" s="1"/>
  <c r="G8" i="8" s="1"/>
  <c r="H8" i="8" s="1"/>
  <c r="J8" i="8" s="1"/>
  <c r="F9" i="8" s="1"/>
  <c r="F4" i="6"/>
  <c r="G4" i="6" s="1"/>
  <c r="H4" i="6" s="1"/>
  <c r="J3" i="6"/>
  <c r="G9" i="8" l="1"/>
  <c r="H9" i="8" s="1"/>
  <c r="J9" i="8" s="1"/>
  <c r="F10" i="8" s="1"/>
  <c r="F5" i="6"/>
  <c r="G5" i="6" s="1"/>
  <c r="H5" i="6" s="1"/>
  <c r="J4" i="6"/>
  <c r="G10" i="8" l="1"/>
  <c r="H10" i="8" s="1"/>
  <c r="J10" i="8" s="1"/>
  <c r="F11" i="8" s="1"/>
  <c r="F6" i="6"/>
  <c r="G6" i="6" s="1"/>
  <c r="H6" i="6" s="1"/>
  <c r="J5" i="6"/>
  <c r="G11" i="8" l="1"/>
  <c r="H11" i="8" s="1"/>
  <c r="J11" i="8" s="1"/>
  <c r="F12" i="8" s="1"/>
  <c r="F7" i="6"/>
  <c r="G7" i="6" s="1"/>
  <c r="H7" i="6" s="1"/>
  <c r="J6" i="6"/>
  <c r="G12" i="8" l="1"/>
  <c r="H12" i="8" s="1"/>
  <c r="J12" i="8" s="1"/>
  <c r="F13" i="8" s="1"/>
  <c r="F8" i="6"/>
  <c r="G8" i="6" s="1"/>
  <c r="H8" i="6" s="1"/>
  <c r="J7" i="6"/>
  <c r="G13" i="8" l="1"/>
  <c r="H13" i="8" s="1"/>
  <c r="J13" i="8" s="1"/>
  <c r="F14" i="8" s="1"/>
  <c r="F9" i="6"/>
  <c r="G9" i="6" s="1"/>
  <c r="H9" i="6" s="1"/>
  <c r="J8" i="6"/>
  <c r="G14" i="8" l="1"/>
  <c r="H14" i="8" s="1"/>
  <c r="J14" i="8" s="1"/>
  <c r="F15" i="8" s="1"/>
  <c r="F10" i="6"/>
  <c r="G10" i="6" s="1"/>
  <c r="H10" i="6" s="1"/>
  <c r="J9" i="6"/>
  <c r="G15" i="8" l="1"/>
  <c r="H15" i="8" s="1"/>
  <c r="J15" i="8" s="1"/>
  <c r="F16" i="8" s="1"/>
  <c r="F11" i="6"/>
  <c r="G11" i="6" s="1"/>
  <c r="H11" i="6" s="1"/>
  <c r="J10" i="6"/>
  <c r="G16" i="8" l="1"/>
  <c r="H16" i="8" s="1"/>
  <c r="J16" i="8" s="1"/>
  <c r="F17" i="8" s="1"/>
  <c r="F12" i="6"/>
  <c r="G12" i="6" s="1"/>
  <c r="H12" i="6" s="1"/>
  <c r="J11" i="6"/>
  <c r="G17" i="8" l="1"/>
  <c r="H17" i="8" s="1"/>
  <c r="J17" i="8" s="1"/>
  <c r="F18" i="8" s="1"/>
  <c r="F13" i="6"/>
  <c r="G13" i="6" s="1"/>
  <c r="H13" i="6" s="1"/>
  <c r="J12" i="6"/>
  <c r="G18" i="8" l="1"/>
  <c r="H18" i="8" s="1"/>
  <c r="J18" i="8" s="1"/>
  <c r="F19" i="8" s="1"/>
  <c r="F14" i="6"/>
  <c r="G14" i="6" s="1"/>
  <c r="H14" i="6" s="1"/>
  <c r="J13" i="6"/>
  <c r="G19" i="8" l="1"/>
  <c r="H19" i="8" s="1"/>
  <c r="J19" i="8" s="1"/>
  <c r="F20" i="8" s="1"/>
  <c r="F15" i="6"/>
  <c r="G15" i="6" s="1"/>
  <c r="H15" i="6" s="1"/>
  <c r="J14" i="6"/>
  <c r="G20" i="8" l="1"/>
  <c r="H20" i="8" s="1"/>
  <c r="J20" i="8" s="1"/>
  <c r="F21" i="8" s="1"/>
  <c r="F16" i="6"/>
  <c r="G16" i="6" s="1"/>
  <c r="H16" i="6" s="1"/>
  <c r="J15" i="6"/>
  <c r="G21" i="8" l="1"/>
  <c r="H21" i="8" s="1"/>
  <c r="J21" i="8" s="1"/>
  <c r="F22" i="8" s="1"/>
  <c r="F17" i="6"/>
  <c r="G17" i="6" s="1"/>
  <c r="H17" i="6" s="1"/>
  <c r="J16" i="6"/>
  <c r="G22" i="8" l="1"/>
  <c r="H22" i="8" s="1"/>
  <c r="J22" i="8" s="1"/>
  <c r="F23" i="8" s="1"/>
  <c r="F18" i="6"/>
  <c r="G18" i="6" s="1"/>
  <c r="H18" i="6" s="1"/>
  <c r="J17" i="6"/>
  <c r="G23" i="8" l="1"/>
  <c r="H23" i="8" s="1"/>
  <c r="J23" i="8" s="1"/>
  <c r="F24" i="8" s="1"/>
  <c r="F19" i="6"/>
  <c r="G19" i="6" s="1"/>
  <c r="H19" i="6" s="1"/>
  <c r="J18" i="6"/>
  <c r="G24" i="8" l="1"/>
  <c r="H24" i="8" s="1"/>
  <c r="J24" i="8" s="1"/>
  <c r="F25" i="8" s="1"/>
  <c r="F20" i="6"/>
  <c r="G20" i="6" s="1"/>
  <c r="H20" i="6" s="1"/>
  <c r="J19" i="6"/>
  <c r="G25" i="8" l="1"/>
  <c r="H25" i="8" s="1"/>
  <c r="J25" i="8" s="1"/>
  <c r="F26" i="8" s="1"/>
  <c r="F21" i="6"/>
  <c r="G21" i="6" s="1"/>
  <c r="H21" i="6" s="1"/>
  <c r="J20" i="6"/>
  <c r="G26" i="8" l="1"/>
  <c r="H26" i="8" s="1"/>
  <c r="J26" i="8" s="1"/>
  <c r="F27" i="8" s="1"/>
  <c r="F22" i="6"/>
  <c r="G22" i="6" s="1"/>
  <c r="H22" i="6" s="1"/>
  <c r="J21" i="6"/>
  <c r="G27" i="8" l="1"/>
  <c r="H27" i="8" s="1"/>
  <c r="J27" i="8" s="1"/>
  <c r="F28" i="8" s="1"/>
  <c r="F23" i="6"/>
  <c r="G23" i="6" s="1"/>
  <c r="H23" i="6" s="1"/>
  <c r="J22" i="6"/>
  <c r="G28" i="8" l="1"/>
  <c r="H28" i="8" s="1"/>
  <c r="J28" i="8" s="1"/>
  <c r="F29" i="8" s="1"/>
  <c r="F24" i="6"/>
  <c r="G24" i="6" s="1"/>
  <c r="H24" i="6" s="1"/>
  <c r="J23" i="6"/>
  <c r="G29" i="8" l="1"/>
  <c r="H29" i="8" s="1"/>
  <c r="J29" i="8" s="1"/>
  <c r="F30" i="8" s="1"/>
  <c r="F25" i="6"/>
  <c r="G25" i="6" s="1"/>
  <c r="H25" i="6" s="1"/>
  <c r="J24" i="6"/>
  <c r="G30" i="8" l="1"/>
  <c r="H30" i="8" s="1"/>
  <c r="J30" i="8" s="1"/>
  <c r="F31" i="8" s="1"/>
  <c r="F26" i="6"/>
  <c r="G26" i="6" s="1"/>
  <c r="H26" i="6" s="1"/>
  <c r="J25" i="6"/>
  <c r="G31" i="8" l="1"/>
  <c r="H31" i="8" s="1"/>
  <c r="J31" i="8" s="1"/>
  <c r="F32" i="8" s="1"/>
  <c r="F27" i="6"/>
  <c r="G27" i="6" s="1"/>
  <c r="H27" i="6" s="1"/>
  <c r="J26" i="6"/>
  <c r="G32" i="8" l="1"/>
  <c r="H32" i="8" s="1"/>
  <c r="J32" i="8" s="1"/>
  <c r="F33" i="8" s="1"/>
  <c r="F28" i="6"/>
  <c r="G28" i="6" s="1"/>
  <c r="H28" i="6" s="1"/>
  <c r="J27" i="6"/>
  <c r="G33" i="8" l="1"/>
  <c r="H33" i="8" s="1"/>
  <c r="J33" i="8" s="1"/>
  <c r="F34" i="8" s="1"/>
  <c r="F29" i="6"/>
  <c r="G29" i="6" s="1"/>
  <c r="H29" i="6" s="1"/>
  <c r="J28" i="6"/>
  <c r="G34" i="8" l="1"/>
  <c r="H34" i="8" s="1"/>
  <c r="J34" i="8" s="1"/>
  <c r="F35" i="8" s="1"/>
  <c r="F30" i="6"/>
  <c r="G30" i="6" s="1"/>
  <c r="H30" i="6" s="1"/>
  <c r="J29" i="6"/>
  <c r="G35" i="8" l="1"/>
  <c r="H35" i="8"/>
  <c r="J35" i="8" s="1"/>
  <c r="F36" i="8" s="1"/>
  <c r="F31" i="6"/>
  <c r="G31" i="6" s="1"/>
  <c r="H31" i="6" s="1"/>
  <c r="J30" i="6"/>
  <c r="G36" i="8" l="1"/>
  <c r="H36" i="8" s="1"/>
  <c r="J36" i="8" s="1"/>
  <c r="F37" i="8" s="1"/>
  <c r="F32" i="6"/>
  <c r="G32" i="6" s="1"/>
  <c r="H32" i="6" s="1"/>
  <c r="J31" i="6"/>
  <c r="G37" i="8" l="1"/>
  <c r="H37" i="8" s="1"/>
  <c r="J37" i="8" s="1"/>
  <c r="F38" i="8" s="1"/>
  <c r="F33" i="6"/>
  <c r="G33" i="6" s="1"/>
  <c r="H33" i="6" s="1"/>
  <c r="J32" i="6"/>
  <c r="G38" i="8" l="1"/>
  <c r="H38" i="8" s="1"/>
  <c r="J38" i="8" s="1"/>
  <c r="F39" i="8" s="1"/>
  <c r="F34" i="6"/>
  <c r="G34" i="6" s="1"/>
  <c r="H34" i="6" s="1"/>
  <c r="J33" i="6"/>
  <c r="G39" i="8" l="1"/>
  <c r="H39" i="8" s="1"/>
  <c r="J39" i="8" s="1"/>
  <c r="F40" i="8" s="1"/>
  <c r="F35" i="6"/>
  <c r="G35" i="6" s="1"/>
  <c r="H35" i="6" s="1"/>
  <c r="J34" i="6"/>
  <c r="G40" i="8" l="1"/>
  <c r="H40" i="8" s="1"/>
  <c r="J40" i="8" s="1"/>
  <c r="F41" i="8" s="1"/>
  <c r="F36" i="6"/>
  <c r="G36" i="6" s="1"/>
  <c r="H36" i="6" s="1"/>
  <c r="J35" i="6"/>
  <c r="G41" i="8" l="1"/>
  <c r="H41" i="8" s="1"/>
  <c r="J41" i="8" s="1"/>
  <c r="F42" i="8" s="1"/>
  <c r="F37" i="6"/>
  <c r="G37" i="6" s="1"/>
  <c r="H37" i="6" s="1"/>
  <c r="J36" i="6"/>
  <c r="G42" i="8" l="1"/>
  <c r="H42" i="8" s="1"/>
  <c r="J42" i="8" s="1"/>
  <c r="F43" i="8" s="1"/>
  <c r="F38" i="6"/>
  <c r="G38" i="6" s="1"/>
  <c r="H38" i="6" s="1"/>
  <c r="J37" i="6"/>
  <c r="G43" i="8" l="1"/>
  <c r="H43" i="8" s="1"/>
  <c r="J43" i="8" s="1"/>
  <c r="F44" i="8" s="1"/>
  <c r="F39" i="6"/>
  <c r="G39" i="6" s="1"/>
  <c r="H39" i="6" s="1"/>
  <c r="J38" i="6"/>
  <c r="G44" i="8" l="1"/>
  <c r="H44" i="8" s="1"/>
  <c r="J44" i="8" s="1"/>
  <c r="F45" i="8" s="1"/>
  <c r="F40" i="6"/>
  <c r="G40" i="6" s="1"/>
  <c r="H40" i="6" s="1"/>
  <c r="J39" i="6"/>
  <c r="G45" i="8" l="1"/>
  <c r="H45" i="8" s="1"/>
  <c r="J45" i="8" s="1"/>
  <c r="F46" i="8" s="1"/>
  <c r="F41" i="6"/>
  <c r="G41" i="6" s="1"/>
  <c r="H41" i="6" s="1"/>
  <c r="J40" i="6"/>
  <c r="G46" i="8" l="1"/>
  <c r="H46" i="8" s="1"/>
  <c r="J46" i="8" s="1"/>
  <c r="F47" i="8" s="1"/>
  <c r="F42" i="6"/>
  <c r="G42" i="6" s="1"/>
  <c r="H42" i="6" s="1"/>
  <c r="J41" i="6"/>
  <c r="G47" i="8" l="1"/>
  <c r="H47" i="8" s="1"/>
  <c r="J47" i="8" s="1"/>
  <c r="F48" i="8" s="1"/>
  <c r="F43" i="6"/>
  <c r="G43" i="6" s="1"/>
  <c r="H43" i="6" s="1"/>
  <c r="J42" i="6"/>
  <c r="G48" i="8" l="1"/>
  <c r="H48" i="8" s="1"/>
  <c r="J48" i="8" s="1"/>
  <c r="F49" i="8" s="1"/>
  <c r="F44" i="6"/>
  <c r="G44" i="6" s="1"/>
  <c r="H44" i="6" s="1"/>
  <c r="J43" i="6"/>
  <c r="G49" i="8" l="1"/>
  <c r="H49" i="8"/>
  <c r="J49" i="8" s="1"/>
  <c r="F50" i="8" s="1"/>
  <c r="F45" i="6"/>
  <c r="G45" i="6" s="1"/>
  <c r="H45" i="6" s="1"/>
  <c r="J44" i="6"/>
  <c r="G50" i="8" l="1"/>
  <c r="H50" i="8" s="1"/>
  <c r="J50" i="8" s="1"/>
  <c r="F51" i="8" s="1"/>
  <c r="F46" i="6"/>
  <c r="G46" i="6" s="1"/>
  <c r="H46" i="6" s="1"/>
  <c r="J45" i="6"/>
  <c r="G51" i="8" l="1"/>
  <c r="H51" i="8" s="1"/>
  <c r="J51" i="8" s="1"/>
  <c r="F52" i="8" s="1"/>
  <c r="F47" i="6"/>
  <c r="G47" i="6" s="1"/>
  <c r="H47" i="6" s="1"/>
  <c r="J46" i="6"/>
  <c r="G52" i="8" l="1"/>
  <c r="H52" i="8" s="1"/>
  <c r="J52" i="8" s="1"/>
  <c r="F53" i="8" s="1"/>
  <c r="F48" i="6"/>
  <c r="G48" i="6" s="1"/>
  <c r="H48" i="6" s="1"/>
  <c r="J47" i="6"/>
  <c r="G53" i="8" l="1"/>
  <c r="H53" i="8" s="1"/>
  <c r="J53" i="8" s="1"/>
  <c r="F54" i="8" s="1"/>
  <c r="F49" i="6"/>
  <c r="G49" i="6" s="1"/>
  <c r="H49" i="6" s="1"/>
  <c r="J48" i="6"/>
  <c r="G54" i="8" l="1"/>
  <c r="H54" i="8" s="1"/>
  <c r="J54" i="8" s="1"/>
  <c r="F55" i="8" s="1"/>
  <c r="F50" i="6"/>
  <c r="G50" i="6" s="1"/>
  <c r="H50" i="6" s="1"/>
  <c r="J49" i="6"/>
  <c r="G55" i="8" l="1"/>
  <c r="H55" i="8" s="1"/>
  <c r="J55" i="8" s="1"/>
  <c r="F56" i="8" s="1"/>
  <c r="F51" i="6"/>
  <c r="G51" i="6" s="1"/>
  <c r="H51" i="6" s="1"/>
  <c r="J50" i="6"/>
  <c r="G56" i="8" l="1"/>
  <c r="H56" i="8" s="1"/>
  <c r="J56" i="8" s="1"/>
  <c r="F57" i="8" s="1"/>
  <c r="F52" i="6"/>
  <c r="G52" i="6" s="1"/>
  <c r="H52" i="6" s="1"/>
  <c r="J51" i="6"/>
  <c r="G57" i="8" l="1"/>
  <c r="H57" i="8" s="1"/>
  <c r="J57" i="8" s="1"/>
  <c r="F58" i="8" s="1"/>
  <c r="F53" i="6"/>
  <c r="J52" i="6"/>
  <c r="G58" i="8" l="1"/>
  <c r="H58" i="8" s="1"/>
  <c r="J58" i="8" s="1"/>
  <c r="F59" i="8" s="1"/>
  <c r="G53" i="6"/>
  <c r="H53" i="6" s="1"/>
  <c r="G59" i="8" l="1"/>
  <c r="H59" i="8" s="1"/>
  <c r="J59" i="8" s="1"/>
  <c r="F60" i="8" s="1"/>
  <c r="F54" i="6"/>
  <c r="G54" i="6" s="1"/>
  <c r="H54" i="6" s="1"/>
  <c r="J53" i="6"/>
  <c r="G60" i="8" l="1"/>
  <c r="H60" i="8"/>
  <c r="J60" i="8" s="1"/>
  <c r="F61" i="8" s="1"/>
  <c r="F55" i="6"/>
  <c r="G55" i="6" s="1"/>
  <c r="H55" i="6" s="1"/>
  <c r="J54" i="6"/>
  <c r="G61" i="8" l="1"/>
  <c r="H61" i="8" s="1"/>
  <c r="J61" i="8" s="1"/>
  <c r="F62" i="8" s="1"/>
  <c r="F56" i="6"/>
  <c r="G56" i="6" s="1"/>
  <c r="H56" i="6" s="1"/>
  <c r="J55" i="6"/>
  <c r="G62" i="8" l="1"/>
  <c r="H62" i="8" s="1"/>
  <c r="J62" i="8" s="1"/>
  <c r="F63" i="8" s="1"/>
  <c r="F57" i="6"/>
  <c r="G57" i="6" s="1"/>
  <c r="H57" i="6" s="1"/>
  <c r="J56" i="6"/>
  <c r="G63" i="8" l="1"/>
  <c r="H63" i="8" s="1"/>
  <c r="J63" i="8" s="1"/>
  <c r="F64" i="8" s="1"/>
  <c r="F58" i="6"/>
  <c r="G58" i="6" s="1"/>
  <c r="H58" i="6" s="1"/>
  <c r="J57" i="6"/>
  <c r="G64" i="8" l="1"/>
  <c r="H64" i="8" s="1"/>
  <c r="J64" i="8" s="1"/>
  <c r="F65" i="8" s="1"/>
  <c r="F59" i="6"/>
  <c r="G59" i="6" s="1"/>
  <c r="H59" i="6" s="1"/>
  <c r="J58" i="6"/>
  <c r="G65" i="8" l="1"/>
  <c r="H65" i="8" s="1"/>
  <c r="J65" i="8" s="1"/>
  <c r="F66" i="8" s="1"/>
  <c r="F60" i="6"/>
  <c r="G60" i="6" s="1"/>
  <c r="H60" i="6" s="1"/>
  <c r="J59" i="6"/>
  <c r="G66" i="8" l="1"/>
  <c r="H66" i="8" s="1"/>
  <c r="J66" i="8" s="1"/>
  <c r="F67" i="8" s="1"/>
  <c r="F61" i="6"/>
  <c r="G61" i="6" s="1"/>
  <c r="H61" i="6" s="1"/>
  <c r="J60" i="6"/>
  <c r="G67" i="8" l="1"/>
  <c r="H67" i="8"/>
  <c r="J67" i="8" s="1"/>
  <c r="F68" i="8" s="1"/>
  <c r="F62" i="6"/>
  <c r="G62" i="6" s="1"/>
  <c r="H62" i="6" s="1"/>
  <c r="J61" i="6"/>
  <c r="G68" i="8" l="1"/>
  <c r="H68" i="8" s="1"/>
  <c r="J68" i="8" s="1"/>
  <c r="F69" i="8" s="1"/>
  <c r="F63" i="6"/>
  <c r="G63" i="6" s="1"/>
  <c r="H63" i="6" s="1"/>
  <c r="J62" i="6"/>
  <c r="G69" i="8" l="1"/>
  <c r="H69" i="8" s="1"/>
  <c r="J69" i="8" s="1"/>
  <c r="F70" i="8" s="1"/>
  <c r="F64" i="6"/>
  <c r="G64" i="6" s="1"/>
  <c r="H64" i="6" s="1"/>
  <c r="J63" i="6"/>
  <c r="G70" i="8" l="1"/>
  <c r="H70" i="8"/>
  <c r="J70" i="8" s="1"/>
  <c r="F71" i="8" s="1"/>
  <c r="F65" i="6"/>
  <c r="G65" i="6" s="1"/>
  <c r="H65" i="6" s="1"/>
  <c r="J64" i="6"/>
  <c r="G71" i="8" l="1"/>
  <c r="H71" i="8"/>
  <c r="J71" i="8" s="1"/>
  <c r="F72" i="8" s="1"/>
  <c r="F66" i="6"/>
  <c r="G66" i="6" s="1"/>
  <c r="H66" i="6" s="1"/>
  <c r="J65" i="6"/>
  <c r="G72" i="8" l="1"/>
  <c r="H72" i="8" s="1"/>
  <c r="J72" i="8" s="1"/>
  <c r="F73" i="8" s="1"/>
  <c r="F67" i="6"/>
  <c r="G67" i="6" s="1"/>
  <c r="H67" i="6" s="1"/>
  <c r="J66" i="6"/>
  <c r="G73" i="8" l="1"/>
  <c r="H73" i="8"/>
  <c r="J73" i="8" s="1"/>
  <c r="F74" i="8" s="1"/>
  <c r="F68" i="6"/>
  <c r="G68" i="6" s="1"/>
  <c r="H68" i="6" s="1"/>
  <c r="J67" i="6"/>
  <c r="G74" i="8" l="1"/>
  <c r="H74" i="8" s="1"/>
  <c r="J74" i="8" s="1"/>
  <c r="F75" i="8" s="1"/>
  <c r="F69" i="6"/>
  <c r="G69" i="6" s="1"/>
  <c r="H69" i="6" s="1"/>
  <c r="J68" i="6"/>
  <c r="G75" i="8" l="1"/>
  <c r="H75" i="8" s="1"/>
  <c r="J75" i="8" s="1"/>
  <c r="F76" i="8" s="1"/>
  <c r="F70" i="6"/>
  <c r="G70" i="6" s="1"/>
  <c r="H70" i="6" s="1"/>
  <c r="J69" i="6"/>
  <c r="G76" i="8" l="1"/>
  <c r="H76" i="8"/>
  <c r="J76" i="8" s="1"/>
  <c r="F77" i="8" s="1"/>
  <c r="F71" i="6"/>
  <c r="G71" i="6" s="1"/>
  <c r="H71" i="6" s="1"/>
  <c r="J70" i="6"/>
  <c r="G77" i="8" l="1"/>
  <c r="H77" i="8" s="1"/>
  <c r="J77" i="8" s="1"/>
  <c r="F78" i="8" s="1"/>
  <c r="F72" i="6"/>
  <c r="G72" i="6" s="1"/>
  <c r="H72" i="6" s="1"/>
  <c r="J71" i="6"/>
  <c r="G78" i="8" l="1"/>
  <c r="H78" i="8" s="1"/>
  <c r="J78" i="8" s="1"/>
  <c r="F79" i="8" s="1"/>
  <c r="F73" i="6"/>
  <c r="G73" i="6" s="1"/>
  <c r="H73" i="6" s="1"/>
  <c r="J72" i="6"/>
  <c r="G79" i="8" l="1"/>
  <c r="H79" i="8" s="1"/>
  <c r="J79" i="8" s="1"/>
  <c r="F80" i="8" s="1"/>
  <c r="F74" i="6"/>
  <c r="G74" i="6" s="1"/>
  <c r="H74" i="6" s="1"/>
  <c r="J73" i="6"/>
  <c r="G80" i="8" l="1"/>
  <c r="H80" i="8" s="1"/>
  <c r="J80" i="8" s="1"/>
  <c r="F81" i="8" s="1"/>
  <c r="F75" i="6"/>
  <c r="G75" i="6" s="1"/>
  <c r="H75" i="6" s="1"/>
  <c r="J74" i="6"/>
  <c r="G81" i="8" l="1"/>
  <c r="H81" i="8" s="1"/>
  <c r="J81" i="8" s="1"/>
  <c r="F82" i="8" s="1"/>
  <c r="F76" i="6"/>
  <c r="J75" i="6"/>
  <c r="G82" i="8" l="1"/>
  <c r="H82" i="8" s="1"/>
  <c r="J82" i="8" s="1"/>
  <c r="F83" i="8" s="1"/>
  <c r="G76" i="6"/>
  <c r="H76" i="6" s="1"/>
  <c r="G83" i="8" l="1"/>
  <c r="H83" i="8" s="1"/>
  <c r="J83" i="8" s="1"/>
  <c r="F84" i="8" s="1"/>
  <c r="F77" i="6"/>
  <c r="J76" i="6"/>
  <c r="G84" i="8" l="1"/>
  <c r="H84" i="8" s="1"/>
  <c r="J84" i="8" s="1"/>
  <c r="F85" i="8" s="1"/>
  <c r="G77" i="6"/>
  <c r="H77" i="6"/>
  <c r="G85" i="8" l="1"/>
  <c r="H85" i="8" s="1"/>
  <c r="J85" i="8" s="1"/>
  <c r="F86" i="8" s="1"/>
  <c r="F78" i="6"/>
  <c r="G78" i="6" s="1"/>
  <c r="H78" i="6" s="1"/>
  <c r="J77" i="6"/>
  <c r="G86" i="8" l="1"/>
  <c r="H86" i="8" s="1"/>
  <c r="J86" i="8" s="1"/>
  <c r="F87" i="8" s="1"/>
  <c r="F79" i="6"/>
  <c r="G79" i="6" s="1"/>
  <c r="H79" i="6" s="1"/>
  <c r="J78" i="6"/>
  <c r="G87" i="8" l="1"/>
  <c r="H87" i="8" s="1"/>
  <c r="J87" i="8" s="1"/>
  <c r="F88" i="8" s="1"/>
  <c r="F80" i="6"/>
  <c r="G80" i="6" s="1"/>
  <c r="H80" i="6" s="1"/>
  <c r="J79" i="6"/>
  <c r="G88" i="8" l="1"/>
  <c r="H88" i="8" s="1"/>
  <c r="J88" i="8" s="1"/>
  <c r="F89" i="8" s="1"/>
  <c r="F81" i="6"/>
  <c r="G81" i="6" s="1"/>
  <c r="H81" i="6" s="1"/>
  <c r="J80" i="6"/>
  <c r="G89" i="8" l="1"/>
  <c r="H89" i="8" s="1"/>
  <c r="J89" i="8" s="1"/>
  <c r="F90" i="8" s="1"/>
  <c r="F82" i="6"/>
  <c r="G82" i="6" s="1"/>
  <c r="H82" i="6" s="1"/>
  <c r="J81" i="6"/>
  <c r="G90" i="8" l="1"/>
  <c r="H90" i="8" s="1"/>
  <c r="J90" i="8" s="1"/>
  <c r="F91" i="8" s="1"/>
  <c r="F83" i="6"/>
  <c r="G83" i="6" s="1"/>
  <c r="H83" i="6" s="1"/>
  <c r="J82" i="6"/>
  <c r="G91" i="8" l="1"/>
  <c r="H91" i="8" s="1"/>
  <c r="J91" i="8" s="1"/>
  <c r="F92" i="8" s="1"/>
  <c r="F84" i="6"/>
  <c r="G84" i="6" s="1"/>
  <c r="H84" i="6" s="1"/>
  <c r="J83" i="6"/>
  <c r="G92" i="8" l="1"/>
  <c r="H92" i="8" s="1"/>
  <c r="J92" i="8" s="1"/>
  <c r="F93" i="8" s="1"/>
  <c r="F85" i="6"/>
  <c r="G85" i="6" s="1"/>
  <c r="H85" i="6" s="1"/>
  <c r="J84" i="6"/>
  <c r="G93" i="8" l="1"/>
  <c r="H93" i="8" s="1"/>
  <c r="J93" i="8" s="1"/>
  <c r="F94" i="8" s="1"/>
  <c r="F86" i="6"/>
  <c r="G86" i="6" s="1"/>
  <c r="H86" i="6" s="1"/>
  <c r="J85" i="6"/>
  <c r="G94" i="8" l="1"/>
  <c r="H94" i="8"/>
  <c r="J94" i="8" s="1"/>
  <c r="F95" i="8" s="1"/>
  <c r="F87" i="6"/>
  <c r="G87" i="6" s="1"/>
  <c r="H87" i="6" s="1"/>
  <c r="J86" i="6"/>
  <c r="G95" i="8" l="1"/>
  <c r="H95" i="8" s="1"/>
  <c r="J95" i="8" s="1"/>
  <c r="F96" i="8" s="1"/>
  <c r="F88" i="6"/>
  <c r="G88" i="6" s="1"/>
  <c r="H88" i="6" s="1"/>
  <c r="J87" i="6"/>
  <c r="G96" i="8" l="1"/>
  <c r="H96" i="8" s="1"/>
  <c r="J96" i="8" s="1"/>
  <c r="F97" i="8" s="1"/>
  <c r="F89" i="6"/>
  <c r="G89" i="6" s="1"/>
  <c r="H89" i="6" s="1"/>
  <c r="J88" i="6"/>
  <c r="G97" i="8" l="1"/>
  <c r="H97" i="8" s="1"/>
  <c r="J97" i="8" s="1"/>
  <c r="F98" i="8" s="1"/>
  <c r="F90" i="6"/>
  <c r="G90" i="6" s="1"/>
  <c r="H90" i="6" s="1"/>
  <c r="J89" i="6"/>
  <c r="G98" i="8" l="1"/>
  <c r="H98" i="8" s="1"/>
  <c r="J98" i="8" s="1"/>
  <c r="F99" i="8" s="1"/>
  <c r="F91" i="6"/>
  <c r="G91" i="6" s="1"/>
  <c r="H91" i="6" s="1"/>
  <c r="J90" i="6"/>
  <c r="G99" i="8" l="1"/>
  <c r="H99" i="8" s="1"/>
  <c r="J99" i="8" s="1"/>
  <c r="F100" i="8" s="1"/>
  <c r="F92" i="6"/>
  <c r="G92" i="6" s="1"/>
  <c r="H92" i="6" s="1"/>
  <c r="J91" i="6"/>
  <c r="G100" i="8" l="1"/>
  <c r="H100" i="8" s="1"/>
  <c r="J100" i="8" s="1"/>
  <c r="F101" i="8" s="1"/>
  <c r="F93" i="6"/>
  <c r="G93" i="6" s="1"/>
  <c r="H93" i="6" s="1"/>
  <c r="J92" i="6"/>
  <c r="G101" i="8" l="1"/>
  <c r="H101" i="8" s="1"/>
  <c r="J101" i="8" s="1"/>
  <c r="F102" i="8" s="1"/>
  <c r="F94" i="6"/>
  <c r="G94" i="6" s="1"/>
  <c r="H94" i="6" s="1"/>
  <c r="J93" i="6"/>
  <c r="G102" i="8" l="1"/>
  <c r="H102" i="8" s="1"/>
  <c r="J102" i="8" s="1"/>
  <c r="F103" i="8" s="1"/>
  <c r="F95" i="6"/>
  <c r="G95" i="6" s="1"/>
  <c r="H95" i="6" s="1"/>
  <c r="J94" i="6"/>
  <c r="G103" i="8" l="1"/>
  <c r="H103" i="8" s="1"/>
  <c r="J103" i="8" s="1"/>
  <c r="F104" i="8" s="1"/>
  <c r="F96" i="6"/>
  <c r="G96" i="6" s="1"/>
  <c r="H96" i="6" s="1"/>
  <c r="J95" i="6"/>
  <c r="G104" i="8" l="1"/>
  <c r="H104" i="8" s="1"/>
  <c r="J104" i="8" s="1"/>
  <c r="F105" i="8" s="1"/>
  <c r="F97" i="6"/>
  <c r="G97" i="6" s="1"/>
  <c r="H97" i="6" s="1"/>
  <c r="J96" i="6"/>
  <c r="G105" i="8" l="1"/>
  <c r="H105" i="8"/>
  <c r="J105" i="8" s="1"/>
  <c r="F106" i="8" s="1"/>
  <c r="F98" i="6"/>
  <c r="G98" i="6" s="1"/>
  <c r="H98" i="6" s="1"/>
  <c r="J97" i="6"/>
  <c r="G106" i="8" l="1"/>
  <c r="H106" i="8" s="1"/>
  <c r="J106" i="8" s="1"/>
  <c r="F107" i="8" s="1"/>
  <c r="F99" i="6"/>
  <c r="G99" i="6" s="1"/>
  <c r="H99" i="6" s="1"/>
  <c r="J98" i="6"/>
  <c r="G107" i="8" l="1"/>
  <c r="H107" i="8"/>
  <c r="J107" i="8" s="1"/>
  <c r="F108" i="8" s="1"/>
  <c r="F100" i="6"/>
  <c r="G100" i="6" s="1"/>
  <c r="H100" i="6" s="1"/>
  <c r="J99" i="6"/>
  <c r="G108" i="8" l="1"/>
  <c r="H108" i="8" s="1"/>
  <c r="J108" i="8" s="1"/>
  <c r="F109" i="8" s="1"/>
  <c r="F101" i="6"/>
  <c r="G101" i="6" s="1"/>
  <c r="H101" i="6" s="1"/>
  <c r="J100" i="6"/>
  <c r="G109" i="8" l="1"/>
  <c r="H109" i="8"/>
  <c r="J109" i="8" s="1"/>
  <c r="F110" i="8" s="1"/>
  <c r="F102" i="6"/>
  <c r="G102" i="6" s="1"/>
  <c r="H102" i="6" s="1"/>
  <c r="J101" i="6"/>
  <c r="G110" i="8" l="1"/>
  <c r="H110" i="8"/>
  <c r="J110" i="8" s="1"/>
  <c r="F111" i="8" s="1"/>
  <c r="F103" i="6"/>
  <c r="G103" i="6" s="1"/>
  <c r="H103" i="6" s="1"/>
  <c r="J102" i="6"/>
  <c r="G111" i="8" l="1"/>
  <c r="H111" i="8"/>
  <c r="J111" i="8" s="1"/>
  <c r="F112" i="8" s="1"/>
  <c r="F104" i="6"/>
  <c r="G104" i="6" s="1"/>
  <c r="H104" i="6" s="1"/>
  <c r="J103" i="6"/>
  <c r="G112" i="8" l="1"/>
  <c r="H112" i="8"/>
  <c r="J112" i="8" s="1"/>
  <c r="F113" i="8" s="1"/>
  <c r="F105" i="6"/>
  <c r="G105" i="6" s="1"/>
  <c r="H105" i="6" s="1"/>
  <c r="J104" i="6"/>
  <c r="G113" i="8" l="1"/>
  <c r="H113" i="8" s="1"/>
  <c r="J113" i="8" s="1"/>
  <c r="F114" i="8" s="1"/>
  <c r="F106" i="6"/>
  <c r="G106" i="6" s="1"/>
  <c r="H106" i="6" s="1"/>
  <c r="J105" i="6"/>
  <c r="G114" i="8" l="1"/>
  <c r="H114" i="8" s="1"/>
  <c r="J114" i="8" s="1"/>
  <c r="F115" i="8" s="1"/>
  <c r="F107" i="6"/>
  <c r="G107" i="6" s="1"/>
  <c r="H107" i="6" s="1"/>
  <c r="J106" i="6"/>
  <c r="G115" i="8" l="1"/>
  <c r="H115" i="8"/>
  <c r="J115" i="8" s="1"/>
  <c r="F116" i="8" s="1"/>
  <c r="F108" i="6"/>
  <c r="G108" i="6" s="1"/>
  <c r="H108" i="6" s="1"/>
  <c r="J107" i="6"/>
  <c r="G116" i="8" l="1"/>
  <c r="H116" i="8" s="1"/>
  <c r="J116" i="8" s="1"/>
  <c r="F117" i="8" s="1"/>
  <c r="F109" i="6"/>
  <c r="G109" i="6" s="1"/>
  <c r="H109" i="6" s="1"/>
  <c r="J108" i="6"/>
  <c r="G117" i="8" l="1"/>
  <c r="H117" i="8" s="1"/>
  <c r="J117" i="8" s="1"/>
  <c r="F118" i="8" s="1"/>
  <c r="F110" i="6"/>
  <c r="G110" i="6" s="1"/>
  <c r="H110" i="6" s="1"/>
  <c r="J109" i="6"/>
  <c r="G118" i="8" l="1"/>
  <c r="H118" i="8" s="1"/>
  <c r="J118" i="8" s="1"/>
  <c r="F119" i="8" s="1"/>
  <c r="F111" i="6"/>
  <c r="G111" i="6" s="1"/>
  <c r="H111" i="6" s="1"/>
  <c r="J110" i="6"/>
  <c r="G119" i="8" l="1"/>
  <c r="H119" i="8" s="1"/>
  <c r="J119" i="8" s="1"/>
  <c r="F120" i="8" s="1"/>
  <c r="F112" i="6"/>
  <c r="G112" i="6" s="1"/>
  <c r="H112" i="6" s="1"/>
  <c r="J111" i="6"/>
  <c r="G120" i="8" l="1"/>
  <c r="H120" i="8" s="1"/>
  <c r="J120" i="8" s="1"/>
  <c r="F121" i="8" s="1"/>
  <c r="F113" i="6"/>
  <c r="J112" i="6"/>
  <c r="G121" i="8" l="1"/>
  <c r="H121" i="8" s="1"/>
  <c r="J121" i="8" s="1"/>
  <c r="G113" i="6"/>
  <c r="H113" i="6" s="1"/>
  <c r="F114" i="6" l="1"/>
  <c r="J113" i="6"/>
  <c r="G114" i="6" l="1"/>
  <c r="H114" i="6" s="1"/>
  <c r="F115" i="6" l="1"/>
  <c r="G115" i="6" s="1"/>
  <c r="H115" i="6" s="1"/>
  <c r="J114" i="6"/>
  <c r="F116" i="6" l="1"/>
  <c r="G116" i="6" s="1"/>
  <c r="H116" i="6" s="1"/>
  <c r="J115" i="6"/>
  <c r="F117" i="6" l="1"/>
  <c r="G117" i="6" s="1"/>
  <c r="H117" i="6" s="1"/>
  <c r="J116" i="6"/>
  <c r="F118" i="6" l="1"/>
  <c r="G118" i="6" s="1"/>
  <c r="H118" i="6" s="1"/>
  <c r="J117" i="6"/>
  <c r="F119" i="6" l="1"/>
  <c r="G119" i="6" s="1"/>
  <c r="H119" i="6" s="1"/>
  <c r="J118" i="6"/>
  <c r="F120" i="6" l="1"/>
  <c r="G120" i="6" s="1"/>
  <c r="H120" i="6" s="1"/>
  <c r="J119" i="6"/>
  <c r="F121" i="6" l="1"/>
  <c r="G121" i="6" s="1"/>
  <c r="H121" i="6" s="1"/>
  <c r="J121" i="6" s="1"/>
  <c r="J120" i="6"/>
</calcChain>
</file>

<file path=xl/sharedStrings.xml><?xml version="1.0" encoding="utf-8"?>
<sst xmlns="http://schemas.openxmlformats.org/spreadsheetml/2006/main" count="109" uniqueCount="17">
  <si>
    <t>Daire Aliyoruz</t>
  </si>
  <si>
    <t>Fiyat</t>
  </si>
  <si>
    <t>Faiz</t>
  </si>
  <si>
    <t>(aylik)</t>
  </si>
  <si>
    <t>ay</t>
  </si>
  <si>
    <t>ay sonu</t>
  </si>
  <si>
    <t>Kredi</t>
  </si>
  <si>
    <t>Peşin</t>
  </si>
  <si>
    <t>Süre</t>
  </si>
  <si>
    <t>Ödeme</t>
  </si>
  <si>
    <t>Borc</t>
  </si>
  <si>
    <t>Borc+Faiz</t>
  </si>
  <si>
    <t>Odeme</t>
  </si>
  <si>
    <t>Ay</t>
  </si>
  <si>
    <t>Yeni Borc</t>
  </si>
  <si>
    <t>https://www.sahibinden.com/ilan/vasita-otomobil-porsche-bzmmotors-taycan-4s-performance-plus-571-hp-2021mdl-22-kw-sarj-914871207/detay</t>
  </si>
  <si>
    <t>İndirim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</si>
</sst>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10" fontId="0" fillId="3" borderId="0" xfId="0" applyNumberFormat="1" applyFill="1"/>
    <xf numFmtId="40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  <xf numFmtId="37" fontId="0" fillId="0" borderId="0" xfId="0" applyNumberFormat="1" applyAlignment="1">
      <alignment horizontal="center"/>
    </xf>
    <xf numFmtId="37" fontId="0" fillId="5" borderId="0" xfId="0" applyNumberFormat="1" applyFill="1" applyAlignment="1">
      <alignment horizontal="center"/>
    </xf>
    <xf numFmtId="37" fontId="0" fillId="6" borderId="0" xfId="0" applyNumberFormat="1" applyFill="1" applyAlignment="1">
      <alignment horizontal="center"/>
    </xf>
    <xf numFmtId="37" fontId="0" fillId="0" borderId="0" xfId="0" applyNumberFormat="1"/>
    <xf numFmtId="37" fontId="0" fillId="7" borderId="0" xfId="0" applyNumberFormat="1" applyFill="1"/>
    <xf numFmtId="4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9" fontId="0" fillId="3" borderId="0" xfId="0" applyNumberFormat="1" applyFill="1" applyAlignment="1">
      <alignment horizontal="center"/>
    </xf>
    <xf numFmtId="164" fontId="0" fillId="0" borderId="0" xfId="1" applyNumberFormat="1" applyFont="1" applyAlignment="1">
      <alignment horizontal="center"/>
    </xf>
    <xf numFmtId="10" fontId="0" fillId="3" borderId="0" xfId="0" applyNumberFormat="1" applyFill="1" applyAlignment="1">
      <alignment horizontal="center"/>
    </xf>
    <xf numFmtId="40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164" fontId="0" fillId="0" borderId="0" xfId="0" applyNumberFormat="1"/>
    <xf numFmtId="43" fontId="0" fillId="0" borderId="0" xfId="0" applyNumberFormat="1"/>
    <xf numFmtId="0" fontId="0" fillId="6" borderId="0" xfId="0" applyFill="1"/>
    <xf numFmtId="8" fontId="0" fillId="0" borderId="0" xfId="0" applyNumberFormat="1"/>
    <xf numFmtId="9" fontId="0" fillId="0" borderId="0" xfId="0" applyNumberFormat="1" applyFill="1" applyAlignment="1">
      <alignment horizontal="center" vertical="center" textRotation="90"/>
    </xf>
    <xf numFmtId="0" fontId="0" fillId="0" borderId="0" xfId="0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Part1Template!$J$1</c:f>
              <c:strCache>
                <c:ptCount val="1"/>
                <c:pt idx="0">
                  <c:v>Yeni Borc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Part1Template!$J$2:$J$121</c:f>
              <c:numCache>
                <c:formatCode>_(* #,##0.00_);_(* \(#,##0.00\);_(* "-"??_);_(@_)</c:formatCode>
                <c:ptCount val="120"/>
                <c:pt idx="0">
                  <c:v>199246.39038547658</c:v>
                </c:pt>
                <c:pt idx="1">
                  <c:v>198483.73745557887</c:v>
                </c:pt>
                <c:pt idx="2">
                  <c:v>197711.9326905224</c:v>
                </c:pt>
                <c:pt idx="3">
                  <c:v>196930.86626828526</c:v>
                </c:pt>
                <c:pt idx="4">
                  <c:v>196140.42704898128</c:v>
                </c:pt>
                <c:pt idx="5">
                  <c:v>195340.50255904562</c:v>
                </c:pt>
                <c:pt idx="6">
                  <c:v>194530.97897523074</c:v>
                </c:pt>
                <c:pt idx="7">
                  <c:v>193711.74110841009</c:v>
                </c:pt>
                <c:pt idx="8">
                  <c:v>192882.6723871876</c:v>
                </c:pt>
                <c:pt idx="9">
                  <c:v>192043.65484131043</c:v>
                </c:pt>
                <c:pt idx="10">
                  <c:v>191194.56908488274</c:v>
                </c:pt>
                <c:pt idx="11">
                  <c:v>190335.29429937791</c:v>
                </c:pt>
                <c:pt idx="12">
                  <c:v>189465.70821644703</c:v>
                </c:pt>
                <c:pt idx="13">
                  <c:v>188585.68710052097</c:v>
                </c:pt>
                <c:pt idx="14">
                  <c:v>187695.1057312038</c:v>
                </c:pt>
                <c:pt idx="15">
                  <c:v>186793.83738545483</c:v>
                </c:pt>
                <c:pt idx="16">
                  <c:v>185881.75381955688</c:v>
                </c:pt>
                <c:pt idx="17">
                  <c:v>184958.72525086816</c:v>
                </c:pt>
                <c:pt idx="18">
                  <c:v>184024.62033935514</c:v>
                </c:pt>
                <c:pt idx="19">
                  <c:v>183079.30616890398</c:v>
                </c:pt>
                <c:pt idx="20">
                  <c:v>182122.6482284074</c:v>
                </c:pt>
                <c:pt idx="21">
                  <c:v>181154.51039262488</c:v>
                </c:pt>
                <c:pt idx="22">
                  <c:v>180174.75490281297</c:v>
                </c:pt>
                <c:pt idx="23">
                  <c:v>179183.24234712331</c:v>
                </c:pt>
                <c:pt idx="24">
                  <c:v>178179.83164076536</c:v>
                </c:pt>
                <c:pt idx="25">
                  <c:v>177164.38000593113</c:v>
                </c:pt>
                <c:pt idx="26">
                  <c:v>176136.7429514789</c:v>
                </c:pt>
                <c:pt idx="27">
                  <c:v>175096.77425237323</c:v>
                </c:pt>
                <c:pt idx="28">
                  <c:v>174044.3259288783</c:v>
                </c:pt>
                <c:pt idx="29">
                  <c:v>172979.24822550142</c:v>
                </c:pt>
                <c:pt idx="30">
                  <c:v>171901.38958968403</c:v>
                </c:pt>
                <c:pt idx="31">
                  <c:v>170810.59665023681</c:v>
                </c:pt>
                <c:pt idx="32">
                  <c:v>169706.71419551622</c:v>
                </c:pt>
                <c:pt idx="33">
                  <c:v>168589.58515133901</c:v>
                </c:pt>
                <c:pt idx="34">
                  <c:v>167459.05055863166</c:v>
                </c:pt>
                <c:pt idx="35">
                  <c:v>166314.94955081181</c:v>
                </c:pt>
                <c:pt idx="36">
                  <c:v>165157.11933089813</c:v>
                </c:pt>
                <c:pt idx="37">
                  <c:v>163985.3951483455</c:v>
                </c:pt>
                <c:pt idx="38">
                  <c:v>162799.61027560223</c:v>
                </c:pt>
                <c:pt idx="39">
                  <c:v>161599.59598438605</c:v>
                </c:pt>
                <c:pt idx="40">
                  <c:v>160385.18152167526</c:v>
                </c:pt>
                <c:pt idx="41">
                  <c:v>159156.19408541193</c:v>
                </c:pt>
                <c:pt idx="42">
                  <c:v>157912.45879991347</c:v>
                </c:pt>
                <c:pt idx="43">
                  <c:v>156653.798690989</c:v>
                </c:pt>
                <c:pt idx="44">
                  <c:v>155380.03466075746</c:v>
                </c:pt>
                <c:pt idx="45">
                  <c:v>154090.98546216314</c:v>
                </c:pt>
                <c:pt idx="46">
                  <c:v>152786.46767318569</c:v>
                </c:pt>
                <c:pt idx="47">
                  <c:v>151466.29567074051</c:v>
                </c:pt>
                <c:pt idx="48">
                  <c:v>150130.28160426597</c:v>
                </c:pt>
                <c:pt idx="49">
                  <c:v>148778.23536899374</c:v>
                </c:pt>
                <c:pt idx="50">
                  <c:v>147409.96457889825</c:v>
                </c:pt>
                <c:pt idx="51">
                  <c:v>146025.2745393216</c:v>
                </c:pt>
                <c:pt idx="52">
                  <c:v>144623.96821927006</c:v>
                </c:pt>
                <c:pt idx="53">
                  <c:v>143205.84622337788</c:v>
                </c:pt>
                <c:pt idx="54">
                  <c:v>141770.70676353501</c:v>
                </c:pt>
                <c:pt idx="55">
                  <c:v>140318.34563017401</c:v>
                </c:pt>
                <c:pt idx="56">
                  <c:v>138848.55616321269</c:v>
                </c:pt>
                <c:pt idx="57">
                  <c:v>137361.12922264784</c:v>
                </c:pt>
                <c:pt idx="58">
                  <c:v>135855.85315879621</c:v>
                </c:pt>
                <c:pt idx="59">
                  <c:v>134332.51378217834</c:v>
                </c:pt>
                <c:pt idx="60">
                  <c:v>132790.89433304107</c:v>
                </c:pt>
                <c:pt idx="61">
                  <c:v>131230.77545051413</c:v>
                </c:pt>
                <c:pt idx="62">
                  <c:v>129651.93514139688</c:v>
                </c:pt>
                <c:pt idx="63">
                  <c:v>128054.14874857024</c:v>
                </c:pt>
                <c:pt idx="64">
                  <c:v>126437.18891902966</c:v>
                </c:pt>
                <c:pt idx="65">
                  <c:v>124800.8255715346</c:v>
                </c:pt>
                <c:pt idx="66">
                  <c:v>123144.8258638696</c:v>
                </c:pt>
                <c:pt idx="67">
                  <c:v>121468.95415971262</c:v>
                </c:pt>
                <c:pt idx="68">
                  <c:v>119772.97199510575</c:v>
                </c:pt>
                <c:pt idx="69">
                  <c:v>118056.6380445236</c:v>
                </c:pt>
                <c:pt idx="70">
                  <c:v>116319.70808653446</c:v>
                </c:pt>
                <c:pt idx="71">
                  <c:v>114561.93496904946</c:v>
                </c:pt>
                <c:pt idx="72">
                  <c:v>112783.06857415463</c:v>
                </c:pt>
                <c:pt idx="73">
                  <c:v>110982.85578252107</c:v>
                </c:pt>
                <c:pt idx="74">
                  <c:v>109161.04043738791</c:v>
                </c:pt>
                <c:pt idx="75">
                  <c:v>107317.36330811316</c:v>
                </c:pt>
                <c:pt idx="76">
                  <c:v>105451.5620532871</c:v>
                </c:pt>
                <c:pt idx="77">
                  <c:v>103563.37118340313</c:v>
                </c:pt>
                <c:pt idx="78">
                  <c:v>101652.52202308054</c:v>
                </c:pt>
                <c:pt idx="79">
                  <c:v>99718.742672834094</c:v>
                </c:pt>
                <c:pt idx="80">
                  <c:v>97761.757970384686</c:v>
                </c:pt>
                <c:pt idx="81">
                  <c:v>95781.289451505887</c:v>
                </c:pt>
                <c:pt idx="82">
                  <c:v>93777.055310400538</c:v>
                </c:pt>
                <c:pt idx="83">
                  <c:v>91748.770359601927</c:v>
                </c:pt>
                <c:pt idx="84">
                  <c:v>89696.145989393728</c:v>
                </c:pt>
                <c:pt idx="85">
                  <c:v>87618.890126743034</c:v>
                </c:pt>
                <c:pt idx="86">
                  <c:v>85516.707193740527</c:v>
                </c:pt>
                <c:pt idx="87">
                  <c:v>83389.298065541996</c:v>
                </c:pt>
                <c:pt idx="88">
                  <c:v>81236.360027805087</c:v>
                </c:pt>
                <c:pt idx="89">
                  <c:v>79057.586733615331</c:v>
                </c:pt>
                <c:pt idx="90">
                  <c:v>76852.6681598953</c:v>
                </c:pt>
                <c:pt idx="91">
                  <c:v>74621.290563290619</c:v>
                </c:pt>
                <c:pt idx="92">
                  <c:v>72363.136435526685</c:v>
                </c:pt>
                <c:pt idx="93">
                  <c:v>70077.884458229586</c:v>
                </c:pt>
                <c:pt idx="94">
                  <c:v>67765.209457204925</c:v>
                </c:pt>
                <c:pt idx="95">
                  <c:v>65424.782356167969</c:v>
                </c:pt>
                <c:pt idx="96">
                  <c:v>63056.270129918572</c:v>
                </c:pt>
                <c:pt idx="97">
                  <c:v>60659.335756954177</c:v>
                </c:pt>
                <c:pt idx="98">
                  <c:v>58233.638171514205</c:v>
                </c:pt>
                <c:pt idx="99">
                  <c:v>55778.832215048955</c:v>
                </c:pt>
                <c:pt idx="100">
                  <c:v>53294.568587106121</c:v>
                </c:pt>
                <c:pt idx="101">
                  <c:v>50780.493795627975</c:v>
                </c:pt>
                <c:pt idx="102">
                  <c:v>48236.250106652093</c:v>
                </c:pt>
                <c:pt idx="103">
                  <c:v>45661.475493408499</c:v>
                </c:pt>
                <c:pt idx="104">
                  <c:v>43055.803584805981</c:v>
                </c:pt>
                <c:pt idx="105">
                  <c:v>40418.863613300236</c:v>
                </c:pt>
                <c:pt idx="106">
                  <c:v>37750.280362136422</c:v>
                </c:pt>
                <c:pt idx="107">
                  <c:v>35049.674111958637</c:v>
                </c:pt>
                <c:pt idx="108">
                  <c:v>32316.660586778718</c:v>
                </c:pt>
                <c:pt idx="109">
                  <c:v>29550.850899296642</c:v>
                </c:pt>
                <c:pt idx="110">
                  <c:v>26751.851495564781</c:v>
                </c:pt>
                <c:pt idx="111">
                  <c:v>23919.264098988137</c:v>
                </c:pt>
                <c:pt idx="112">
                  <c:v>21052.68565365257</c:v>
                </c:pt>
                <c:pt idx="113">
                  <c:v>18151.708266972979</c:v>
                </c:pt>
                <c:pt idx="114">
                  <c:v>15215.919151653234</c:v>
                </c:pt>
                <c:pt idx="115">
                  <c:v>12244.900566949651</c:v>
                </c:pt>
                <c:pt idx="116">
                  <c:v>9238.2297592296236</c:v>
                </c:pt>
                <c:pt idx="117">
                  <c:v>6195.4789018169567</c:v>
                </c:pt>
                <c:pt idx="118">
                  <c:v>3116.2150341153392</c:v>
                </c:pt>
                <c:pt idx="119">
                  <c:v>1.3019416655879468E-9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FF-4A0D-A93C-579D2B711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8554200"/>
        <c:axId val="658551248"/>
      </c:lineChart>
      <c:catAx>
        <c:axId val="658554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551248"/>
        <c:crosses val="autoZero"/>
        <c:auto val="1"/>
        <c:lblAlgn val="ctr"/>
        <c:lblOffset val="100"/>
        <c:noMultiLvlLbl val="0"/>
      </c:catAx>
      <c:valAx>
        <c:axId val="65855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554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val>
            <c:numRef>
              <c:f>Part3Template!$C$11:$I$11</c:f>
              <c:numCache>
                <c:formatCode>_(* #,##0_);_(* \(#,##0\);_(* "-"??_);_(@_)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3381-4FB4-9F9D-BFC1D7AE83F3}"/>
            </c:ext>
          </c:extLst>
        </c:ser>
        <c:ser>
          <c:idx val="1"/>
          <c:order val="1"/>
          <c:spPr>
            <a:ln w="9525" cap="rnd">
              <a:solidFill>
                <a:schemeClr val="accent2"/>
              </a:solidFill>
              <a:round/>
            </a:ln>
            <a:effectLst/>
          </c:spPr>
          <c:val>
            <c:numRef>
              <c:f>Part3Template!$C$12:$I$12</c:f>
              <c:numCache>
                <c:formatCode>_(* #,##0_);_(* \(#,##0\);_(* "-"??_);_(@_)</c:formatCode>
                <c:ptCount val="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81-4FB4-9F9D-BFC1D7AE83F3}"/>
            </c:ext>
          </c:extLst>
        </c:ser>
        <c:ser>
          <c:idx val="2"/>
          <c:order val="2"/>
          <c:spPr>
            <a:ln w="9525" cap="rnd">
              <a:solidFill>
                <a:schemeClr val="accent3"/>
              </a:solidFill>
              <a:round/>
            </a:ln>
            <a:effectLst/>
          </c:spPr>
          <c:val>
            <c:numRef>
              <c:f>Part3Template!$C$13:$I$13</c:f>
              <c:numCache>
                <c:formatCode>_(* #,##0_);_(* \(#,##0\);_(* "-"??_);_(@_)</c:formatCode>
                <c:ptCount val="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81-4FB4-9F9D-BFC1D7AE83F3}"/>
            </c:ext>
          </c:extLst>
        </c:ser>
        <c:ser>
          <c:idx val="3"/>
          <c:order val="3"/>
          <c:spPr>
            <a:ln w="9525" cap="rnd">
              <a:solidFill>
                <a:schemeClr val="accent4"/>
              </a:solidFill>
              <a:round/>
            </a:ln>
            <a:effectLst/>
          </c:spPr>
          <c:val>
            <c:numRef>
              <c:f>Part3Template!$C$14:$I$14</c:f>
              <c:numCache>
                <c:formatCode>_(* #,##0_);_(* \(#,##0\);_(* "-"??_);_(@_)</c:formatCode>
                <c:ptCount val="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81-4FB4-9F9D-BFC1D7AE83F3}"/>
            </c:ext>
          </c:extLst>
        </c:ser>
        <c:ser>
          <c:idx val="4"/>
          <c:order val="4"/>
          <c:spPr>
            <a:ln w="9525" cap="rnd">
              <a:solidFill>
                <a:schemeClr val="accent5"/>
              </a:solidFill>
              <a:round/>
            </a:ln>
            <a:effectLst/>
          </c:spPr>
          <c:val>
            <c:numRef>
              <c:f>Part3Template!$C$15:$I$15</c:f>
              <c:numCache>
                <c:formatCode>_(* #,##0_);_(* \(#,##0\);_(* "-"??_);_(@_)</c:formatCode>
                <c:ptCount val="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81-4FB4-9F9D-BFC1D7AE83F3}"/>
            </c:ext>
          </c:extLst>
        </c:ser>
        <c:ser>
          <c:idx val="5"/>
          <c:order val="5"/>
          <c:spPr>
            <a:ln w="9525" cap="rnd">
              <a:solidFill>
                <a:schemeClr val="accent6"/>
              </a:solidFill>
              <a:round/>
            </a:ln>
            <a:effectLst/>
          </c:spPr>
          <c:val>
            <c:numRef>
              <c:f>Part3Template!$C$16:$I$16</c:f>
              <c:numCache>
                <c:formatCode>_(* #,##0_);_(* \(#,##0\);_(* "-"??_);_(@_)</c:formatCode>
                <c:ptCount val="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381-4FB4-9F9D-BFC1D7AE83F3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514298408"/>
        <c:axId val="514298736"/>
        <c:axId val="667321408"/>
      </c:surface3DChart>
      <c:catAx>
        <c:axId val="51429840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298736"/>
        <c:crosses val="autoZero"/>
        <c:auto val="1"/>
        <c:lblAlgn val="ctr"/>
        <c:lblOffset val="100"/>
        <c:noMultiLvlLbl val="0"/>
      </c:catAx>
      <c:valAx>
        <c:axId val="51429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298408"/>
        <c:crosses val="autoZero"/>
        <c:crossBetween val="midCat"/>
      </c:valAx>
      <c:serAx>
        <c:axId val="66732140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29873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'Task - HW'!$D$13:$J$13</c:f>
              <c:numCache>
                <c:formatCode>_(* #,##0_);_(* \(#,##0\);_(* "-"??_);_(@_)</c:formatCode>
                <c:ptCount val="7"/>
                <c:pt idx="0">
                  <c:v>47242.757993194384</c:v>
                </c:pt>
                <c:pt idx="1">
                  <c:v>35898.721362752316</c:v>
                </c:pt>
                <c:pt idx="2">
                  <c:v>30470.360021741504</c:v>
                </c:pt>
                <c:pt idx="3">
                  <c:v>27396.757391516552</c:v>
                </c:pt>
                <c:pt idx="4">
                  <c:v>25489.169302699567</c:v>
                </c:pt>
                <c:pt idx="5">
                  <c:v>24237.109563678016</c:v>
                </c:pt>
                <c:pt idx="6">
                  <c:v>23384.867304751377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F5-4F47-B06F-F7F05DBAF262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'Task - HW'!$D$14:$J$14</c:f>
              <c:numCache>
                <c:formatCode>_(* #,##0_);_(* \(#,##0\);_(* "-"??_);_(@_)</c:formatCode>
                <c:ptCount val="7"/>
                <c:pt idx="0">
                  <c:v>47889.213310310261</c:v>
                </c:pt>
                <c:pt idx="1">
                  <c:v>36593.160766343353</c:v>
                </c:pt>
                <c:pt idx="2">
                  <c:v>31211.523379087463</c:v>
                </c:pt>
                <c:pt idx="3">
                  <c:v>28181.858436151189</c:v>
                </c:pt>
                <c:pt idx="4">
                  <c:v>26314.67048653265</c:v>
                </c:pt>
                <c:pt idx="5">
                  <c:v>25099.081650915025</c:v>
                </c:pt>
                <c:pt idx="6">
                  <c:v>24279.232073063722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F5-4F47-B06F-F7F05DBAF262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'Task - HW'!$D$15:$J$15</c:f>
              <c:numCache>
                <c:formatCode>_(* #,##0_);_(* \(#,##0\);_(* "-"??_);_(@_)</c:formatCode>
                <c:ptCount val="7"/>
                <c:pt idx="0">
                  <c:v>48540.693554280311</c:v>
                </c:pt>
                <c:pt idx="1">
                  <c:v>37294.781675673607</c:v>
                </c:pt>
                <c:pt idx="2">
                  <c:v>31961.640361072215</c:v>
                </c:pt>
                <c:pt idx="3">
                  <c:v>28977.238201998392</c:v>
                </c:pt>
                <c:pt idx="4">
                  <c:v>27151.307206145695</c:v>
                </c:pt>
                <c:pt idx="5">
                  <c:v>25972.594311991536</c:v>
                </c:pt>
                <c:pt idx="6">
                  <c:v>25185.137139552451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F5-4F47-B06F-F7F05DBAF262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'Task - HW'!$D$16:$J$16</c:f>
              <c:numCache>
                <c:formatCode>_(* #,##0_);_(* \(#,##0\);_(* "-"??_);_(@_)</c:formatCode>
                <c:ptCount val="7"/>
                <c:pt idx="0">
                  <c:v>49197.176061665319</c:v>
                </c:pt>
                <c:pt idx="1">
                  <c:v>38003.518593762783</c:v>
                </c:pt>
                <c:pt idx="2">
                  <c:v>32720.573132261234</c:v>
                </c:pt>
                <c:pt idx="3">
                  <c:v>29782.658527735937</c:v>
                </c:pt>
                <c:pt idx="4">
                  <c:v>27998.720211838907</c:v>
                </c:pt>
                <c:pt idx="5">
                  <c:v>26857.157425118145</c:v>
                </c:pt>
                <c:pt idx="6">
                  <c:v>26101.964008171053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F5-4F47-B06F-F7F05DBAF262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'Task - HW'!$D$17:$J$17</c:f>
              <c:numCache>
                <c:formatCode>_(* #,##0_);_(* \(#,##0\);_(* "-"??_);_(@_)</c:formatCode>
                <c:ptCount val="7"/>
                <c:pt idx="0">
                  <c:v>49858.637427013084</c:v>
                </c:pt>
                <c:pt idx="1">
                  <c:v>38719.304009193023</c:v>
                </c:pt>
                <c:pt idx="2">
                  <c:v>33488.18049662422</c:v>
                </c:pt>
                <c:pt idx="3">
                  <c:v>30597.877588242725</c:v>
                </c:pt>
                <c:pt idx="4">
                  <c:v>28856.548641529153</c:v>
                </c:pt>
                <c:pt idx="5">
                  <c:v>27752.284717926566</c:v>
                </c:pt>
                <c:pt idx="6">
                  <c:v>27029.10735132025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1F5-4F47-B06F-F7F05DBAF262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'Task - HW'!$D$18:$J$18</c:f>
              <c:numCache>
                <c:formatCode>_(* #,##0_);_(* \(#,##0\);_(* "-"??_);_(@_)</c:formatCode>
                <c:ptCount val="7"/>
                <c:pt idx="0">
                  <c:v>50525.053517408684</c:v>
                </c:pt>
                <c:pt idx="1">
                  <c:v>39442.068481848961</c:v>
                </c:pt>
                <c:pt idx="2">
                  <c:v>34264.318183443138</c:v>
                </c:pt>
                <c:pt idx="3">
                  <c:v>31422.650562408642</c:v>
                </c:pt>
                <c:pt idx="4">
                  <c:v>29724.431227897236</c:v>
                </c:pt>
                <c:pt idx="5">
                  <c:v>28657.495539856929</c:v>
                </c:pt>
                <c:pt idx="6">
                  <c:v>27965.977154975008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1F5-4F47-B06F-F7F05DBAF262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513097184"/>
        <c:axId val="513084720"/>
        <c:axId val="510345888"/>
      </c:surface3DChart>
      <c:catAx>
        <c:axId val="5130971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084720"/>
        <c:crosses val="autoZero"/>
        <c:auto val="1"/>
        <c:lblAlgn val="ctr"/>
        <c:lblOffset val="100"/>
        <c:noMultiLvlLbl val="0"/>
      </c:catAx>
      <c:valAx>
        <c:axId val="51308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097184"/>
        <c:crosses val="autoZero"/>
        <c:crossBetween val="midCat"/>
      </c:valAx>
      <c:serAx>
        <c:axId val="51034588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08472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256540</xdr:colOff>
      <xdr:row>0</xdr:row>
      <xdr:rowOff>38100</xdr:rowOff>
    </xdr:from>
    <xdr:to>
      <xdr:col>10</xdr:col>
      <xdr:colOff>33020</xdr:colOff>
      <xdr:row>9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055620" y="38100"/>
          <a:ext cx="3434080" cy="168402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Daire Fiyatı: 300K</a:t>
          </a:r>
        </a:p>
        <a:p>
          <a:r>
            <a:rPr lang="en-CA" sz="1100"/>
            <a:t>Pesinimiz: 100K</a:t>
          </a:r>
        </a:p>
        <a:p>
          <a:r>
            <a:rPr lang="en-CA" sz="1100"/>
            <a:t>Konut kredisi faizi: Aylık %1.20</a:t>
          </a:r>
        </a:p>
        <a:p>
          <a:r>
            <a:rPr lang="en-CA" sz="1100"/>
            <a:t>Kredi süresi: 10 yıl</a:t>
          </a:r>
        </a:p>
        <a:p>
          <a:r>
            <a:rPr lang="en-CA" sz="1100"/>
            <a:t>Ödemeler ay sonlarında</a:t>
          </a:r>
        </a:p>
        <a:p>
          <a:r>
            <a:rPr lang="en-CA" sz="1100"/>
            <a:t>1) Aylık ödemeler ne olur?</a:t>
          </a:r>
        </a:p>
        <a:p>
          <a:r>
            <a:rPr lang="en-CA" sz="1100"/>
            <a:t>2) Aylık ödemelerin 2800 olması için pesinimiz ne olmalı?</a:t>
          </a:r>
        </a:p>
        <a:p>
          <a:r>
            <a:rPr lang="en-CA" sz="1100"/>
            <a:t>3) Farklı faiz ve süreler için ödemeler ne olur? </a:t>
          </a:r>
        </a:p>
        <a:p>
          <a:r>
            <a:rPr lang="en-CA" sz="1100"/>
            <a:t>(S</a:t>
          </a:r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ü</a:t>
          </a:r>
          <a:r>
            <a:rPr lang="en-CA" sz="1100"/>
            <a:t>reler: 60, 90, ..., 240, faizler:</a:t>
          </a:r>
          <a:r>
            <a:rPr lang="en-CA" sz="1100" baseline="0"/>
            <a:t> %1, %1.05, ..., %1.25)</a:t>
          </a:r>
          <a:endParaRPr lang="en-C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145474</xdr:colOff>
      <xdr:row>1</xdr:row>
      <xdr:rowOff>34635</xdr:rowOff>
    </xdr:from>
    <xdr:to>
      <xdr:col>17</xdr:col>
      <xdr:colOff>450274</xdr:colOff>
      <xdr:row>16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990408-8738-4F8F-AA92-3E0CB6BFC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50800</xdr:colOff>
      <xdr:row>0</xdr:row>
      <xdr:rowOff>10160</xdr:rowOff>
    </xdr:from>
    <xdr:to>
      <xdr:col>14</xdr:col>
      <xdr:colOff>307638</xdr:colOff>
      <xdr:row>9</xdr:row>
      <xdr:rowOff>154716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98640" y="10160"/>
          <a:ext cx="2695238" cy="17904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30481</xdr:colOff>
      <xdr:row>7</xdr:row>
      <xdr:rowOff>45720</xdr:rowOff>
    </xdr:from>
    <xdr:to>
      <xdr:col>3</xdr:col>
      <xdr:colOff>589280</xdr:colOff>
      <xdr:row>13</xdr:row>
      <xdr:rowOff>163090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3121" y="1325880"/>
          <a:ext cx="1945639" cy="1214650"/>
        </a:xfrm>
        <a:prstGeom prst="rect">
          <a:avLst/>
        </a:prstGeom>
      </xdr:spPr>
    </xdr:pic>
    <xdr:clientData/>
  </xdr:twoCellAnchor>
  <xdr:twoCellAnchor editAs="oneCell">
    <xdr:from>
      <xdr:col>4</xdr:col>
      <xdr:colOff>320040</xdr:colOff>
      <xdr:row>0</xdr:row>
      <xdr:rowOff>40641</xdr:rowOff>
    </xdr:from>
    <xdr:to>
      <xdr:col>12</xdr:col>
      <xdr:colOff>467360</xdr:colOff>
      <xdr:row>17</xdr:row>
      <xdr:rowOff>101601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821" t="3798" r="11899" b="5031"/>
        <a:stretch/>
      </xdr:blipFill>
      <xdr:spPr>
        <a:xfrm>
          <a:off x="3119120" y="40641"/>
          <a:ext cx="5024120" cy="316992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208280</xdr:colOff>
      <xdr:row>2</xdr:row>
      <xdr:rowOff>147320</xdr:rowOff>
    </xdr:from>
    <xdr:to>
      <xdr:col>8</xdr:col>
      <xdr:colOff>465118</xdr:colOff>
      <xdr:row>12</xdr:row>
      <xdr:rowOff>108996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7360" y="513080"/>
          <a:ext cx="2695238" cy="1790476"/>
        </a:xfrm>
        <a:prstGeom prst="rect">
          <a:avLst/>
        </a:prstGeom>
      </xdr:spPr>
    </xdr:pic>
    <xdr:clientData/>
  </xdr:twoCellAnchor>
  <xdr:twoCellAnchor>
    <xdr:from>
      <xdr:col>1</xdr:col>
      <xdr:colOff>5080</xdr:colOff>
      <xdr:row>7</xdr:row>
      <xdr:rowOff>66040</xdr:rowOff>
    </xdr:from>
    <xdr:to>
      <xdr:col>3</xdr:col>
      <xdr:colOff>604520</xdr:colOff>
      <xdr:row>12</xdr:row>
      <xdr:rowOff>116840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807720" y="1346200"/>
          <a:ext cx="1986280" cy="965200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Go to Data Menu</a:t>
          </a:r>
        </a:p>
        <a:p>
          <a:r>
            <a:rPr lang="en-US" sz="1100"/>
            <a:t>What If Analysis</a:t>
          </a:r>
        </a:p>
        <a:p>
          <a:r>
            <a:rPr lang="en-US" sz="1100"/>
            <a:t>Goal</a:t>
          </a:r>
          <a:r>
            <a:rPr lang="en-US" sz="1100" baseline="0"/>
            <a:t> Seek</a:t>
          </a:r>
        </a:p>
        <a:p>
          <a:r>
            <a:rPr lang="en-US" sz="1100" baseline="0"/>
            <a:t>    Set </a:t>
          </a:r>
          <a:r>
            <a:rPr lang="en-US" sz="1100" baseline="0">
              <a:solidFill>
                <a:srgbClr val="C00000"/>
              </a:solidFill>
            </a:rPr>
            <a:t>Ödeme</a:t>
          </a:r>
          <a:r>
            <a:rPr lang="en-US" sz="1100" baseline="0"/>
            <a:t> = 2800 </a:t>
          </a:r>
        </a:p>
        <a:p>
          <a:r>
            <a:rPr lang="en-US" sz="1100" baseline="0"/>
            <a:t>    by changing </a:t>
          </a:r>
          <a:r>
            <a:rPr lang="en-US" sz="1100" baseline="0">
              <a:solidFill>
                <a:srgbClr val="C00000"/>
              </a:solidFill>
            </a:rPr>
            <a:t>Peşin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8708</xdr:colOff>
      <xdr:row>16</xdr:row>
      <xdr:rowOff>109946</xdr:rowOff>
    </xdr:from>
    <xdr:to>
      <xdr:col>9</xdr:col>
      <xdr:colOff>290648</xdr:colOff>
      <xdr:row>31</xdr:row>
      <xdr:rowOff>109946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0BAE47-E2DA-4B9C-997F-D3BD9D789A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</xdr:colOff>
      <xdr:row>8</xdr:row>
      <xdr:rowOff>91440</xdr:rowOff>
    </xdr:from>
    <xdr:to>
      <xdr:col>9</xdr:col>
      <xdr:colOff>55880</xdr:colOff>
      <xdr:row>10</xdr:row>
      <xdr:rowOff>35560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914400" y="1554480"/>
          <a:ext cx="4318000" cy="309880"/>
        </a:xfrm>
        <a:prstGeom prst="ellipse">
          <a:avLst/>
        </a:prstGeom>
        <a:solidFill>
          <a:srgbClr val="FFFFCC">
            <a:alpha val="5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9</xdr:col>
      <xdr:colOff>152400</xdr:colOff>
      <xdr:row>7</xdr:row>
      <xdr:rowOff>137160</xdr:rowOff>
    </xdr:from>
    <xdr:to>
      <xdr:col>13</xdr:col>
      <xdr:colOff>475905</xdr:colOff>
      <xdr:row>15</xdr:row>
      <xdr:rowOff>178882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28920" y="1417320"/>
          <a:ext cx="2761905" cy="1504762"/>
        </a:xfrm>
        <a:prstGeom prst="rect">
          <a:avLst/>
        </a:prstGeom>
      </xdr:spPr>
    </xdr:pic>
    <xdr:clientData/>
  </xdr:twoCellAnchor>
  <xdr:twoCellAnchor>
    <xdr:from>
      <xdr:col>1</xdr:col>
      <xdr:colOff>299720</xdr:colOff>
      <xdr:row>6</xdr:row>
      <xdr:rowOff>111760</xdr:rowOff>
    </xdr:from>
    <xdr:to>
      <xdr:col>2</xdr:col>
      <xdr:colOff>15240</xdr:colOff>
      <xdr:row>9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CxnSpPr/>
      </xdr:nvCxnSpPr>
      <xdr:spPr>
        <a:xfrm flipH="1">
          <a:off x="574040" y="1209040"/>
          <a:ext cx="325120" cy="436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609600</xdr:colOff>
      <xdr:row>5</xdr:row>
      <xdr:rowOff>172720</xdr:rowOff>
    </xdr:from>
    <xdr:to>
      <xdr:col>5</xdr:col>
      <xdr:colOff>25400</xdr:colOff>
      <xdr:row>8</xdr:row>
      <xdr:rowOff>76200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CxnSpPr/>
      </xdr:nvCxnSpPr>
      <xdr:spPr>
        <a:xfrm flipH="1" flipV="1">
          <a:off x="1493520" y="1087120"/>
          <a:ext cx="1270000" cy="452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10</xdr:row>
      <xdr:rowOff>0</xdr:rowOff>
    </xdr:from>
    <xdr:to>
      <xdr:col>1</xdr:col>
      <xdr:colOff>574040</xdr:colOff>
      <xdr:row>16</xdr:row>
      <xdr:rowOff>116840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289560" y="1828800"/>
          <a:ext cx="558800" cy="1214120"/>
        </a:xfrm>
        <a:prstGeom prst="ellipse">
          <a:avLst/>
        </a:prstGeom>
        <a:solidFill>
          <a:schemeClr val="accent6">
            <a:lumMod val="40000"/>
            <a:lumOff val="60000"/>
            <a:alpha val="33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406400</xdr:colOff>
      <xdr:row>4</xdr:row>
      <xdr:rowOff>167640</xdr:rowOff>
    </xdr:from>
    <xdr:to>
      <xdr:col>2</xdr:col>
      <xdr:colOff>335280</xdr:colOff>
      <xdr:row>10</xdr:row>
      <xdr:rowOff>55880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CxnSpPr/>
      </xdr:nvCxnSpPr>
      <xdr:spPr>
        <a:xfrm flipV="1">
          <a:off x="680720" y="899160"/>
          <a:ext cx="538480" cy="985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19</xdr:row>
      <xdr:rowOff>0</xdr:rowOff>
    </xdr:from>
    <xdr:to>
      <xdr:col>4</xdr:col>
      <xdr:colOff>543560</xdr:colOff>
      <xdr:row>27</xdr:row>
      <xdr:rowOff>142240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 txBox="1"/>
      </xdr:nvSpPr>
      <xdr:spPr>
        <a:xfrm>
          <a:off x="274320" y="3474720"/>
          <a:ext cx="2397760" cy="1605280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Kazanimlar:</a:t>
          </a:r>
        </a:p>
        <a:p>
          <a:r>
            <a:rPr lang="en-CA" sz="1100"/>
            <a:t>Faiz hesaplari</a:t>
          </a:r>
        </a:p>
        <a:p>
          <a:r>
            <a:rPr lang="en-CA" sz="1100"/>
            <a:t>Bir finans formülü (PMT)</a:t>
          </a:r>
        </a:p>
        <a:p>
          <a:r>
            <a:rPr lang="en-CA" sz="1100"/>
            <a:t>What-if analizi</a:t>
          </a:r>
        </a:p>
        <a:p>
          <a:r>
            <a:rPr lang="en-CA" sz="1100"/>
            <a:t>Goal seek (automated what-if)</a:t>
          </a:r>
        </a:p>
        <a:p>
          <a:r>
            <a:rPr lang="en-CA" sz="1100"/>
            <a:t>2-way data table</a:t>
          </a:r>
        </a:p>
        <a:p>
          <a:r>
            <a:rPr lang="en-CA" sz="1100"/>
            <a:t>Conditional</a:t>
          </a:r>
          <a:r>
            <a:rPr lang="en-CA" sz="1100" baseline="0"/>
            <a:t> formatting -- color scale (traffic light chart)</a:t>
          </a:r>
          <a:endParaRPr lang="en-CA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38793</xdr:colOff>
      <xdr:row>3</xdr:row>
      <xdr:rowOff>8313</xdr:rowOff>
    </xdr:from>
    <xdr:to>
      <xdr:col>17</xdr:col>
      <xdr:colOff>137853</xdr:colOff>
      <xdr:row>19</xdr:row>
      <xdr:rowOff>96982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6744393" y="548640"/>
          <a:ext cx="3756660" cy="297041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1) İnternetten beğendiğiniz bir daire seçin (Örneğin sahibinden.com'dan)</a:t>
          </a:r>
        </a:p>
        <a:p>
          <a:r>
            <a:rPr lang="en-US" sz="1400"/>
            <a:t>2) Satış fiyatından %8 indirim yaptırabileceğinizi varsayın.</a:t>
          </a:r>
        </a:p>
        <a:p>
          <a:r>
            <a:rPr lang="en-US" sz="1400"/>
            <a:t>3) İnternetten uygun bir konut kredisi faizi bulun ve süreye karar verin.</a:t>
          </a:r>
        </a:p>
        <a:p>
          <a:r>
            <a:rPr lang="en-US" sz="1400"/>
            <a:t>4) Alım fiyatının %10'undan aşağı olmamak kaydı ile ne kadar peşin verebileceğinize karar verin</a:t>
          </a:r>
        </a:p>
        <a:p>
          <a:r>
            <a:rPr lang="en-US" sz="1400"/>
            <a:t>5) Satış fiyatı, peşinatı, faizi, ve kredi süresini kullanarak aylık konut kredisi ödemelerinizi hesaplayın</a:t>
          </a:r>
        </a:p>
        <a:p>
          <a:r>
            <a:rPr lang="en-US" sz="1400"/>
            <a:t>6) Bulduğunuz çözümü hesapkurdu.com'da yer alan kredi alternatifleri ile kıyaslayın</a:t>
          </a:r>
        </a:p>
      </xdr:txBody>
    </xdr:sp>
    <xdr:clientData/>
  </xdr:twoCellAnchor>
  <xdr:twoCellAnchor>
    <xdr:from>
      <xdr:col>3</xdr:col>
      <xdr:colOff>1129145</xdr:colOff>
      <xdr:row>20</xdr:row>
      <xdr:rowOff>173182</xdr:rowOff>
    </xdr:from>
    <xdr:to>
      <xdr:col>8</xdr:col>
      <xdr:colOff>505690</xdr:colOff>
      <xdr:row>36</xdr:row>
      <xdr:rowOff>34637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13AAB6-8E4E-4B43-B9A8-11592A27A6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69" zoomScaleNormal="69" workbookViewId="0">
      <selection activeCell="D14" sqref="D14"/>
    </sheetView>
  </sheetViews>
  <sheetFormatPr defaultRowHeight="14.4" x14ac:dyDescent="0.3"/>
  <cols>
    <col min="1" max="1" width="11.6640625" bestFit="1" customWidth="1"/>
    <col min="3" max="3" width="11.33203125" bestFit="1" customWidth="1"/>
  </cols>
  <sheetData>
    <row r="1" spans="1:4" x14ac:dyDescent="0.3">
      <c r="A1" t="s">
        <v>0</v>
      </c>
    </row>
    <row r="2" spans="1:4" x14ac:dyDescent="0.3">
      <c r="B2" t="s">
        <v>1</v>
      </c>
      <c r="C2" s="4">
        <v>300000</v>
      </c>
    </row>
    <row r="3" spans="1:4" x14ac:dyDescent="0.3">
      <c r="B3" t="s">
        <v>7</v>
      </c>
      <c r="C3" s="4">
        <v>100000</v>
      </c>
    </row>
    <row r="4" spans="1:4" x14ac:dyDescent="0.3">
      <c r="B4" t="s">
        <v>6</v>
      </c>
      <c r="C4" s="4">
        <f>C2-C3</f>
        <v>200000</v>
      </c>
    </row>
    <row r="5" spans="1:4" x14ac:dyDescent="0.3">
      <c r="B5" t="s">
        <v>2</v>
      </c>
      <c r="C5" s="2">
        <v>1.2E-2</v>
      </c>
      <c r="D5" t="s">
        <v>3</v>
      </c>
    </row>
    <row r="6" spans="1:4" x14ac:dyDescent="0.3">
      <c r="B6" t="s">
        <v>8</v>
      </c>
      <c r="C6" s="1">
        <v>120</v>
      </c>
      <c r="D6" t="s">
        <v>4</v>
      </c>
    </row>
    <row r="7" spans="1:4" x14ac:dyDescent="0.3">
      <c r="B7" t="s">
        <v>9</v>
      </c>
      <c r="C7" s="3"/>
      <c r="D7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1"/>
  <sheetViews>
    <sheetView zoomScale="55" zoomScaleNormal="55" workbookViewId="0">
      <selection activeCell="C11" sqref="C11"/>
    </sheetView>
  </sheetViews>
  <sheetFormatPr defaultRowHeight="14.4" x14ac:dyDescent="0.3"/>
  <cols>
    <col min="1" max="1" width="11.6640625" bestFit="1" customWidth="1"/>
    <col min="3" max="3" width="11.33203125" bestFit="1" customWidth="1"/>
    <col min="6" max="6" width="16.77734375" customWidth="1"/>
    <col min="7" max="7" width="11" bestFit="1" customWidth="1"/>
    <col min="8" max="8" width="20.6640625" customWidth="1"/>
    <col min="10" max="10" width="13" bestFit="1" customWidth="1"/>
  </cols>
  <sheetData>
    <row r="1" spans="1:10" x14ac:dyDescent="0.3">
      <c r="A1" t="s">
        <v>0</v>
      </c>
      <c r="E1" s="6" t="s">
        <v>13</v>
      </c>
      <c r="F1" s="6" t="s">
        <v>10</v>
      </c>
      <c r="G1" s="6" t="s">
        <v>2</v>
      </c>
      <c r="H1" s="6" t="s">
        <v>11</v>
      </c>
      <c r="I1" s="6" t="s">
        <v>12</v>
      </c>
      <c r="J1" s="6" t="s">
        <v>14</v>
      </c>
    </row>
    <row r="2" spans="1:10" x14ac:dyDescent="0.3">
      <c r="B2" t="s">
        <v>1</v>
      </c>
      <c r="C2" s="4">
        <v>300000</v>
      </c>
      <c r="E2" s="18">
        <v>1</v>
      </c>
      <c r="F2" s="19">
        <f>C4</f>
        <v>200000</v>
      </c>
      <c r="G2" s="20">
        <f>F2*$C$5</f>
        <v>2400</v>
      </c>
      <c r="H2" s="20">
        <f>F2+G2</f>
        <v>202400</v>
      </c>
      <c r="I2" s="21">
        <v>3153.6096145234214</v>
      </c>
      <c r="J2" s="20">
        <f>H2-I2</f>
        <v>199246.39038547658</v>
      </c>
    </row>
    <row r="3" spans="1:10" x14ac:dyDescent="0.3">
      <c r="B3" t="s">
        <v>7</v>
      </c>
      <c r="C3" s="4">
        <v>100000</v>
      </c>
      <c r="E3" s="18">
        <v>2</v>
      </c>
      <c r="F3" s="20">
        <f>J2</f>
        <v>199246.39038547658</v>
      </c>
      <c r="G3" s="20">
        <f>F3*$C$5</f>
        <v>2390.9566846257189</v>
      </c>
      <c r="H3" s="20">
        <f>F3+G3</f>
        <v>201637.34707010229</v>
      </c>
      <c r="I3" s="21">
        <f>$I$2</f>
        <v>3153.6096145234214</v>
      </c>
      <c r="J3" s="20">
        <f>H3-I3</f>
        <v>198483.73745557887</v>
      </c>
    </row>
    <row r="4" spans="1:10" x14ac:dyDescent="0.3">
      <c r="B4" t="s">
        <v>6</v>
      </c>
      <c r="C4" s="4">
        <f>C2-C3</f>
        <v>200000</v>
      </c>
      <c r="E4" s="18">
        <v>3</v>
      </c>
      <c r="F4" s="20">
        <f t="shared" ref="F4:F67" si="0">J3</f>
        <v>198483.73745557887</v>
      </c>
      <c r="G4" s="20">
        <f t="shared" ref="G4:G67" si="1">F4*$C$5</f>
        <v>2381.8048494669465</v>
      </c>
      <c r="H4" s="20">
        <f t="shared" ref="H4:H67" si="2">F4+G4</f>
        <v>200865.54230504582</v>
      </c>
      <c r="I4" s="21">
        <f t="shared" ref="I4:I67" si="3">$I$2</f>
        <v>3153.6096145234214</v>
      </c>
      <c r="J4" s="20">
        <f t="shared" ref="J4:J67" si="4">H4-I4</f>
        <v>197711.9326905224</v>
      </c>
    </row>
    <row r="5" spans="1:10" x14ac:dyDescent="0.3">
      <c r="B5" t="s">
        <v>2</v>
      </c>
      <c r="C5" s="2">
        <v>1.2E-2</v>
      </c>
      <c r="D5" t="s">
        <v>3</v>
      </c>
      <c r="E5" s="18">
        <v>4</v>
      </c>
      <c r="F5" s="20">
        <f t="shared" si="0"/>
        <v>197711.9326905224</v>
      </c>
      <c r="G5" s="20">
        <f t="shared" si="1"/>
        <v>2372.543192286269</v>
      </c>
      <c r="H5" s="20">
        <f t="shared" si="2"/>
        <v>200084.47588280868</v>
      </c>
      <c r="I5" s="21">
        <f t="shared" si="3"/>
        <v>3153.6096145234214</v>
      </c>
      <c r="J5" s="20">
        <f t="shared" si="4"/>
        <v>196930.86626828526</v>
      </c>
    </row>
    <row r="6" spans="1:10" x14ac:dyDescent="0.3">
      <c r="B6" t="s">
        <v>8</v>
      </c>
      <c r="C6" s="1">
        <v>120</v>
      </c>
      <c r="D6" t="s">
        <v>4</v>
      </c>
      <c r="E6" s="18">
        <v>5</v>
      </c>
      <c r="F6" s="20">
        <f t="shared" si="0"/>
        <v>196930.86626828526</v>
      </c>
      <c r="G6" s="20">
        <f t="shared" si="1"/>
        <v>2363.170395219423</v>
      </c>
      <c r="H6" s="20">
        <f t="shared" si="2"/>
        <v>199294.0366635047</v>
      </c>
      <c r="I6" s="21">
        <f t="shared" si="3"/>
        <v>3153.6096145234214</v>
      </c>
      <c r="J6" s="20">
        <f t="shared" si="4"/>
        <v>196140.42704898128</v>
      </c>
    </row>
    <row r="7" spans="1:10" x14ac:dyDescent="0.3">
      <c r="B7" t="s">
        <v>9</v>
      </c>
      <c r="C7" s="22">
        <f>PMT(C5,C6,C4,0,0)</f>
        <v>-3153.6096145234219</v>
      </c>
      <c r="D7" t="s">
        <v>5</v>
      </c>
      <c r="E7" s="18">
        <v>6</v>
      </c>
      <c r="F7" s="20">
        <f t="shared" si="0"/>
        <v>196140.42704898128</v>
      </c>
      <c r="G7" s="20">
        <f t="shared" si="1"/>
        <v>2353.6851245877756</v>
      </c>
      <c r="H7" s="20">
        <f t="shared" si="2"/>
        <v>198494.11217356904</v>
      </c>
      <c r="I7" s="21">
        <f t="shared" si="3"/>
        <v>3153.6096145234214</v>
      </c>
      <c r="J7" s="20">
        <f t="shared" si="4"/>
        <v>195340.50255904562</v>
      </c>
    </row>
    <row r="8" spans="1:10" x14ac:dyDescent="0.3">
      <c r="E8" s="18">
        <v>7</v>
      </c>
      <c r="F8" s="20">
        <f t="shared" si="0"/>
        <v>195340.50255904562</v>
      </c>
      <c r="G8" s="20">
        <f t="shared" si="1"/>
        <v>2344.0860307085477</v>
      </c>
      <c r="H8" s="20">
        <f t="shared" si="2"/>
        <v>197684.58858975416</v>
      </c>
      <c r="I8" s="21">
        <f t="shared" si="3"/>
        <v>3153.6096145234214</v>
      </c>
      <c r="J8" s="20">
        <f t="shared" si="4"/>
        <v>194530.97897523074</v>
      </c>
    </row>
    <row r="9" spans="1:10" x14ac:dyDescent="0.3">
      <c r="E9" s="18">
        <v>8</v>
      </c>
      <c r="F9" s="20">
        <f t="shared" si="0"/>
        <v>194530.97897523074</v>
      </c>
      <c r="G9" s="20">
        <f t="shared" si="1"/>
        <v>2334.371747702769</v>
      </c>
      <c r="H9" s="20">
        <f t="shared" si="2"/>
        <v>196865.35072293351</v>
      </c>
      <c r="I9" s="21">
        <f t="shared" si="3"/>
        <v>3153.6096145234214</v>
      </c>
      <c r="J9" s="20">
        <f t="shared" si="4"/>
        <v>193711.74110841009</v>
      </c>
    </row>
    <row r="10" spans="1:10" x14ac:dyDescent="0.3">
      <c r="E10" s="18">
        <v>9</v>
      </c>
      <c r="F10" s="20">
        <f t="shared" si="0"/>
        <v>193711.74110841009</v>
      </c>
      <c r="G10" s="20">
        <f t="shared" si="1"/>
        <v>2324.5408933009212</v>
      </c>
      <c r="H10" s="20">
        <f t="shared" si="2"/>
        <v>196036.28200171102</v>
      </c>
      <c r="I10" s="21">
        <f t="shared" si="3"/>
        <v>3153.6096145234214</v>
      </c>
      <c r="J10" s="20">
        <f t="shared" si="4"/>
        <v>192882.6723871876</v>
      </c>
    </row>
    <row r="11" spans="1:10" x14ac:dyDescent="0.3">
      <c r="E11" s="18">
        <v>10</v>
      </c>
      <c r="F11" s="20">
        <f t="shared" si="0"/>
        <v>192882.6723871876</v>
      </c>
      <c r="G11" s="20">
        <f t="shared" si="1"/>
        <v>2314.5920686462514</v>
      </c>
      <c r="H11" s="20">
        <f t="shared" si="2"/>
        <v>195197.26445583385</v>
      </c>
      <c r="I11" s="21">
        <f t="shared" si="3"/>
        <v>3153.6096145234214</v>
      </c>
      <c r="J11" s="20">
        <f t="shared" si="4"/>
        <v>192043.65484131043</v>
      </c>
    </row>
    <row r="12" spans="1:10" x14ac:dyDescent="0.3">
      <c r="E12" s="18">
        <v>11</v>
      </c>
      <c r="F12" s="20">
        <f t="shared" si="0"/>
        <v>192043.65484131043</v>
      </c>
      <c r="G12" s="20">
        <f t="shared" si="1"/>
        <v>2304.5238580957252</v>
      </c>
      <c r="H12" s="20">
        <f t="shared" si="2"/>
        <v>194348.17869940615</v>
      </c>
      <c r="I12" s="21">
        <f t="shared" si="3"/>
        <v>3153.6096145234214</v>
      </c>
      <c r="J12" s="20">
        <f t="shared" si="4"/>
        <v>191194.56908488274</v>
      </c>
    </row>
    <row r="13" spans="1:10" x14ac:dyDescent="0.3">
      <c r="E13" s="18">
        <v>12</v>
      </c>
      <c r="F13" s="20">
        <f t="shared" si="0"/>
        <v>191194.56908488274</v>
      </c>
      <c r="G13" s="20">
        <f t="shared" si="1"/>
        <v>2294.3348290185927</v>
      </c>
      <c r="H13" s="20">
        <f t="shared" si="2"/>
        <v>193488.90391390133</v>
      </c>
      <c r="I13" s="21">
        <f t="shared" si="3"/>
        <v>3153.6096145234214</v>
      </c>
      <c r="J13" s="20">
        <f t="shared" si="4"/>
        <v>190335.29429937791</v>
      </c>
    </row>
    <row r="14" spans="1:10" x14ac:dyDescent="0.3">
      <c r="E14" s="18">
        <v>13</v>
      </c>
      <c r="F14" s="20">
        <f t="shared" si="0"/>
        <v>190335.29429937791</v>
      </c>
      <c r="G14" s="20">
        <f t="shared" si="1"/>
        <v>2284.0235315925352</v>
      </c>
      <c r="H14" s="20">
        <f t="shared" si="2"/>
        <v>192619.31783097045</v>
      </c>
      <c r="I14" s="21">
        <f t="shared" si="3"/>
        <v>3153.6096145234214</v>
      </c>
      <c r="J14" s="20">
        <f t="shared" si="4"/>
        <v>189465.70821644703</v>
      </c>
    </row>
    <row r="15" spans="1:10" x14ac:dyDescent="0.3">
      <c r="E15" s="18">
        <v>14</v>
      </c>
      <c r="F15" s="20">
        <f t="shared" si="0"/>
        <v>189465.70821644703</v>
      </c>
      <c r="G15" s="20">
        <f t="shared" si="1"/>
        <v>2273.5884985973644</v>
      </c>
      <c r="H15" s="20">
        <f t="shared" si="2"/>
        <v>191739.29671504439</v>
      </c>
      <c r="I15" s="21">
        <f t="shared" si="3"/>
        <v>3153.6096145234214</v>
      </c>
      <c r="J15" s="20">
        <f t="shared" si="4"/>
        <v>188585.68710052097</v>
      </c>
    </row>
    <row r="16" spans="1:10" x14ac:dyDescent="0.3">
      <c r="E16" s="18">
        <v>15</v>
      </c>
      <c r="F16" s="20">
        <f t="shared" si="0"/>
        <v>188585.68710052097</v>
      </c>
      <c r="G16" s="20">
        <f t="shared" si="1"/>
        <v>2263.0282452062515</v>
      </c>
      <c r="H16" s="20">
        <f t="shared" si="2"/>
        <v>190848.71534572722</v>
      </c>
      <c r="I16" s="21">
        <f t="shared" si="3"/>
        <v>3153.6096145234214</v>
      </c>
      <c r="J16" s="20">
        <f t="shared" si="4"/>
        <v>187695.1057312038</v>
      </c>
    </row>
    <row r="17" spans="5:10" x14ac:dyDescent="0.3">
      <c r="E17" s="18">
        <v>16</v>
      </c>
      <c r="F17" s="20">
        <f t="shared" si="0"/>
        <v>187695.1057312038</v>
      </c>
      <c r="G17" s="20">
        <f t="shared" si="1"/>
        <v>2252.3412687744458</v>
      </c>
      <c r="H17" s="20">
        <f t="shared" si="2"/>
        <v>189947.44699997825</v>
      </c>
      <c r="I17" s="21">
        <f t="shared" si="3"/>
        <v>3153.6096145234214</v>
      </c>
      <c r="J17" s="20">
        <f t="shared" si="4"/>
        <v>186793.83738545483</v>
      </c>
    </row>
    <row r="18" spans="5:10" x14ac:dyDescent="0.3">
      <c r="E18" s="18">
        <v>17</v>
      </c>
      <c r="F18" s="20">
        <f t="shared" si="0"/>
        <v>186793.83738545483</v>
      </c>
      <c r="G18" s="20">
        <f t="shared" si="1"/>
        <v>2241.5260486254579</v>
      </c>
      <c r="H18" s="20">
        <f t="shared" si="2"/>
        <v>189035.3634340803</v>
      </c>
      <c r="I18" s="21">
        <f t="shared" si="3"/>
        <v>3153.6096145234214</v>
      </c>
      <c r="J18" s="20">
        <f t="shared" si="4"/>
        <v>185881.75381955688</v>
      </c>
    </row>
    <row r="19" spans="5:10" x14ac:dyDescent="0.3">
      <c r="E19" s="18">
        <v>18</v>
      </c>
      <c r="F19" s="20">
        <f t="shared" si="0"/>
        <v>185881.75381955688</v>
      </c>
      <c r="G19" s="20">
        <f t="shared" si="1"/>
        <v>2230.5810458346828</v>
      </c>
      <c r="H19" s="20">
        <f t="shared" si="2"/>
        <v>188112.33486539157</v>
      </c>
      <c r="I19" s="21">
        <f t="shared" si="3"/>
        <v>3153.6096145234214</v>
      </c>
      <c r="J19" s="20">
        <f t="shared" si="4"/>
        <v>184958.72525086816</v>
      </c>
    </row>
    <row r="20" spans="5:10" x14ac:dyDescent="0.3">
      <c r="E20" s="18">
        <v>19</v>
      </c>
      <c r="F20" s="20">
        <f t="shared" si="0"/>
        <v>184958.72525086816</v>
      </c>
      <c r="G20" s="20">
        <f t="shared" si="1"/>
        <v>2219.5047030104179</v>
      </c>
      <c r="H20" s="20">
        <f t="shared" si="2"/>
        <v>187178.22995387856</v>
      </c>
      <c r="I20" s="21">
        <f t="shared" si="3"/>
        <v>3153.6096145234214</v>
      </c>
      <c r="J20" s="20">
        <f t="shared" si="4"/>
        <v>184024.62033935514</v>
      </c>
    </row>
    <row r="21" spans="5:10" x14ac:dyDescent="0.3">
      <c r="E21" s="18">
        <v>20</v>
      </c>
      <c r="F21" s="20">
        <f t="shared" si="0"/>
        <v>184024.62033935514</v>
      </c>
      <c r="G21" s="20">
        <f t="shared" si="1"/>
        <v>2208.2954440722619</v>
      </c>
      <c r="H21" s="20">
        <f t="shared" si="2"/>
        <v>186232.91578342739</v>
      </c>
      <c r="I21" s="21">
        <f t="shared" si="3"/>
        <v>3153.6096145234214</v>
      </c>
      <c r="J21" s="20">
        <f t="shared" si="4"/>
        <v>183079.30616890398</v>
      </c>
    </row>
    <row r="22" spans="5:10" x14ac:dyDescent="0.3">
      <c r="E22" s="18">
        <v>21</v>
      </c>
      <c r="F22" s="20">
        <f t="shared" si="0"/>
        <v>183079.30616890398</v>
      </c>
      <c r="G22" s="20">
        <f t="shared" si="1"/>
        <v>2196.9516740268477</v>
      </c>
      <c r="H22" s="20">
        <f t="shared" si="2"/>
        <v>185276.25784293082</v>
      </c>
      <c r="I22" s="21">
        <f t="shared" si="3"/>
        <v>3153.6096145234214</v>
      </c>
      <c r="J22" s="20">
        <f t="shared" si="4"/>
        <v>182122.6482284074</v>
      </c>
    </row>
    <row r="23" spans="5:10" x14ac:dyDescent="0.3">
      <c r="E23" s="18">
        <v>22</v>
      </c>
      <c r="F23" s="20">
        <f t="shared" si="0"/>
        <v>182122.6482284074</v>
      </c>
      <c r="G23" s="20">
        <f t="shared" si="1"/>
        <v>2185.471778740889</v>
      </c>
      <c r="H23" s="20">
        <f t="shared" si="2"/>
        <v>184308.1200071483</v>
      </c>
      <c r="I23" s="21">
        <f t="shared" si="3"/>
        <v>3153.6096145234214</v>
      </c>
      <c r="J23" s="20">
        <f t="shared" si="4"/>
        <v>181154.51039262488</v>
      </c>
    </row>
    <row r="24" spans="5:10" x14ac:dyDescent="0.3">
      <c r="E24" s="18">
        <v>23</v>
      </c>
      <c r="F24" s="20">
        <f t="shared" si="0"/>
        <v>181154.51039262488</v>
      </c>
      <c r="G24" s="20">
        <f t="shared" si="1"/>
        <v>2173.8541247114986</v>
      </c>
      <c r="H24" s="20">
        <f t="shared" si="2"/>
        <v>183328.36451733639</v>
      </c>
      <c r="I24" s="21">
        <f t="shared" si="3"/>
        <v>3153.6096145234214</v>
      </c>
      <c r="J24" s="20">
        <f t="shared" si="4"/>
        <v>180174.75490281297</v>
      </c>
    </row>
    <row r="25" spans="5:10" x14ac:dyDescent="0.3">
      <c r="E25" s="18">
        <v>24</v>
      </c>
      <c r="F25" s="20">
        <f t="shared" si="0"/>
        <v>180174.75490281297</v>
      </c>
      <c r="G25" s="20">
        <f t="shared" si="1"/>
        <v>2162.0970588337559</v>
      </c>
      <c r="H25" s="20">
        <f t="shared" si="2"/>
        <v>182336.85196164672</v>
      </c>
      <c r="I25" s="21">
        <f t="shared" si="3"/>
        <v>3153.6096145234214</v>
      </c>
      <c r="J25" s="20">
        <f t="shared" si="4"/>
        <v>179183.24234712331</v>
      </c>
    </row>
    <row r="26" spans="5:10" x14ac:dyDescent="0.3">
      <c r="E26" s="18">
        <v>25</v>
      </c>
      <c r="F26" s="20">
        <f t="shared" si="0"/>
        <v>179183.24234712331</v>
      </c>
      <c r="G26" s="20">
        <f t="shared" si="1"/>
        <v>2150.1989081654797</v>
      </c>
      <c r="H26" s="20">
        <f t="shared" si="2"/>
        <v>181333.44125528878</v>
      </c>
      <c r="I26" s="21">
        <f t="shared" si="3"/>
        <v>3153.6096145234214</v>
      </c>
      <c r="J26" s="20">
        <f t="shared" si="4"/>
        <v>178179.83164076536</v>
      </c>
    </row>
    <row r="27" spans="5:10" x14ac:dyDescent="0.3">
      <c r="E27" s="18">
        <v>26</v>
      </c>
      <c r="F27" s="20">
        <f t="shared" si="0"/>
        <v>178179.83164076536</v>
      </c>
      <c r="G27" s="20">
        <f t="shared" si="1"/>
        <v>2138.1579796891842</v>
      </c>
      <c r="H27" s="20">
        <f t="shared" si="2"/>
        <v>180317.98962045455</v>
      </c>
      <c r="I27" s="21">
        <f t="shared" si="3"/>
        <v>3153.6096145234214</v>
      </c>
      <c r="J27" s="20">
        <f t="shared" si="4"/>
        <v>177164.38000593113</v>
      </c>
    </row>
    <row r="28" spans="5:10" x14ac:dyDescent="0.3">
      <c r="E28" s="18">
        <v>27</v>
      </c>
      <c r="F28" s="20">
        <f t="shared" si="0"/>
        <v>177164.38000593113</v>
      </c>
      <c r="G28" s="20">
        <f t="shared" si="1"/>
        <v>2125.9725600711736</v>
      </c>
      <c r="H28" s="20">
        <f t="shared" si="2"/>
        <v>179290.35256600232</v>
      </c>
      <c r="I28" s="21">
        <f t="shared" si="3"/>
        <v>3153.6096145234214</v>
      </c>
      <c r="J28" s="20">
        <f t="shared" si="4"/>
        <v>176136.7429514789</v>
      </c>
    </row>
    <row r="29" spans="5:10" x14ac:dyDescent="0.3">
      <c r="E29" s="18">
        <v>28</v>
      </c>
      <c r="F29" s="20">
        <f t="shared" si="0"/>
        <v>176136.7429514789</v>
      </c>
      <c r="G29" s="20">
        <f t="shared" si="1"/>
        <v>2113.6409154177468</v>
      </c>
      <c r="H29" s="20">
        <f t="shared" si="2"/>
        <v>178250.38386689665</v>
      </c>
      <c r="I29" s="21">
        <f t="shared" si="3"/>
        <v>3153.6096145234214</v>
      </c>
      <c r="J29" s="20">
        <f t="shared" si="4"/>
        <v>175096.77425237323</v>
      </c>
    </row>
    <row r="30" spans="5:10" x14ac:dyDescent="0.3">
      <c r="E30" s="18">
        <v>29</v>
      </c>
      <c r="F30" s="20">
        <f t="shared" si="0"/>
        <v>175096.77425237323</v>
      </c>
      <c r="G30" s="20">
        <f t="shared" si="1"/>
        <v>2101.1612910284789</v>
      </c>
      <c r="H30" s="20">
        <f t="shared" si="2"/>
        <v>177197.93554340172</v>
      </c>
      <c r="I30" s="21">
        <f t="shared" si="3"/>
        <v>3153.6096145234214</v>
      </c>
      <c r="J30" s="20">
        <f t="shared" si="4"/>
        <v>174044.3259288783</v>
      </c>
    </row>
    <row r="31" spans="5:10" x14ac:dyDescent="0.3">
      <c r="E31" s="18">
        <v>30</v>
      </c>
      <c r="F31" s="20">
        <f t="shared" si="0"/>
        <v>174044.3259288783</v>
      </c>
      <c r="G31" s="20">
        <f t="shared" si="1"/>
        <v>2088.5319111465396</v>
      </c>
      <c r="H31" s="20">
        <f t="shared" si="2"/>
        <v>176132.85784002484</v>
      </c>
      <c r="I31" s="21">
        <f t="shared" si="3"/>
        <v>3153.6096145234214</v>
      </c>
      <c r="J31" s="20">
        <f t="shared" si="4"/>
        <v>172979.24822550142</v>
      </c>
    </row>
    <row r="32" spans="5:10" x14ac:dyDescent="0.3">
      <c r="E32" s="18">
        <v>31</v>
      </c>
      <c r="F32" s="20">
        <f t="shared" si="0"/>
        <v>172979.24822550142</v>
      </c>
      <c r="G32" s="20">
        <f t="shared" si="1"/>
        <v>2075.7509787060171</v>
      </c>
      <c r="H32" s="20">
        <f t="shared" si="2"/>
        <v>175054.99920420744</v>
      </c>
      <c r="I32" s="21">
        <f t="shared" si="3"/>
        <v>3153.6096145234214</v>
      </c>
      <c r="J32" s="20">
        <f t="shared" si="4"/>
        <v>171901.38958968403</v>
      </c>
    </row>
    <row r="33" spans="5:10" x14ac:dyDescent="0.3">
      <c r="E33" s="18">
        <v>32</v>
      </c>
      <c r="F33" s="20">
        <f t="shared" si="0"/>
        <v>171901.38958968403</v>
      </c>
      <c r="G33" s="20">
        <f t="shared" si="1"/>
        <v>2062.8166750762084</v>
      </c>
      <c r="H33" s="20">
        <f t="shared" si="2"/>
        <v>173964.20626476023</v>
      </c>
      <c r="I33" s="21">
        <f t="shared" si="3"/>
        <v>3153.6096145234214</v>
      </c>
      <c r="J33" s="20">
        <f t="shared" si="4"/>
        <v>170810.59665023681</v>
      </c>
    </row>
    <row r="34" spans="5:10" x14ac:dyDescent="0.3">
      <c r="E34" s="18">
        <v>33</v>
      </c>
      <c r="F34" s="20">
        <f t="shared" si="0"/>
        <v>170810.59665023681</v>
      </c>
      <c r="G34" s="20">
        <f t="shared" si="1"/>
        <v>2049.7271598028419</v>
      </c>
      <c r="H34" s="20">
        <f t="shared" si="2"/>
        <v>172860.32381003964</v>
      </c>
      <c r="I34" s="21">
        <f t="shared" si="3"/>
        <v>3153.6096145234214</v>
      </c>
      <c r="J34" s="20">
        <f t="shared" si="4"/>
        <v>169706.71419551622</v>
      </c>
    </row>
    <row r="35" spans="5:10" x14ac:dyDescent="0.3">
      <c r="E35" s="18">
        <v>34</v>
      </c>
      <c r="F35" s="20">
        <f t="shared" si="0"/>
        <v>169706.71419551622</v>
      </c>
      <c r="G35" s="20">
        <f t="shared" si="1"/>
        <v>2036.4805703461948</v>
      </c>
      <c r="H35" s="20">
        <f t="shared" si="2"/>
        <v>171743.19476586243</v>
      </c>
      <c r="I35" s="21">
        <f t="shared" si="3"/>
        <v>3153.6096145234214</v>
      </c>
      <c r="J35" s="20">
        <f t="shared" si="4"/>
        <v>168589.58515133901</v>
      </c>
    </row>
    <row r="36" spans="5:10" x14ac:dyDescent="0.3">
      <c r="E36" s="18">
        <v>35</v>
      </c>
      <c r="F36" s="20">
        <f t="shared" si="0"/>
        <v>168589.58515133901</v>
      </c>
      <c r="G36" s="20">
        <f t="shared" si="1"/>
        <v>2023.0750218160681</v>
      </c>
      <c r="H36" s="20">
        <f t="shared" si="2"/>
        <v>170612.66017315508</v>
      </c>
      <c r="I36" s="21">
        <f t="shared" si="3"/>
        <v>3153.6096145234214</v>
      </c>
      <c r="J36" s="20">
        <f t="shared" si="4"/>
        <v>167459.05055863166</v>
      </c>
    </row>
    <row r="37" spans="5:10" x14ac:dyDescent="0.3">
      <c r="E37" s="18">
        <v>36</v>
      </c>
      <c r="F37" s="20">
        <f t="shared" si="0"/>
        <v>167459.05055863166</v>
      </c>
      <c r="G37" s="20">
        <f t="shared" si="1"/>
        <v>2009.50860670358</v>
      </c>
      <c r="H37" s="20">
        <f t="shared" si="2"/>
        <v>169468.55916533523</v>
      </c>
      <c r="I37" s="21">
        <f t="shared" si="3"/>
        <v>3153.6096145234214</v>
      </c>
      <c r="J37" s="20">
        <f t="shared" si="4"/>
        <v>166314.94955081181</v>
      </c>
    </row>
    <row r="38" spans="5:10" x14ac:dyDescent="0.3">
      <c r="E38" s="18">
        <v>37</v>
      </c>
      <c r="F38" s="20">
        <f t="shared" si="0"/>
        <v>166314.94955081181</v>
      </c>
      <c r="G38" s="20">
        <f t="shared" si="1"/>
        <v>1995.7793946097418</v>
      </c>
      <c r="H38" s="20">
        <f t="shared" si="2"/>
        <v>168310.72894542155</v>
      </c>
      <c r="I38" s="21">
        <f t="shared" si="3"/>
        <v>3153.6096145234214</v>
      </c>
      <c r="J38" s="20">
        <f t="shared" si="4"/>
        <v>165157.11933089813</v>
      </c>
    </row>
    <row r="39" spans="5:10" x14ac:dyDescent="0.3">
      <c r="E39" s="18">
        <v>38</v>
      </c>
      <c r="F39" s="20">
        <f t="shared" si="0"/>
        <v>165157.11933089813</v>
      </c>
      <c r="G39" s="20">
        <f t="shared" si="1"/>
        <v>1981.8854319707775</v>
      </c>
      <c r="H39" s="20">
        <f t="shared" si="2"/>
        <v>167139.00476286892</v>
      </c>
      <c r="I39" s="21">
        <f t="shared" si="3"/>
        <v>3153.6096145234214</v>
      </c>
      <c r="J39" s="20">
        <f t="shared" si="4"/>
        <v>163985.3951483455</v>
      </c>
    </row>
    <row r="40" spans="5:10" x14ac:dyDescent="0.3">
      <c r="E40" s="18">
        <v>39</v>
      </c>
      <c r="F40" s="20">
        <f t="shared" si="0"/>
        <v>163985.3951483455</v>
      </c>
      <c r="G40" s="20">
        <f t="shared" si="1"/>
        <v>1967.824741780146</v>
      </c>
      <c r="H40" s="20">
        <f t="shared" si="2"/>
        <v>165953.21989012565</v>
      </c>
      <c r="I40" s="21">
        <f t="shared" si="3"/>
        <v>3153.6096145234214</v>
      </c>
      <c r="J40" s="20">
        <f t="shared" si="4"/>
        <v>162799.61027560223</v>
      </c>
    </row>
    <row r="41" spans="5:10" x14ac:dyDescent="0.3">
      <c r="E41" s="18">
        <v>40</v>
      </c>
      <c r="F41" s="20">
        <f t="shared" si="0"/>
        <v>162799.61027560223</v>
      </c>
      <c r="G41" s="20">
        <f t="shared" si="1"/>
        <v>1953.5953233072269</v>
      </c>
      <c r="H41" s="20">
        <f t="shared" si="2"/>
        <v>164753.20559890947</v>
      </c>
      <c r="I41" s="21">
        <f t="shared" si="3"/>
        <v>3153.6096145234214</v>
      </c>
      <c r="J41" s="20">
        <f t="shared" si="4"/>
        <v>161599.59598438605</v>
      </c>
    </row>
    <row r="42" spans="5:10" x14ac:dyDescent="0.3">
      <c r="E42" s="18">
        <v>41</v>
      </c>
      <c r="F42" s="20">
        <f t="shared" si="0"/>
        <v>161599.59598438605</v>
      </c>
      <c r="G42" s="20">
        <f t="shared" si="1"/>
        <v>1939.1951518126325</v>
      </c>
      <c r="H42" s="20">
        <f t="shared" si="2"/>
        <v>163538.79113619868</v>
      </c>
      <c r="I42" s="21">
        <f t="shared" si="3"/>
        <v>3153.6096145234214</v>
      </c>
      <c r="J42" s="20">
        <f t="shared" si="4"/>
        <v>160385.18152167526</v>
      </c>
    </row>
    <row r="43" spans="5:10" x14ac:dyDescent="0.3">
      <c r="E43" s="18">
        <v>42</v>
      </c>
      <c r="F43" s="20">
        <f t="shared" si="0"/>
        <v>160385.18152167526</v>
      </c>
      <c r="G43" s="20">
        <f t="shared" si="1"/>
        <v>1924.6221782601031</v>
      </c>
      <c r="H43" s="20">
        <f t="shared" si="2"/>
        <v>162309.80369993535</v>
      </c>
      <c r="I43" s="21">
        <f t="shared" si="3"/>
        <v>3153.6096145234214</v>
      </c>
      <c r="J43" s="20">
        <f t="shared" si="4"/>
        <v>159156.19408541193</v>
      </c>
    </row>
    <row r="44" spans="5:10" x14ac:dyDescent="0.3">
      <c r="E44" s="18">
        <v>43</v>
      </c>
      <c r="F44" s="20">
        <f t="shared" si="0"/>
        <v>159156.19408541193</v>
      </c>
      <c r="G44" s="20">
        <f t="shared" si="1"/>
        <v>1909.8743290249431</v>
      </c>
      <c r="H44" s="20">
        <f t="shared" si="2"/>
        <v>161066.06841443689</v>
      </c>
      <c r="I44" s="21">
        <f t="shared" si="3"/>
        <v>3153.6096145234214</v>
      </c>
      <c r="J44" s="20">
        <f t="shared" si="4"/>
        <v>157912.45879991347</v>
      </c>
    </row>
    <row r="45" spans="5:10" x14ac:dyDescent="0.3">
      <c r="E45" s="18">
        <v>44</v>
      </c>
      <c r="F45" s="20">
        <f t="shared" si="0"/>
        <v>157912.45879991347</v>
      </c>
      <c r="G45" s="20">
        <f t="shared" si="1"/>
        <v>1894.9495055989617</v>
      </c>
      <c r="H45" s="20">
        <f t="shared" si="2"/>
        <v>159807.40830551242</v>
      </c>
      <c r="I45" s="21">
        <f t="shared" si="3"/>
        <v>3153.6096145234214</v>
      </c>
      <c r="J45" s="20">
        <f t="shared" si="4"/>
        <v>156653.798690989</v>
      </c>
    </row>
    <row r="46" spans="5:10" x14ac:dyDescent="0.3">
      <c r="E46" s="18">
        <v>45</v>
      </c>
      <c r="F46" s="20">
        <f t="shared" si="0"/>
        <v>156653.798690989</v>
      </c>
      <c r="G46" s="20">
        <f t="shared" si="1"/>
        <v>1879.8455842918681</v>
      </c>
      <c r="H46" s="20">
        <f t="shared" si="2"/>
        <v>158533.64427528088</v>
      </c>
      <c r="I46" s="21">
        <f t="shared" si="3"/>
        <v>3153.6096145234214</v>
      </c>
      <c r="J46" s="20">
        <f t="shared" si="4"/>
        <v>155380.03466075746</v>
      </c>
    </row>
    <row r="47" spans="5:10" x14ac:dyDescent="0.3">
      <c r="E47" s="18">
        <v>46</v>
      </c>
      <c r="F47" s="20">
        <f t="shared" si="0"/>
        <v>155380.03466075746</v>
      </c>
      <c r="G47" s="20">
        <f t="shared" si="1"/>
        <v>1864.5604159290895</v>
      </c>
      <c r="H47" s="20">
        <f t="shared" si="2"/>
        <v>157244.59507668656</v>
      </c>
      <c r="I47" s="21">
        <f t="shared" si="3"/>
        <v>3153.6096145234214</v>
      </c>
      <c r="J47" s="20">
        <f t="shared" si="4"/>
        <v>154090.98546216314</v>
      </c>
    </row>
    <row r="48" spans="5:10" x14ac:dyDescent="0.3">
      <c r="E48" s="18">
        <v>47</v>
      </c>
      <c r="F48" s="20">
        <f t="shared" si="0"/>
        <v>154090.98546216314</v>
      </c>
      <c r="G48" s="20">
        <f t="shared" si="1"/>
        <v>1849.0918255459576</v>
      </c>
      <c r="H48" s="20">
        <f t="shared" si="2"/>
        <v>155940.07728770911</v>
      </c>
      <c r="I48" s="21">
        <f t="shared" si="3"/>
        <v>3153.6096145234214</v>
      </c>
      <c r="J48" s="20">
        <f t="shared" si="4"/>
        <v>152786.46767318569</v>
      </c>
    </row>
    <row r="49" spans="5:10" x14ac:dyDescent="0.3">
      <c r="E49" s="18">
        <v>48</v>
      </c>
      <c r="F49" s="20">
        <f t="shared" si="0"/>
        <v>152786.46767318569</v>
      </c>
      <c r="G49" s="20">
        <f t="shared" si="1"/>
        <v>1833.4376120782283</v>
      </c>
      <c r="H49" s="20">
        <f t="shared" si="2"/>
        <v>154619.90528526393</v>
      </c>
      <c r="I49" s="21">
        <f t="shared" si="3"/>
        <v>3153.6096145234214</v>
      </c>
      <c r="J49" s="20">
        <f t="shared" si="4"/>
        <v>151466.29567074051</v>
      </c>
    </row>
    <row r="50" spans="5:10" x14ac:dyDescent="0.3">
      <c r="E50" s="18">
        <v>49</v>
      </c>
      <c r="F50" s="20">
        <f t="shared" si="0"/>
        <v>151466.29567074051</v>
      </c>
      <c r="G50" s="20">
        <f t="shared" si="1"/>
        <v>1817.5955480488863</v>
      </c>
      <c r="H50" s="20">
        <f t="shared" si="2"/>
        <v>153283.89121878939</v>
      </c>
      <c r="I50" s="21">
        <f t="shared" si="3"/>
        <v>3153.6096145234214</v>
      </c>
      <c r="J50" s="20">
        <f t="shared" si="4"/>
        <v>150130.28160426597</v>
      </c>
    </row>
    <row r="51" spans="5:10" x14ac:dyDescent="0.3">
      <c r="E51" s="18">
        <v>50</v>
      </c>
      <c r="F51" s="20">
        <f t="shared" si="0"/>
        <v>150130.28160426597</v>
      </c>
      <c r="G51" s="20">
        <f t="shared" si="1"/>
        <v>1801.5633792511917</v>
      </c>
      <c r="H51" s="20">
        <f t="shared" si="2"/>
        <v>151931.84498351716</v>
      </c>
      <c r="I51" s="21">
        <f t="shared" si="3"/>
        <v>3153.6096145234214</v>
      </c>
      <c r="J51" s="20">
        <f t="shared" si="4"/>
        <v>148778.23536899374</v>
      </c>
    </row>
    <row r="52" spans="5:10" x14ac:dyDescent="0.3">
      <c r="E52" s="18">
        <v>51</v>
      </c>
      <c r="F52" s="20">
        <f t="shared" si="0"/>
        <v>148778.23536899374</v>
      </c>
      <c r="G52" s="20">
        <f t="shared" si="1"/>
        <v>1785.3388244279249</v>
      </c>
      <c r="H52" s="20">
        <f t="shared" si="2"/>
        <v>150563.57419342166</v>
      </c>
      <c r="I52" s="21">
        <f t="shared" si="3"/>
        <v>3153.6096145234214</v>
      </c>
      <c r="J52" s="20">
        <f t="shared" si="4"/>
        <v>147409.96457889825</v>
      </c>
    </row>
    <row r="53" spans="5:10" x14ac:dyDescent="0.3">
      <c r="E53" s="18">
        <v>52</v>
      </c>
      <c r="F53" s="20">
        <f t="shared" si="0"/>
        <v>147409.96457889825</v>
      </c>
      <c r="G53" s="20">
        <f t="shared" si="1"/>
        <v>1768.919574946779</v>
      </c>
      <c r="H53" s="20">
        <f t="shared" si="2"/>
        <v>149178.88415384502</v>
      </c>
      <c r="I53" s="21">
        <f t="shared" si="3"/>
        <v>3153.6096145234214</v>
      </c>
      <c r="J53" s="20">
        <f t="shared" si="4"/>
        <v>146025.2745393216</v>
      </c>
    </row>
    <row r="54" spans="5:10" x14ac:dyDescent="0.3">
      <c r="E54" s="18">
        <v>53</v>
      </c>
      <c r="F54" s="20">
        <f t="shared" si="0"/>
        <v>146025.2745393216</v>
      </c>
      <c r="G54" s="20">
        <f t="shared" si="1"/>
        <v>1752.3032944718593</v>
      </c>
      <c r="H54" s="20">
        <f t="shared" si="2"/>
        <v>147777.57783379348</v>
      </c>
      <c r="I54" s="21">
        <f t="shared" si="3"/>
        <v>3153.6096145234214</v>
      </c>
      <c r="J54" s="20">
        <f t="shared" si="4"/>
        <v>144623.96821927006</v>
      </c>
    </row>
    <row r="55" spans="5:10" x14ac:dyDescent="0.3">
      <c r="E55" s="18">
        <v>54</v>
      </c>
      <c r="F55" s="20">
        <f t="shared" si="0"/>
        <v>144623.96821927006</v>
      </c>
      <c r="G55" s="20">
        <f t="shared" si="1"/>
        <v>1735.4876186312408</v>
      </c>
      <c r="H55" s="20">
        <f t="shared" si="2"/>
        <v>146359.4558379013</v>
      </c>
      <c r="I55" s="21">
        <f t="shared" si="3"/>
        <v>3153.6096145234214</v>
      </c>
      <c r="J55" s="20">
        <f t="shared" si="4"/>
        <v>143205.84622337788</v>
      </c>
    </row>
    <row r="56" spans="5:10" x14ac:dyDescent="0.3">
      <c r="E56" s="18">
        <v>55</v>
      </c>
      <c r="F56" s="20">
        <f t="shared" si="0"/>
        <v>143205.84622337788</v>
      </c>
      <c r="G56" s="20">
        <f t="shared" si="1"/>
        <v>1718.4701546805347</v>
      </c>
      <c r="H56" s="20">
        <f t="shared" si="2"/>
        <v>144924.31637805843</v>
      </c>
      <c r="I56" s="21">
        <f t="shared" si="3"/>
        <v>3153.6096145234214</v>
      </c>
      <c r="J56" s="20">
        <f t="shared" si="4"/>
        <v>141770.70676353501</v>
      </c>
    </row>
    <row r="57" spans="5:10" x14ac:dyDescent="0.3">
      <c r="E57" s="18">
        <v>56</v>
      </c>
      <c r="F57" s="20">
        <f t="shared" si="0"/>
        <v>141770.70676353501</v>
      </c>
      <c r="G57" s="20">
        <f t="shared" si="1"/>
        <v>1701.2484811624201</v>
      </c>
      <c r="H57" s="20">
        <f t="shared" si="2"/>
        <v>143471.95524469743</v>
      </c>
      <c r="I57" s="21">
        <f t="shared" si="3"/>
        <v>3153.6096145234214</v>
      </c>
      <c r="J57" s="20">
        <f t="shared" si="4"/>
        <v>140318.34563017401</v>
      </c>
    </row>
    <row r="58" spans="5:10" x14ac:dyDescent="0.3">
      <c r="E58" s="18">
        <v>57</v>
      </c>
      <c r="F58" s="20">
        <f t="shared" si="0"/>
        <v>140318.34563017401</v>
      </c>
      <c r="G58" s="20">
        <f t="shared" si="1"/>
        <v>1683.8201475620881</v>
      </c>
      <c r="H58" s="20">
        <f t="shared" si="2"/>
        <v>142002.16577773611</v>
      </c>
      <c r="I58" s="21">
        <f t="shared" si="3"/>
        <v>3153.6096145234214</v>
      </c>
      <c r="J58" s="20">
        <f t="shared" si="4"/>
        <v>138848.55616321269</v>
      </c>
    </row>
    <row r="59" spans="5:10" x14ac:dyDescent="0.3">
      <c r="E59" s="18">
        <v>58</v>
      </c>
      <c r="F59" s="20">
        <f t="shared" si="0"/>
        <v>138848.55616321269</v>
      </c>
      <c r="G59" s="20">
        <f t="shared" si="1"/>
        <v>1666.1826739585524</v>
      </c>
      <c r="H59" s="20">
        <f t="shared" si="2"/>
        <v>140514.73883717126</v>
      </c>
      <c r="I59" s="21">
        <f t="shared" si="3"/>
        <v>3153.6096145234214</v>
      </c>
      <c r="J59" s="20">
        <f t="shared" si="4"/>
        <v>137361.12922264784</v>
      </c>
    </row>
    <row r="60" spans="5:10" x14ac:dyDescent="0.3">
      <c r="E60" s="18">
        <v>59</v>
      </c>
      <c r="F60" s="20">
        <f t="shared" si="0"/>
        <v>137361.12922264784</v>
      </c>
      <c r="G60" s="20">
        <f t="shared" si="1"/>
        <v>1648.3335506717742</v>
      </c>
      <c r="H60" s="20">
        <f t="shared" si="2"/>
        <v>139009.46277331962</v>
      </c>
      <c r="I60" s="21">
        <f t="shared" si="3"/>
        <v>3153.6096145234214</v>
      </c>
      <c r="J60" s="20">
        <f t="shared" si="4"/>
        <v>135855.85315879621</v>
      </c>
    </row>
    <row r="61" spans="5:10" x14ac:dyDescent="0.3">
      <c r="E61" s="18">
        <v>60</v>
      </c>
      <c r="F61" s="20">
        <f t="shared" si="0"/>
        <v>135855.85315879621</v>
      </c>
      <c r="G61" s="20">
        <f t="shared" si="1"/>
        <v>1630.2702379055545</v>
      </c>
      <c r="H61" s="20">
        <f t="shared" si="2"/>
        <v>137486.12339670176</v>
      </c>
      <c r="I61" s="21">
        <f t="shared" si="3"/>
        <v>3153.6096145234214</v>
      </c>
      <c r="J61" s="20">
        <f t="shared" si="4"/>
        <v>134332.51378217834</v>
      </c>
    </row>
    <row r="62" spans="5:10" x14ac:dyDescent="0.3">
      <c r="E62" s="18">
        <v>61</v>
      </c>
      <c r="F62" s="20">
        <f t="shared" si="0"/>
        <v>134332.51378217834</v>
      </c>
      <c r="G62" s="20">
        <f t="shared" si="1"/>
        <v>1611.9901653861402</v>
      </c>
      <c r="H62" s="20">
        <f t="shared" si="2"/>
        <v>135944.50394756449</v>
      </c>
      <c r="I62" s="21">
        <f t="shared" si="3"/>
        <v>3153.6096145234214</v>
      </c>
      <c r="J62" s="20">
        <f t="shared" si="4"/>
        <v>132790.89433304107</v>
      </c>
    </row>
    <row r="63" spans="5:10" x14ac:dyDescent="0.3">
      <c r="E63" s="18">
        <v>62</v>
      </c>
      <c r="F63" s="20">
        <f t="shared" si="0"/>
        <v>132790.89433304107</v>
      </c>
      <c r="G63" s="20">
        <f t="shared" si="1"/>
        <v>1593.490731996493</v>
      </c>
      <c r="H63" s="20">
        <f t="shared" si="2"/>
        <v>134384.38506503755</v>
      </c>
      <c r="I63" s="21">
        <f t="shared" si="3"/>
        <v>3153.6096145234214</v>
      </c>
      <c r="J63" s="20">
        <f t="shared" si="4"/>
        <v>131230.77545051413</v>
      </c>
    </row>
    <row r="64" spans="5:10" x14ac:dyDescent="0.3">
      <c r="E64" s="18">
        <v>63</v>
      </c>
      <c r="F64" s="20">
        <f t="shared" si="0"/>
        <v>131230.77545051413</v>
      </c>
      <c r="G64" s="20">
        <f t="shared" si="1"/>
        <v>1574.7693054061697</v>
      </c>
      <c r="H64" s="20">
        <f t="shared" si="2"/>
        <v>132805.5447559203</v>
      </c>
      <c r="I64" s="21">
        <f t="shared" si="3"/>
        <v>3153.6096145234214</v>
      </c>
      <c r="J64" s="20">
        <f t="shared" si="4"/>
        <v>129651.93514139688</v>
      </c>
    </row>
    <row r="65" spans="5:10" x14ac:dyDescent="0.3">
      <c r="E65" s="18">
        <v>64</v>
      </c>
      <c r="F65" s="20">
        <f t="shared" si="0"/>
        <v>129651.93514139688</v>
      </c>
      <c r="G65" s="20">
        <f t="shared" si="1"/>
        <v>1555.8232216967626</v>
      </c>
      <c r="H65" s="20">
        <f t="shared" si="2"/>
        <v>131207.75836309366</v>
      </c>
      <c r="I65" s="21">
        <f t="shared" si="3"/>
        <v>3153.6096145234214</v>
      </c>
      <c r="J65" s="20">
        <f t="shared" si="4"/>
        <v>128054.14874857024</v>
      </c>
    </row>
    <row r="66" spans="5:10" x14ac:dyDescent="0.3">
      <c r="E66" s="18">
        <v>65</v>
      </c>
      <c r="F66" s="20">
        <f t="shared" si="0"/>
        <v>128054.14874857024</v>
      </c>
      <c r="G66" s="20">
        <f t="shared" si="1"/>
        <v>1536.6497849828429</v>
      </c>
      <c r="H66" s="20">
        <f t="shared" si="2"/>
        <v>129590.79853355308</v>
      </c>
      <c r="I66" s="21">
        <f t="shared" si="3"/>
        <v>3153.6096145234214</v>
      </c>
      <c r="J66" s="20">
        <f t="shared" si="4"/>
        <v>126437.18891902966</v>
      </c>
    </row>
    <row r="67" spans="5:10" x14ac:dyDescent="0.3">
      <c r="E67" s="18">
        <v>66</v>
      </c>
      <c r="F67" s="20">
        <f t="shared" si="0"/>
        <v>126437.18891902966</v>
      </c>
      <c r="G67" s="20">
        <f t="shared" si="1"/>
        <v>1517.246267028356</v>
      </c>
      <c r="H67" s="20">
        <f t="shared" si="2"/>
        <v>127954.43518605802</v>
      </c>
      <c r="I67" s="21">
        <f t="shared" si="3"/>
        <v>3153.6096145234214</v>
      </c>
      <c r="J67" s="20">
        <f t="shared" si="4"/>
        <v>124800.8255715346</v>
      </c>
    </row>
    <row r="68" spans="5:10" x14ac:dyDescent="0.3">
      <c r="E68" s="18">
        <v>67</v>
      </c>
      <c r="F68" s="20">
        <f t="shared" ref="F68:F121" si="5">J67</f>
        <v>124800.8255715346</v>
      </c>
      <c r="G68" s="20">
        <f t="shared" ref="G68:G121" si="6">F68*$C$5</f>
        <v>1497.6099068584153</v>
      </c>
      <c r="H68" s="20">
        <f t="shared" ref="H68:H121" si="7">F68+G68</f>
        <v>126298.43547839302</v>
      </c>
      <c r="I68" s="21">
        <f t="shared" ref="I68:I121" si="8">$I$2</f>
        <v>3153.6096145234214</v>
      </c>
      <c r="J68" s="20">
        <f t="shared" ref="J68:J121" si="9">H68-I68</f>
        <v>123144.8258638696</v>
      </c>
    </row>
    <row r="69" spans="5:10" x14ac:dyDescent="0.3">
      <c r="E69" s="18">
        <v>68</v>
      </c>
      <c r="F69" s="20">
        <f t="shared" si="5"/>
        <v>123144.8258638696</v>
      </c>
      <c r="G69" s="20">
        <f t="shared" si="6"/>
        <v>1477.7379103664352</v>
      </c>
      <c r="H69" s="20">
        <f t="shared" si="7"/>
        <v>124622.56377423604</v>
      </c>
      <c r="I69" s="21">
        <f t="shared" si="8"/>
        <v>3153.6096145234214</v>
      </c>
      <c r="J69" s="20">
        <f t="shared" si="9"/>
        <v>121468.95415971262</v>
      </c>
    </row>
    <row r="70" spans="5:10" x14ac:dyDescent="0.3">
      <c r="E70" s="18">
        <v>69</v>
      </c>
      <c r="F70" s="20">
        <f t="shared" si="5"/>
        <v>121468.95415971262</v>
      </c>
      <c r="G70" s="20">
        <f t="shared" si="6"/>
        <v>1457.6274499165515</v>
      </c>
      <c r="H70" s="20">
        <f t="shared" si="7"/>
        <v>122926.58160962917</v>
      </c>
      <c r="I70" s="21">
        <f t="shared" si="8"/>
        <v>3153.6096145234214</v>
      </c>
      <c r="J70" s="20">
        <f t="shared" si="9"/>
        <v>119772.97199510575</v>
      </c>
    </row>
    <row r="71" spans="5:10" x14ac:dyDescent="0.3">
      <c r="E71" s="18">
        <v>70</v>
      </c>
      <c r="F71" s="20">
        <f t="shared" si="5"/>
        <v>119772.97199510575</v>
      </c>
      <c r="G71" s="20">
        <f t="shared" si="6"/>
        <v>1437.2756639412689</v>
      </c>
      <c r="H71" s="20">
        <f t="shared" si="7"/>
        <v>121210.24765904702</v>
      </c>
      <c r="I71" s="21">
        <f t="shared" si="8"/>
        <v>3153.6096145234214</v>
      </c>
      <c r="J71" s="20">
        <f t="shared" si="9"/>
        <v>118056.6380445236</v>
      </c>
    </row>
    <row r="72" spans="5:10" x14ac:dyDescent="0.3">
      <c r="E72" s="18">
        <v>71</v>
      </c>
      <c r="F72" s="20">
        <f t="shared" si="5"/>
        <v>118056.6380445236</v>
      </c>
      <c r="G72" s="20">
        <f t="shared" si="6"/>
        <v>1416.6796565342831</v>
      </c>
      <c r="H72" s="20">
        <f t="shared" si="7"/>
        <v>119473.31770105788</v>
      </c>
      <c r="I72" s="21">
        <f t="shared" si="8"/>
        <v>3153.6096145234214</v>
      </c>
      <c r="J72" s="20">
        <f t="shared" si="9"/>
        <v>116319.70808653446</v>
      </c>
    </row>
    <row r="73" spans="5:10" x14ac:dyDescent="0.3">
      <c r="E73" s="18">
        <v>72</v>
      </c>
      <c r="F73" s="20">
        <f t="shared" si="5"/>
        <v>116319.70808653446</v>
      </c>
      <c r="G73" s="20">
        <f t="shared" si="6"/>
        <v>1395.8364970384137</v>
      </c>
      <c r="H73" s="20">
        <f t="shared" si="7"/>
        <v>117715.54458357288</v>
      </c>
      <c r="I73" s="21">
        <f t="shared" si="8"/>
        <v>3153.6096145234214</v>
      </c>
      <c r="J73" s="20">
        <f t="shared" si="9"/>
        <v>114561.93496904946</v>
      </c>
    </row>
    <row r="74" spans="5:10" x14ac:dyDescent="0.3">
      <c r="E74" s="18">
        <v>73</v>
      </c>
      <c r="F74" s="20">
        <f t="shared" si="5"/>
        <v>114561.93496904946</v>
      </c>
      <c r="G74" s="20">
        <f t="shared" si="6"/>
        <v>1374.7432196285936</v>
      </c>
      <c r="H74" s="20">
        <f t="shared" si="7"/>
        <v>115936.67818867805</v>
      </c>
      <c r="I74" s="21">
        <f t="shared" si="8"/>
        <v>3153.6096145234214</v>
      </c>
      <c r="J74" s="20">
        <f t="shared" si="9"/>
        <v>112783.06857415463</v>
      </c>
    </row>
    <row r="75" spans="5:10" x14ac:dyDescent="0.3">
      <c r="E75" s="18">
        <v>74</v>
      </c>
      <c r="F75" s="20">
        <f t="shared" si="5"/>
        <v>112783.06857415463</v>
      </c>
      <c r="G75" s="20">
        <f t="shared" si="6"/>
        <v>1353.3968228898557</v>
      </c>
      <c r="H75" s="20">
        <f t="shared" si="7"/>
        <v>114136.46539704449</v>
      </c>
      <c r="I75" s="21">
        <f t="shared" si="8"/>
        <v>3153.6096145234214</v>
      </c>
      <c r="J75" s="20">
        <f t="shared" si="9"/>
        <v>110982.85578252107</v>
      </c>
    </row>
    <row r="76" spans="5:10" x14ac:dyDescent="0.3">
      <c r="E76" s="18">
        <v>75</v>
      </c>
      <c r="F76" s="20">
        <f t="shared" si="5"/>
        <v>110982.85578252107</v>
      </c>
      <c r="G76" s="20">
        <f t="shared" si="6"/>
        <v>1331.794269390253</v>
      </c>
      <c r="H76" s="20">
        <f t="shared" si="7"/>
        <v>112314.65005191133</v>
      </c>
      <c r="I76" s="21">
        <f t="shared" si="8"/>
        <v>3153.6096145234214</v>
      </c>
      <c r="J76" s="20">
        <f t="shared" si="9"/>
        <v>109161.04043738791</v>
      </c>
    </row>
    <row r="77" spans="5:10" x14ac:dyDescent="0.3">
      <c r="E77" s="18">
        <v>76</v>
      </c>
      <c r="F77" s="20">
        <f t="shared" si="5"/>
        <v>109161.04043738791</v>
      </c>
      <c r="G77" s="20">
        <f t="shared" si="6"/>
        <v>1309.932485248655</v>
      </c>
      <c r="H77" s="20">
        <f t="shared" si="7"/>
        <v>110470.97292263657</v>
      </c>
      <c r="I77" s="21">
        <f t="shared" si="8"/>
        <v>3153.6096145234214</v>
      </c>
      <c r="J77" s="20">
        <f t="shared" si="9"/>
        <v>107317.36330811316</v>
      </c>
    </row>
    <row r="78" spans="5:10" x14ac:dyDescent="0.3">
      <c r="E78" s="18">
        <v>77</v>
      </c>
      <c r="F78" s="20">
        <f t="shared" si="5"/>
        <v>107317.36330811316</v>
      </c>
      <c r="G78" s="20">
        <f t="shared" si="6"/>
        <v>1287.8083596973579</v>
      </c>
      <c r="H78" s="20">
        <f t="shared" si="7"/>
        <v>108605.17166781051</v>
      </c>
      <c r="I78" s="21">
        <f t="shared" si="8"/>
        <v>3153.6096145234214</v>
      </c>
      <c r="J78" s="20">
        <f t="shared" si="9"/>
        <v>105451.5620532871</v>
      </c>
    </row>
    <row r="79" spans="5:10" x14ac:dyDescent="0.3">
      <c r="E79" s="18">
        <v>78</v>
      </c>
      <c r="F79" s="20">
        <f t="shared" si="5"/>
        <v>105451.5620532871</v>
      </c>
      <c r="G79" s="20">
        <f t="shared" si="6"/>
        <v>1265.4187446394451</v>
      </c>
      <c r="H79" s="20">
        <f t="shared" si="7"/>
        <v>106716.98079792655</v>
      </c>
      <c r="I79" s="21">
        <f t="shared" si="8"/>
        <v>3153.6096145234214</v>
      </c>
      <c r="J79" s="20">
        <f t="shared" si="9"/>
        <v>103563.37118340313</v>
      </c>
    </row>
    <row r="80" spans="5:10" x14ac:dyDescent="0.3">
      <c r="E80" s="18">
        <v>79</v>
      </c>
      <c r="F80" s="20">
        <f t="shared" si="5"/>
        <v>103563.37118340313</v>
      </c>
      <c r="G80" s="20">
        <f t="shared" si="6"/>
        <v>1242.7604542008376</v>
      </c>
      <c r="H80" s="20">
        <f t="shared" si="7"/>
        <v>104806.13163760396</v>
      </c>
      <c r="I80" s="21">
        <f t="shared" si="8"/>
        <v>3153.6096145234214</v>
      </c>
      <c r="J80" s="20">
        <f t="shared" si="9"/>
        <v>101652.52202308054</v>
      </c>
    </row>
    <row r="81" spans="5:10" x14ac:dyDescent="0.3">
      <c r="E81" s="18">
        <v>80</v>
      </c>
      <c r="F81" s="20">
        <f t="shared" si="5"/>
        <v>101652.52202308054</v>
      </c>
      <c r="G81" s="20">
        <f t="shared" si="6"/>
        <v>1219.8302642769665</v>
      </c>
      <c r="H81" s="20">
        <f t="shared" si="7"/>
        <v>102872.35228735751</v>
      </c>
      <c r="I81" s="21">
        <f t="shared" si="8"/>
        <v>3153.6096145234214</v>
      </c>
      <c r="J81" s="20">
        <f t="shared" si="9"/>
        <v>99718.742672834094</v>
      </c>
    </row>
    <row r="82" spans="5:10" x14ac:dyDescent="0.3">
      <c r="E82" s="18">
        <v>81</v>
      </c>
      <c r="F82" s="20">
        <f t="shared" si="5"/>
        <v>99718.742672834094</v>
      </c>
      <c r="G82" s="20">
        <f t="shared" si="6"/>
        <v>1196.6249120740092</v>
      </c>
      <c r="H82" s="20">
        <f t="shared" si="7"/>
        <v>100915.3675849081</v>
      </c>
      <c r="I82" s="21">
        <f t="shared" si="8"/>
        <v>3153.6096145234214</v>
      </c>
      <c r="J82" s="20">
        <f t="shared" si="9"/>
        <v>97761.757970384686</v>
      </c>
    </row>
    <row r="83" spans="5:10" x14ac:dyDescent="0.3">
      <c r="E83" s="18">
        <v>82</v>
      </c>
      <c r="F83" s="20">
        <f t="shared" si="5"/>
        <v>97761.757970384686</v>
      </c>
      <c r="G83" s="20">
        <f t="shared" si="6"/>
        <v>1173.1410956446161</v>
      </c>
      <c r="H83" s="20">
        <f t="shared" si="7"/>
        <v>98934.899066029306</v>
      </c>
      <c r="I83" s="21">
        <f t="shared" si="8"/>
        <v>3153.6096145234214</v>
      </c>
      <c r="J83" s="20">
        <f t="shared" si="9"/>
        <v>95781.289451505887</v>
      </c>
    </row>
    <row r="84" spans="5:10" x14ac:dyDescent="0.3">
      <c r="E84" s="18">
        <v>83</v>
      </c>
      <c r="F84" s="20">
        <f t="shared" si="5"/>
        <v>95781.289451505887</v>
      </c>
      <c r="G84" s="20">
        <f t="shared" si="6"/>
        <v>1149.3754734180707</v>
      </c>
      <c r="H84" s="20">
        <f t="shared" si="7"/>
        <v>96930.664924923956</v>
      </c>
      <c r="I84" s="21">
        <f t="shared" si="8"/>
        <v>3153.6096145234214</v>
      </c>
      <c r="J84" s="20">
        <f t="shared" si="9"/>
        <v>93777.055310400538</v>
      </c>
    </row>
    <row r="85" spans="5:10" x14ac:dyDescent="0.3">
      <c r="E85" s="18">
        <v>84</v>
      </c>
      <c r="F85" s="20">
        <f t="shared" si="5"/>
        <v>93777.055310400538</v>
      </c>
      <c r="G85" s="20">
        <f t="shared" si="6"/>
        <v>1125.3246637248064</v>
      </c>
      <c r="H85" s="20">
        <f t="shared" si="7"/>
        <v>94902.379974125346</v>
      </c>
      <c r="I85" s="21">
        <f t="shared" si="8"/>
        <v>3153.6096145234214</v>
      </c>
      <c r="J85" s="20">
        <f t="shared" si="9"/>
        <v>91748.770359601927</v>
      </c>
    </row>
    <row r="86" spans="5:10" x14ac:dyDescent="0.3">
      <c r="E86" s="18">
        <v>85</v>
      </c>
      <c r="F86" s="20">
        <f t="shared" si="5"/>
        <v>91748.770359601927</v>
      </c>
      <c r="G86" s="20">
        <f t="shared" si="6"/>
        <v>1100.9852443152231</v>
      </c>
      <c r="H86" s="20">
        <f t="shared" si="7"/>
        <v>92849.755603917147</v>
      </c>
      <c r="I86" s="21">
        <f t="shared" si="8"/>
        <v>3153.6096145234214</v>
      </c>
      <c r="J86" s="20">
        <f t="shared" si="9"/>
        <v>89696.145989393728</v>
      </c>
    </row>
    <row r="87" spans="5:10" x14ac:dyDescent="0.3">
      <c r="E87" s="18">
        <v>86</v>
      </c>
      <c r="F87" s="20">
        <f t="shared" si="5"/>
        <v>89696.145989393728</v>
      </c>
      <c r="G87" s="20">
        <f t="shared" si="6"/>
        <v>1076.3537518727248</v>
      </c>
      <c r="H87" s="20">
        <f t="shared" si="7"/>
        <v>90772.499741266452</v>
      </c>
      <c r="I87" s="21">
        <f t="shared" si="8"/>
        <v>3153.6096145234214</v>
      </c>
      <c r="J87" s="20">
        <f t="shared" si="9"/>
        <v>87618.890126743034</v>
      </c>
    </row>
    <row r="88" spans="5:10" x14ac:dyDescent="0.3">
      <c r="E88" s="18">
        <v>87</v>
      </c>
      <c r="F88" s="20">
        <f t="shared" si="5"/>
        <v>87618.890126743034</v>
      </c>
      <c r="G88" s="20">
        <f t="shared" si="6"/>
        <v>1051.4266815209164</v>
      </c>
      <c r="H88" s="20">
        <f t="shared" si="7"/>
        <v>88670.316808263946</v>
      </c>
      <c r="I88" s="21">
        <f t="shared" si="8"/>
        <v>3153.6096145234214</v>
      </c>
      <c r="J88" s="20">
        <f t="shared" si="9"/>
        <v>85516.707193740527</v>
      </c>
    </row>
    <row r="89" spans="5:10" x14ac:dyDescent="0.3">
      <c r="E89" s="18">
        <v>88</v>
      </c>
      <c r="F89" s="20">
        <f t="shared" si="5"/>
        <v>85516.707193740527</v>
      </c>
      <c r="G89" s="20">
        <f t="shared" si="6"/>
        <v>1026.2004863248862</v>
      </c>
      <c r="H89" s="20">
        <f t="shared" si="7"/>
        <v>86542.907680065415</v>
      </c>
      <c r="I89" s="21">
        <f t="shared" si="8"/>
        <v>3153.6096145234214</v>
      </c>
      <c r="J89" s="20">
        <f t="shared" si="9"/>
        <v>83389.298065541996</v>
      </c>
    </row>
    <row r="90" spans="5:10" x14ac:dyDescent="0.3">
      <c r="E90" s="18">
        <v>89</v>
      </c>
      <c r="F90" s="20">
        <f t="shared" si="5"/>
        <v>83389.298065541996</v>
      </c>
      <c r="G90" s="20">
        <f t="shared" si="6"/>
        <v>1000.6715767865039</v>
      </c>
      <c r="H90" s="20">
        <f t="shared" si="7"/>
        <v>84389.969642328506</v>
      </c>
      <c r="I90" s="21">
        <f t="shared" si="8"/>
        <v>3153.6096145234214</v>
      </c>
      <c r="J90" s="20">
        <f t="shared" si="9"/>
        <v>81236.360027805087</v>
      </c>
    </row>
    <row r="91" spans="5:10" x14ac:dyDescent="0.3">
      <c r="E91" s="18">
        <v>90</v>
      </c>
      <c r="F91" s="20">
        <f t="shared" si="5"/>
        <v>81236.360027805087</v>
      </c>
      <c r="G91" s="20">
        <f t="shared" si="6"/>
        <v>974.83632033366109</v>
      </c>
      <c r="H91" s="20">
        <f t="shared" si="7"/>
        <v>82211.19634813875</v>
      </c>
      <c r="I91" s="21">
        <f t="shared" si="8"/>
        <v>3153.6096145234214</v>
      </c>
      <c r="J91" s="20">
        <f t="shared" si="9"/>
        <v>79057.586733615331</v>
      </c>
    </row>
    <row r="92" spans="5:10" x14ac:dyDescent="0.3">
      <c r="E92" s="18">
        <v>91</v>
      </c>
      <c r="F92" s="20">
        <f t="shared" si="5"/>
        <v>79057.586733615331</v>
      </c>
      <c r="G92" s="20">
        <f t="shared" si="6"/>
        <v>948.691040803384</v>
      </c>
      <c r="H92" s="20">
        <f t="shared" si="7"/>
        <v>80006.277774418719</v>
      </c>
      <c r="I92" s="21">
        <f t="shared" si="8"/>
        <v>3153.6096145234214</v>
      </c>
      <c r="J92" s="20">
        <f t="shared" si="9"/>
        <v>76852.6681598953</v>
      </c>
    </row>
    <row r="93" spans="5:10" x14ac:dyDescent="0.3">
      <c r="E93" s="18">
        <v>92</v>
      </c>
      <c r="F93" s="20">
        <f t="shared" si="5"/>
        <v>76852.6681598953</v>
      </c>
      <c r="G93" s="20">
        <f t="shared" si="6"/>
        <v>922.23201791874362</v>
      </c>
      <c r="H93" s="20">
        <f t="shared" si="7"/>
        <v>77774.900177814037</v>
      </c>
      <c r="I93" s="21">
        <f t="shared" si="8"/>
        <v>3153.6096145234214</v>
      </c>
      <c r="J93" s="20">
        <f t="shared" si="9"/>
        <v>74621.290563290619</v>
      </c>
    </row>
    <row r="94" spans="5:10" x14ac:dyDescent="0.3">
      <c r="E94" s="18">
        <v>93</v>
      </c>
      <c r="F94" s="20">
        <f t="shared" si="5"/>
        <v>74621.290563290619</v>
      </c>
      <c r="G94" s="20">
        <f t="shared" si="6"/>
        <v>895.45548675948748</v>
      </c>
      <c r="H94" s="20">
        <f t="shared" si="7"/>
        <v>75516.746050050104</v>
      </c>
      <c r="I94" s="21">
        <f t="shared" si="8"/>
        <v>3153.6096145234214</v>
      </c>
      <c r="J94" s="20">
        <f t="shared" si="9"/>
        <v>72363.136435526685</v>
      </c>
    </row>
    <row r="95" spans="5:10" x14ac:dyDescent="0.3">
      <c r="E95" s="18">
        <v>94</v>
      </c>
      <c r="F95" s="20">
        <f t="shared" si="5"/>
        <v>72363.136435526685</v>
      </c>
      <c r="G95" s="20">
        <f t="shared" si="6"/>
        <v>868.35763722632021</v>
      </c>
      <c r="H95" s="20">
        <f t="shared" si="7"/>
        <v>73231.494072753005</v>
      </c>
      <c r="I95" s="21">
        <f t="shared" si="8"/>
        <v>3153.6096145234214</v>
      </c>
      <c r="J95" s="20">
        <f t="shared" si="9"/>
        <v>70077.884458229586</v>
      </c>
    </row>
    <row r="96" spans="5:10" x14ac:dyDescent="0.3">
      <c r="E96" s="18">
        <v>95</v>
      </c>
      <c r="F96" s="20">
        <f t="shared" si="5"/>
        <v>70077.884458229586</v>
      </c>
      <c r="G96" s="20">
        <f t="shared" si="6"/>
        <v>840.93461349875508</v>
      </c>
      <c r="H96" s="20">
        <f t="shared" si="7"/>
        <v>70918.819071728343</v>
      </c>
      <c r="I96" s="21">
        <f t="shared" si="8"/>
        <v>3153.6096145234214</v>
      </c>
      <c r="J96" s="20">
        <f t="shared" si="9"/>
        <v>67765.209457204925</v>
      </c>
    </row>
    <row r="97" spans="5:10" x14ac:dyDescent="0.3">
      <c r="E97" s="18">
        <v>96</v>
      </c>
      <c r="F97" s="20">
        <f t="shared" si="5"/>
        <v>67765.209457204925</v>
      </c>
      <c r="G97" s="20">
        <f t="shared" si="6"/>
        <v>813.18251348645913</v>
      </c>
      <c r="H97" s="20">
        <f t="shared" si="7"/>
        <v>68578.391970691388</v>
      </c>
      <c r="I97" s="21">
        <f t="shared" si="8"/>
        <v>3153.6096145234214</v>
      </c>
      <c r="J97" s="20">
        <f t="shared" si="9"/>
        <v>65424.782356167969</v>
      </c>
    </row>
    <row r="98" spans="5:10" x14ac:dyDescent="0.3">
      <c r="E98" s="18">
        <v>97</v>
      </c>
      <c r="F98" s="20">
        <f t="shared" si="5"/>
        <v>65424.782356167969</v>
      </c>
      <c r="G98" s="20">
        <f t="shared" si="6"/>
        <v>785.09738827401566</v>
      </c>
      <c r="H98" s="20">
        <f t="shared" si="7"/>
        <v>66209.879744441991</v>
      </c>
      <c r="I98" s="21">
        <f t="shared" si="8"/>
        <v>3153.6096145234214</v>
      </c>
      <c r="J98" s="20">
        <f t="shared" si="9"/>
        <v>63056.270129918572</v>
      </c>
    </row>
    <row r="99" spans="5:10" x14ac:dyDescent="0.3">
      <c r="E99" s="18">
        <v>98</v>
      </c>
      <c r="F99" s="20">
        <f t="shared" si="5"/>
        <v>63056.270129918572</v>
      </c>
      <c r="G99" s="20">
        <f t="shared" si="6"/>
        <v>756.67524155902288</v>
      </c>
      <c r="H99" s="20">
        <f t="shared" si="7"/>
        <v>63812.945371477595</v>
      </c>
      <c r="I99" s="21">
        <f t="shared" si="8"/>
        <v>3153.6096145234214</v>
      </c>
      <c r="J99" s="20">
        <f t="shared" si="9"/>
        <v>60659.335756954177</v>
      </c>
    </row>
    <row r="100" spans="5:10" x14ac:dyDescent="0.3">
      <c r="E100" s="18">
        <v>99</v>
      </c>
      <c r="F100" s="20">
        <f t="shared" si="5"/>
        <v>60659.335756954177</v>
      </c>
      <c r="G100" s="20">
        <f t="shared" si="6"/>
        <v>727.91202908345019</v>
      </c>
      <c r="H100" s="20">
        <f t="shared" si="7"/>
        <v>61387.247786037624</v>
      </c>
      <c r="I100" s="21">
        <f t="shared" si="8"/>
        <v>3153.6096145234214</v>
      </c>
      <c r="J100" s="20">
        <f t="shared" si="9"/>
        <v>58233.638171514205</v>
      </c>
    </row>
    <row r="101" spans="5:10" x14ac:dyDescent="0.3">
      <c r="E101" s="18">
        <v>100</v>
      </c>
      <c r="F101" s="20">
        <f t="shared" si="5"/>
        <v>58233.638171514205</v>
      </c>
      <c r="G101" s="20">
        <f t="shared" si="6"/>
        <v>698.80365805817053</v>
      </c>
      <c r="H101" s="20">
        <f t="shared" si="7"/>
        <v>58932.441829572374</v>
      </c>
      <c r="I101" s="21">
        <f t="shared" si="8"/>
        <v>3153.6096145234214</v>
      </c>
      <c r="J101" s="20">
        <f t="shared" si="9"/>
        <v>55778.832215048955</v>
      </c>
    </row>
    <row r="102" spans="5:10" x14ac:dyDescent="0.3">
      <c r="E102" s="18">
        <v>101</v>
      </c>
      <c r="F102" s="20">
        <f t="shared" si="5"/>
        <v>55778.832215048955</v>
      </c>
      <c r="G102" s="20">
        <f t="shared" si="6"/>
        <v>669.34598658058746</v>
      </c>
      <c r="H102" s="20">
        <f t="shared" si="7"/>
        <v>56448.17820162954</v>
      </c>
      <c r="I102" s="21">
        <f t="shared" si="8"/>
        <v>3153.6096145234214</v>
      </c>
      <c r="J102" s="20">
        <f t="shared" si="9"/>
        <v>53294.568587106121</v>
      </c>
    </row>
    <row r="103" spans="5:10" x14ac:dyDescent="0.3">
      <c r="E103" s="18">
        <v>102</v>
      </c>
      <c r="F103" s="20">
        <f t="shared" si="5"/>
        <v>53294.568587106121</v>
      </c>
      <c r="G103" s="20">
        <f t="shared" si="6"/>
        <v>639.53482304527347</v>
      </c>
      <c r="H103" s="20">
        <f t="shared" si="7"/>
        <v>53934.103410151394</v>
      </c>
      <c r="I103" s="21">
        <f t="shared" si="8"/>
        <v>3153.6096145234214</v>
      </c>
      <c r="J103" s="20">
        <f t="shared" si="9"/>
        <v>50780.493795627975</v>
      </c>
    </row>
    <row r="104" spans="5:10" x14ac:dyDescent="0.3">
      <c r="E104" s="18">
        <v>103</v>
      </c>
      <c r="F104" s="20">
        <f t="shared" si="5"/>
        <v>50780.493795627975</v>
      </c>
      <c r="G104" s="20">
        <f t="shared" si="6"/>
        <v>609.36592554753577</v>
      </c>
      <c r="H104" s="20">
        <f t="shared" si="7"/>
        <v>51389.859721175511</v>
      </c>
      <c r="I104" s="21">
        <f t="shared" si="8"/>
        <v>3153.6096145234214</v>
      </c>
      <c r="J104" s="20">
        <f t="shared" si="9"/>
        <v>48236.250106652093</v>
      </c>
    </row>
    <row r="105" spans="5:10" x14ac:dyDescent="0.3">
      <c r="E105" s="18">
        <v>104</v>
      </c>
      <c r="F105" s="20">
        <f t="shared" si="5"/>
        <v>48236.250106652093</v>
      </c>
      <c r="G105" s="20">
        <f t="shared" si="6"/>
        <v>578.83500127982518</v>
      </c>
      <c r="H105" s="20">
        <f t="shared" si="7"/>
        <v>48815.085107931918</v>
      </c>
      <c r="I105" s="21">
        <f t="shared" si="8"/>
        <v>3153.6096145234214</v>
      </c>
      <c r="J105" s="20">
        <f t="shared" si="9"/>
        <v>45661.475493408499</v>
      </c>
    </row>
    <row r="106" spans="5:10" x14ac:dyDescent="0.3">
      <c r="E106" s="18">
        <v>105</v>
      </c>
      <c r="F106" s="20">
        <f t="shared" si="5"/>
        <v>45661.475493408499</v>
      </c>
      <c r="G106" s="20">
        <f t="shared" si="6"/>
        <v>547.93770592090198</v>
      </c>
      <c r="H106" s="20">
        <f t="shared" si="7"/>
        <v>46209.4131993294</v>
      </c>
      <c r="I106" s="21">
        <f t="shared" si="8"/>
        <v>3153.6096145234214</v>
      </c>
      <c r="J106" s="20">
        <f t="shared" si="9"/>
        <v>43055.803584805981</v>
      </c>
    </row>
    <row r="107" spans="5:10" x14ac:dyDescent="0.3">
      <c r="E107" s="18">
        <v>106</v>
      </c>
      <c r="F107" s="20">
        <f t="shared" si="5"/>
        <v>43055.803584805981</v>
      </c>
      <c r="G107" s="20">
        <f t="shared" si="6"/>
        <v>516.66964301767177</v>
      </c>
      <c r="H107" s="20">
        <f t="shared" si="7"/>
        <v>43572.473227823655</v>
      </c>
      <c r="I107" s="21">
        <f t="shared" si="8"/>
        <v>3153.6096145234214</v>
      </c>
      <c r="J107" s="20">
        <f t="shared" si="9"/>
        <v>40418.863613300236</v>
      </c>
    </row>
    <row r="108" spans="5:10" x14ac:dyDescent="0.3">
      <c r="E108" s="18">
        <v>107</v>
      </c>
      <c r="F108" s="20">
        <f t="shared" si="5"/>
        <v>40418.863613300236</v>
      </c>
      <c r="G108" s="20">
        <f t="shared" si="6"/>
        <v>485.02636335960284</v>
      </c>
      <c r="H108" s="20">
        <f t="shared" si="7"/>
        <v>40903.889976659841</v>
      </c>
      <c r="I108" s="21">
        <f t="shared" si="8"/>
        <v>3153.6096145234214</v>
      </c>
      <c r="J108" s="20">
        <f t="shared" si="9"/>
        <v>37750.280362136422</v>
      </c>
    </row>
    <row r="109" spans="5:10" x14ac:dyDescent="0.3">
      <c r="E109" s="18">
        <v>108</v>
      </c>
      <c r="F109" s="20">
        <f t="shared" si="5"/>
        <v>37750.280362136422</v>
      </c>
      <c r="G109" s="20">
        <f t="shared" si="6"/>
        <v>453.00336434563707</v>
      </c>
      <c r="H109" s="20">
        <f t="shared" si="7"/>
        <v>38203.283726482055</v>
      </c>
      <c r="I109" s="21">
        <f t="shared" si="8"/>
        <v>3153.6096145234214</v>
      </c>
      <c r="J109" s="20">
        <f t="shared" si="9"/>
        <v>35049.674111958637</v>
      </c>
    </row>
    <row r="110" spans="5:10" x14ac:dyDescent="0.3">
      <c r="E110" s="18">
        <v>109</v>
      </c>
      <c r="F110" s="20">
        <f t="shared" si="5"/>
        <v>35049.674111958637</v>
      </c>
      <c r="G110" s="20">
        <f t="shared" si="6"/>
        <v>420.59608934350365</v>
      </c>
      <c r="H110" s="20">
        <f t="shared" si="7"/>
        <v>35470.270201302141</v>
      </c>
      <c r="I110" s="21">
        <f t="shared" si="8"/>
        <v>3153.6096145234214</v>
      </c>
      <c r="J110" s="20">
        <f t="shared" si="9"/>
        <v>32316.660586778718</v>
      </c>
    </row>
    <row r="111" spans="5:10" x14ac:dyDescent="0.3">
      <c r="E111" s="18">
        <v>110</v>
      </c>
      <c r="F111" s="20">
        <f t="shared" si="5"/>
        <v>32316.660586778718</v>
      </c>
      <c r="G111" s="20">
        <f t="shared" si="6"/>
        <v>387.79992704134463</v>
      </c>
      <c r="H111" s="20">
        <f t="shared" si="7"/>
        <v>32704.460513820064</v>
      </c>
      <c r="I111" s="21">
        <f t="shared" si="8"/>
        <v>3153.6096145234214</v>
      </c>
      <c r="J111" s="20">
        <f t="shared" si="9"/>
        <v>29550.850899296642</v>
      </c>
    </row>
    <row r="112" spans="5:10" x14ac:dyDescent="0.3">
      <c r="E112" s="18">
        <v>111</v>
      </c>
      <c r="F112" s="20">
        <f t="shared" si="5"/>
        <v>29550.850899296642</v>
      </c>
      <c r="G112" s="20">
        <f t="shared" si="6"/>
        <v>354.61021079155972</v>
      </c>
      <c r="H112" s="20">
        <f t="shared" si="7"/>
        <v>29905.461110088203</v>
      </c>
      <c r="I112" s="21">
        <f t="shared" si="8"/>
        <v>3153.6096145234214</v>
      </c>
      <c r="J112" s="20">
        <f t="shared" si="9"/>
        <v>26751.851495564781</v>
      </c>
    </row>
    <row r="113" spans="5:10" x14ac:dyDescent="0.3">
      <c r="E113" s="18">
        <v>112</v>
      </c>
      <c r="F113" s="20">
        <f t="shared" si="5"/>
        <v>26751.851495564781</v>
      </c>
      <c r="G113" s="20">
        <f t="shared" si="6"/>
        <v>321.0222179467774</v>
      </c>
      <c r="H113" s="20">
        <f t="shared" si="7"/>
        <v>27072.873713511559</v>
      </c>
      <c r="I113" s="21">
        <f t="shared" si="8"/>
        <v>3153.6096145234214</v>
      </c>
      <c r="J113" s="20">
        <f t="shared" si="9"/>
        <v>23919.264098988137</v>
      </c>
    </row>
    <row r="114" spans="5:10" x14ac:dyDescent="0.3">
      <c r="E114" s="18">
        <v>113</v>
      </c>
      <c r="F114" s="20">
        <f t="shared" si="5"/>
        <v>23919.264098988137</v>
      </c>
      <c r="G114" s="20">
        <f t="shared" si="6"/>
        <v>287.03116918785764</v>
      </c>
      <c r="H114" s="20">
        <f t="shared" si="7"/>
        <v>24206.295268175993</v>
      </c>
      <c r="I114" s="21">
        <f t="shared" si="8"/>
        <v>3153.6096145234214</v>
      </c>
      <c r="J114" s="20">
        <f t="shared" si="9"/>
        <v>21052.68565365257</v>
      </c>
    </row>
    <row r="115" spans="5:10" x14ac:dyDescent="0.3">
      <c r="E115" s="18">
        <v>114</v>
      </c>
      <c r="F115" s="20">
        <f t="shared" si="5"/>
        <v>21052.68565365257</v>
      </c>
      <c r="G115" s="20">
        <f t="shared" si="6"/>
        <v>252.63222784383086</v>
      </c>
      <c r="H115" s="20">
        <f t="shared" si="7"/>
        <v>21305.317881496401</v>
      </c>
      <c r="I115" s="21">
        <f t="shared" si="8"/>
        <v>3153.6096145234214</v>
      </c>
      <c r="J115" s="20">
        <f t="shared" si="9"/>
        <v>18151.708266972979</v>
      </c>
    </row>
    <row r="116" spans="5:10" x14ac:dyDescent="0.3">
      <c r="E116" s="18">
        <v>115</v>
      </c>
      <c r="F116" s="20">
        <f t="shared" si="5"/>
        <v>18151.708266972979</v>
      </c>
      <c r="G116" s="20">
        <f t="shared" si="6"/>
        <v>217.82049920367575</v>
      </c>
      <c r="H116" s="20">
        <f t="shared" si="7"/>
        <v>18369.528766176656</v>
      </c>
      <c r="I116" s="21">
        <f t="shared" si="8"/>
        <v>3153.6096145234214</v>
      </c>
      <c r="J116" s="20">
        <f t="shared" si="9"/>
        <v>15215.919151653234</v>
      </c>
    </row>
    <row r="117" spans="5:10" x14ac:dyDescent="0.3">
      <c r="E117" s="18">
        <v>116</v>
      </c>
      <c r="F117" s="20">
        <f t="shared" si="5"/>
        <v>15215.919151653234</v>
      </c>
      <c r="G117" s="20">
        <f t="shared" si="6"/>
        <v>182.59102981983881</v>
      </c>
      <c r="H117" s="20">
        <f t="shared" si="7"/>
        <v>15398.510181473073</v>
      </c>
      <c r="I117" s="21">
        <f t="shared" si="8"/>
        <v>3153.6096145234214</v>
      </c>
      <c r="J117" s="20">
        <f t="shared" si="9"/>
        <v>12244.900566949651</v>
      </c>
    </row>
    <row r="118" spans="5:10" x14ac:dyDescent="0.3">
      <c r="E118" s="18">
        <v>117</v>
      </c>
      <c r="F118" s="20">
        <f t="shared" si="5"/>
        <v>12244.900566949651</v>
      </c>
      <c r="G118" s="20">
        <f t="shared" si="6"/>
        <v>146.93880680339581</v>
      </c>
      <c r="H118" s="20">
        <f t="shared" si="7"/>
        <v>12391.839373753046</v>
      </c>
      <c r="I118" s="21">
        <f t="shared" si="8"/>
        <v>3153.6096145234214</v>
      </c>
      <c r="J118" s="20">
        <f t="shared" si="9"/>
        <v>9238.2297592296236</v>
      </c>
    </row>
    <row r="119" spans="5:10" x14ac:dyDescent="0.3">
      <c r="E119" s="18">
        <v>118</v>
      </c>
      <c r="F119" s="20">
        <f t="shared" si="5"/>
        <v>9238.2297592296236</v>
      </c>
      <c r="G119" s="20">
        <f t="shared" si="6"/>
        <v>110.85875711075549</v>
      </c>
      <c r="H119" s="20">
        <f t="shared" si="7"/>
        <v>9349.0885163403782</v>
      </c>
      <c r="I119" s="21">
        <f t="shared" si="8"/>
        <v>3153.6096145234214</v>
      </c>
      <c r="J119" s="20">
        <f t="shared" si="9"/>
        <v>6195.4789018169567</v>
      </c>
    </row>
    <row r="120" spans="5:10" x14ac:dyDescent="0.3">
      <c r="E120" s="18">
        <v>119</v>
      </c>
      <c r="F120" s="20">
        <f t="shared" si="5"/>
        <v>6195.4789018169567</v>
      </c>
      <c r="G120" s="20">
        <f t="shared" si="6"/>
        <v>74.345746821803488</v>
      </c>
      <c r="H120" s="20">
        <f t="shared" si="7"/>
        <v>6269.8246486387607</v>
      </c>
      <c r="I120" s="21">
        <f t="shared" si="8"/>
        <v>3153.6096145234214</v>
      </c>
      <c r="J120" s="20">
        <f t="shared" si="9"/>
        <v>3116.2150341153392</v>
      </c>
    </row>
    <row r="121" spans="5:10" x14ac:dyDescent="0.3">
      <c r="E121" s="18">
        <v>120</v>
      </c>
      <c r="F121" s="20">
        <f t="shared" si="5"/>
        <v>3116.2150341153392</v>
      </c>
      <c r="G121" s="20">
        <f t="shared" si="6"/>
        <v>37.394580409384069</v>
      </c>
      <c r="H121" s="20">
        <f t="shared" si="7"/>
        <v>3153.6096145247234</v>
      </c>
      <c r="I121" s="21">
        <f t="shared" si="8"/>
        <v>3153.6096145234214</v>
      </c>
      <c r="J121" s="20">
        <f t="shared" si="9"/>
        <v>1.3019416655879468E-9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1"/>
  <sheetViews>
    <sheetView zoomScale="85" zoomScaleNormal="85" workbookViewId="0">
      <selection activeCell="L14" sqref="L14"/>
    </sheetView>
  </sheetViews>
  <sheetFormatPr defaultRowHeight="14.4" x14ac:dyDescent="0.3"/>
  <cols>
    <col min="1" max="1" width="11.6640625" bestFit="1" customWidth="1"/>
    <col min="3" max="3" width="11.33203125" bestFit="1" customWidth="1"/>
    <col min="5" max="5" width="8.88671875" style="5"/>
    <col min="6" max="6" width="11.33203125" style="5" bestFit="1" customWidth="1"/>
    <col min="7" max="7" width="9.33203125" style="5" bestFit="1" customWidth="1"/>
    <col min="8" max="8" width="11.33203125" style="5" bestFit="1" customWidth="1"/>
    <col min="9" max="9" width="8.88671875" style="5"/>
    <col min="10" max="10" width="9.21875" customWidth="1"/>
  </cols>
  <sheetData>
    <row r="1" spans="1:10" x14ac:dyDescent="0.3">
      <c r="A1" t="s">
        <v>0</v>
      </c>
      <c r="E1" s="6" t="s">
        <v>13</v>
      </c>
      <c r="F1" s="6" t="s">
        <v>10</v>
      </c>
      <c r="G1" s="6" t="s">
        <v>2</v>
      </c>
      <c r="H1" s="6" t="s">
        <v>11</v>
      </c>
      <c r="I1" s="6" t="s">
        <v>12</v>
      </c>
      <c r="J1" s="6" t="s">
        <v>14</v>
      </c>
    </row>
    <row r="2" spans="1:10" x14ac:dyDescent="0.3">
      <c r="B2" t="s">
        <v>1</v>
      </c>
      <c r="C2" s="4">
        <v>300000</v>
      </c>
      <c r="E2" s="6">
        <v>1</v>
      </c>
      <c r="F2" s="9">
        <f>C4</f>
        <v>200000</v>
      </c>
      <c r="G2" s="7">
        <f>F2*$C$5</f>
        <v>2400</v>
      </c>
      <c r="H2" s="7">
        <f>F2+G2</f>
        <v>202400</v>
      </c>
      <c r="I2" s="8">
        <v>3153.6096145234205</v>
      </c>
      <c r="J2" s="10">
        <f>H2-I2</f>
        <v>199246.39038547658</v>
      </c>
    </row>
    <row r="3" spans="1:10" x14ac:dyDescent="0.3">
      <c r="B3" t="s">
        <v>7</v>
      </c>
      <c r="C3" s="4">
        <v>100000</v>
      </c>
      <c r="E3" s="6">
        <v>2</v>
      </c>
      <c r="F3" s="7">
        <f>J2</f>
        <v>199246.39038547658</v>
      </c>
      <c r="G3" s="7">
        <f>F3*$C$5</f>
        <v>2390.9566846257189</v>
      </c>
      <c r="H3" s="7">
        <f>F3+G3</f>
        <v>201637.34707010229</v>
      </c>
      <c r="I3" s="7">
        <f>$I$2</f>
        <v>3153.6096145234205</v>
      </c>
      <c r="J3" s="10">
        <f t="shared" ref="J3:J66" si="0">H3-I3</f>
        <v>198483.73745557887</v>
      </c>
    </row>
    <row r="4" spans="1:10" x14ac:dyDescent="0.3">
      <c r="B4" t="s">
        <v>6</v>
      </c>
      <c r="C4" s="4">
        <f>C2-C3</f>
        <v>200000</v>
      </c>
      <c r="E4" s="6">
        <v>3</v>
      </c>
      <c r="F4" s="7">
        <f t="shared" ref="F4:F67" si="1">H3-I3</f>
        <v>198483.73745557887</v>
      </c>
      <c r="G4" s="7">
        <f t="shared" ref="G4:G67" si="2">F4*$C$5</f>
        <v>2381.8048494669465</v>
      </c>
      <c r="H4" s="7">
        <f t="shared" ref="H4:H67" si="3">F4+G4</f>
        <v>200865.54230504582</v>
      </c>
      <c r="I4" s="7">
        <f t="shared" ref="I4:I67" si="4">$I$2</f>
        <v>3153.6096145234205</v>
      </c>
      <c r="J4" s="10">
        <f t="shared" si="0"/>
        <v>197711.9326905224</v>
      </c>
    </row>
    <row r="5" spans="1:10" x14ac:dyDescent="0.3">
      <c r="B5" t="s">
        <v>2</v>
      </c>
      <c r="C5" s="2">
        <v>1.2E-2</v>
      </c>
      <c r="D5" t="s">
        <v>3</v>
      </c>
      <c r="E5" s="6">
        <v>4</v>
      </c>
      <c r="F5" s="7">
        <f t="shared" si="1"/>
        <v>197711.9326905224</v>
      </c>
      <c r="G5" s="7">
        <f t="shared" si="2"/>
        <v>2372.543192286269</v>
      </c>
      <c r="H5" s="7">
        <f t="shared" si="3"/>
        <v>200084.47588280868</v>
      </c>
      <c r="I5" s="7">
        <f t="shared" si="4"/>
        <v>3153.6096145234205</v>
      </c>
      <c r="J5" s="10">
        <f t="shared" si="0"/>
        <v>196930.86626828526</v>
      </c>
    </row>
    <row r="6" spans="1:10" x14ac:dyDescent="0.3">
      <c r="B6" t="s">
        <v>8</v>
      </c>
      <c r="C6" s="1">
        <v>120</v>
      </c>
      <c r="D6" t="s">
        <v>4</v>
      </c>
      <c r="E6" s="6">
        <v>5</v>
      </c>
      <c r="F6" s="7">
        <f t="shared" si="1"/>
        <v>196930.86626828526</v>
      </c>
      <c r="G6" s="7">
        <f t="shared" si="2"/>
        <v>2363.170395219423</v>
      </c>
      <c r="H6" s="7">
        <f t="shared" si="3"/>
        <v>199294.0366635047</v>
      </c>
      <c r="I6" s="7">
        <f t="shared" si="4"/>
        <v>3153.6096145234205</v>
      </c>
      <c r="J6" s="10">
        <f t="shared" si="0"/>
        <v>196140.42704898128</v>
      </c>
    </row>
    <row r="7" spans="1:10" x14ac:dyDescent="0.3">
      <c r="B7" t="s">
        <v>9</v>
      </c>
      <c r="C7" s="3"/>
      <c r="D7" t="s">
        <v>5</v>
      </c>
      <c r="E7" s="6">
        <v>6</v>
      </c>
      <c r="F7" s="7">
        <f t="shared" si="1"/>
        <v>196140.42704898128</v>
      </c>
      <c r="G7" s="7">
        <f t="shared" si="2"/>
        <v>2353.6851245877756</v>
      </c>
      <c r="H7" s="7">
        <f t="shared" si="3"/>
        <v>198494.11217356904</v>
      </c>
      <c r="I7" s="7">
        <f t="shared" si="4"/>
        <v>3153.6096145234205</v>
      </c>
      <c r="J7" s="10">
        <f t="shared" si="0"/>
        <v>195340.50255904562</v>
      </c>
    </row>
    <row r="8" spans="1:10" x14ac:dyDescent="0.3">
      <c r="E8" s="6">
        <v>7</v>
      </c>
      <c r="F8" s="7">
        <f t="shared" si="1"/>
        <v>195340.50255904562</v>
      </c>
      <c r="G8" s="7">
        <f t="shared" si="2"/>
        <v>2344.0860307085477</v>
      </c>
      <c r="H8" s="7">
        <f t="shared" si="3"/>
        <v>197684.58858975416</v>
      </c>
      <c r="I8" s="7">
        <f t="shared" si="4"/>
        <v>3153.6096145234205</v>
      </c>
      <c r="J8" s="10">
        <f t="shared" si="0"/>
        <v>194530.97897523074</v>
      </c>
    </row>
    <row r="9" spans="1:10" x14ac:dyDescent="0.3">
      <c r="E9" s="6">
        <v>8</v>
      </c>
      <c r="F9" s="7">
        <f t="shared" si="1"/>
        <v>194530.97897523074</v>
      </c>
      <c r="G9" s="7">
        <f t="shared" si="2"/>
        <v>2334.371747702769</v>
      </c>
      <c r="H9" s="7">
        <f t="shared" si="3"/>
        <v>196865.35072293351</v>
      </c>
      <c r="I9" s="7">
        <f>$I$2</f>
        <v>3153.6096145234205</v>
      </c>
      <c r="J9" s="10">
        <f t="shared" si="0"/>
        <v>193711.74110841009</v>
      </c>
    </row>
    <row r="10" spans="1:10" x14ac:dyDescent="0.3">
      <c r="E10" s="6">
        <v>9</v>
      </c>
      <c r="F10" s="7">
        <f t="shared" si="1"/>
        <v>193711.74110841009</v>
      </c>
      <c r="G10" s="7">
        <f t="shared" si="2"/>
        <v>2324.5408933009212</v>
      </c>
      <c r="H10" s="7">
        <f t="shared" si="3"/>
        <v>196036.28200171102</v>
      </c>
      <c r="I10" s="7">
        <f t="shared" si="4"/>
        <v>3153.6096145234205</v>
      </c>
      <c r="J10" s="10">
        <f t="shared" si="0"/>
        <v>192882.6723871876</v>
      </c>
    </row>
    <row r="11" spans="1:10" x14ac:dyDescent="0.3">
      <c r="E11" s="6">
        <v>10</v>
      </c>
      <c r="F11" s="7">
        <f t="shared" si="1"/>
        <v>192882.6723871876</v>
      </c>
      <c r="G11" s="7">
        <f t="shared" si="2"/>
        <v>2314.5920686462514</v>
      </c>
      <c r="H11" s="7">
        <f t="shared" si="3"/>
        <v>195197.26445583385</v>
      </c>
      <c r="I11" s="7">
        <f t="shared" si="4"/>
        <v>3153.6096145234205</v>
      </c>
      <c r="J11" s="10">
        <f t="shared" si="0"/>
        <v>192043.65484131043</v>
      </c>
    </row>
    <row r="12" spans="1:10" x14ac:dyDescent="0.3">
      <c r="E12" s="6">
        <v>11</v>
      </c>
      <c r="F12" s="7">
        <f t="shared" si="1"/>
        <v>192043.65484131043</v>
      </c>
      <c r="G12" s="7">
        <f t="shared" si="2"/>
        <v>2304.5238580957252</v>
      </c>
      <c r="H12" s="7">
        <f t="shared" si="3"/>
        <v>194348.17869940615</v>
      </c>
      <c r="I12" s="7">
        <f t="shared" si="4"/>
        <v>3153.6096145234205</v>
      </c>
      <c r="J12" s="10">
        <f t="shared" si="0"/>
        <v>191194.56908488274</v>
      </c>
    </row>
    <row r="13" spans="1:10" x14ac:dyDescent="0.3">
      <c r="E13" s="6">
        <v>12</v>
      </c>
      <c r="F13" s="7">
        <f t="shared" si="1"/>
        <v>191194.56908488274</v>
      </c>
      <c r="G13" s="7">
        <f t="shared" si="2"/>
        <v>2294.3348290185927</v>
      </c>
      <c r="H13" s="7">
        <f t="shared" si="3"/>
        <v>193488.90391390133</v>
      </c>
      <c r="I13" s="7">
        <f t="shared" si="4"/>
        <v>3153.6096145234205</v>
      </c>
      <c r="J13" s="10">
        <f t="shared" si="0"/>
        <v>190335.29429937791</v>
      </c>
    </row>
    <row r="14" spans="1:10" x14ac:dyDescent="0.3">
      <c r="E14" s="6">
        <v>13</v>
      </c>
      <c r="F14" s="7">
        <f t="shared" si="1"/>
        <v>190335.29429937791</v>
      </c>
      <c r="G14" s="7">
        <f t="shared" si="2"/>
        <v>2284.0235315925352</v>
      </c>
      <c r="H14" s="7">
        <f t="shared" si="3"/>
        <v>192619.31783097045</v>
      </c>
      <c r="I14" s="7">
        <f t="shared" si="4"/>
        <v>3153.6096145234205</v>
      </c>
      <c r="J14" s="10">
        <f t="shared" si="0"/>
        <v>189465.70821644703</v>
      </c>
    </row>
    <row r="15" spans="1:10" x14ac:dyDescent="0.3">
      <c r="E15" s="6">
        <v>14</v>
      </c>
      <c r="F15" s="7">
        <f t="shared" si="1"/>
        <v>189465.70821644703</v>
      </c>
      <c r="G15" s="7">
        <f t="shared" si="2"/>
        <v>2273.5884985973644</v>
      </c>
      <c r="H15" s="7">
        <f t="shared" si="3"/>
        <v>191739.29671504439</v>
      </c>
      <c r="I15" s="7">
        <f t="shared" si="4"/>
        <v>3153.6096145234205</v>
      </c>
      <c r="J15" s="10">
        <f t="shared" si="0"/>
        <v>188585.68710052097</v>
      </c>
    </row>
    <row r="16" spans="1:10" x14ac:dyDescent="0.3">
      <c r="E16" s="6">
        <v>15</v>
      </c>
      <c r="F16" s="7">
        <f t="shared" si="1"/>
        <v>188585.68710052097</v>
      </c>
      <c r="G16" s="7">
        <f t="shared" si="2"/>
        <v>2263.0282452062515</v>
      </c>
      <c r="H16" s="7">
        <f t="shared" si="3"/>
        <v>190848.71534572722</v>
      </c>
      <c r="I16" s="7">
        <f t="shared" si="4"/>
        <v>3153.6096145234205</v>
      </c>
      <c r="J16" s="10">
        <f t="shared" si="0"/>
        <v>187695.1057312038</v>
      </c>
    </row>
    <row r="17" spans="5:10" x14ac:dyDescent="0.3">
      <c r="E17" s="6">
        <v>16</v>
      </c>
      <c r="F17" s="7">
        <f t="shared" si="1"/>
        <v>187695.1057312038</v>
      </c>
      <c r="G17" s="7">
        <f t="shared" si="2"/>
        <v>2252.3412687744458</v>
      </c>
      <c r="H17" s="7">
        <f t="shared" si="3"/>
        <v>189947.44699997825</v>
      </c>
      <c r="I17" s="7">
        <f t="shared" si="4"/>
        <v>3153.6096145234205</v>
      </c>
      <c r="J17" s="10">
        <f t="shared" si="0"/>
        <v>186793.83738545483</v>
      </c>
    </row>
    <row r="18" spans="5:10" x14ac:dyDescent="0.3">
      <c r="E18" s="6">
        <v>17</v>
      </c>
      <c r="F18" s="7">
        <f t="shared" si="1"/>
        <v>186793.83738545483</v>
      </c>
      <c r="G18" s="7">
        <f t="shared" si="2"/>
        <v>2241.5260486254579</v>
      </c>
      <c r="H18" s="7">
        <f t="shared" si="3"/>
        <v>189035.3634340803</v>
      </c>
      <c r="I18" s="7">
        <f t="shared" si="4"/>
        <v>3153.6096145234205</v>
      </c>
      <c r="J18" s="10">
        <f t="shared" si="0"/>
        <v>185881.75381955688</v>
      </c>
    </row>
    <row r="19" spans="5:10" x14ac:dyDescent="0.3">
      <c r="E19" s="6">
        <v>18</v>
      </c>
      <c r="F19" s="7">
        <f t="shared" si="1"/>
        <v>185881.75381955688</v>
      </c>
      <c r="G19" s="7">
        <f t="shared" si="2"/>
        <v>2230.5810458346828</v>
      </c>
      <c r="H19" s="7">
        <f t="shared" si="3"/>
        <v>188112.33486539157</v>
      </c>
      <c r="I19" s="7">
        <f t="shared" si="4"/>
        <v>3153.6096145234205</v>
      </c>
      <c r="J19" s="10">
        <f t="shared" si="0"/>
        <v>184958.72525086816</v>
      </c>
    </row>
    <row r="20" spans="5:10" x14ac:dyDescent="0.3">
      <c r="E20" s="6">
        <v>19</v>
      </c>
      <c r="F20" s="7">
        <f t="shared" si="1"/>
        <v>184958.72525086816</v>
      </c>
      <c r="G20" s="7">
        <f t="shared" si="2"/>
        <v>2219.5047030104179</v>
      </c>
      <c r="H20" s="7">
        <f t="shared" si="3"/>
        <v>187178.22995387856</v>
      </c>
      <c r="I20" s="7">
        <f t="shared" si="4"/>
        <v>3153.6096145234205</v>
      </c>
      <c r="J20" s="10">
        <f t="shared" si="0"/>
        <v>184024.62033935514</v>
      </c>
    </row>
    <row r="21" spans="5:10" x14ac:dyDescent="0.3">
      <c r="E21" s="6">
        <v>20</v>
      </c>
      <c r="F21" s="7">
        <f t="shared" si="1"/>
        <v>184024.62033935514</v>
      </c>
      <c r="G21" s="7">
        <f t="shared" si="2"/>
        <v>2208.2954440722619</v>
      </c>
      <c r="H21" s="7">
        <f t="shared" si="3"/>
        <v>186232.91578342739</v>
      </c>
      <c r="I21" s="7">
        <f t="shared" si="4"/>
        <v>3153.6096145234205</v>
      </c>
      <c r="J21" s="10">
        <f t="shared" si="0"/>
        <v>183079.30616890398</v>
      </c>
    </row>
    <row r="22" spans="5:10" x14ac:dyDescent="0.3">
      <c r="E22" s="6">
        <v>21</v>
      </c>
      <c r="F22" s="7">
        <f t="shared" si="1"/>
        <v>183079.30616890398</v>
      </c>
      <c r="G22" s="7">
        <f t="shared" si="2"/>
        <v>2196.9516740268477</v>
      </c>
      <c r="H22" s="7">
        <f t="shared" si="3"/>
        <v>185276.25784293082</v>
      </c>
      <c r="I22" s="7">
        <f t="shared" si="4"/>
        <v>3153.6096145234205</v>
      </c>
      <c r="J22" s="10">
        <f t="shared" si="0"/>
        <v>182122.6482284074</v>
      </c>
    </row>
    <row r="23" spans="5:10" x14ac:dyDescent="0.3">
      <c r="E23" s="6">
        <v>22</v>
      </c>
      <c r="F23" s="7">
        <f t="shared" si="1"/>
        <v>182122.6482284074</v>
      </c>
      <c r="G23" s="7">
        <f t="shared" si="2"/>
        <v>2185.471778740889</v>
      </c>
      <c r="H23" s="7">
        <f t="shared" si="3"/>
        <v>184308.1200071483</v>
      </c>
      <c r="I23" s="7">
        <f t="shared" si="4"/>
        <v>3153.6096145234205</v>
      </c>
      <c r="J23" s="10">
        <f t="shared" si="0"/>
        <v>181154.51039262488</v>
      </c>
    </row>
    <row r="24" spans="5:10" x14ac:dyDescent="0.3">
      <c r="E24" s="6">
        <v>23</v>
      </c>
      <c r="F24" s="7">
        <f t="shared" si="1"/>
        <v>181154.51039262488</v>
      </c>
      <c r="G24" s="7">
        <f t="shared" si="2"/>
        <v>2173.8541247114986</v>
      </c>
      <c r="H24" s="7">
        <f t="shared" si="3"/>
        <v>183328.36451733639</v>
      </c>
      <c r="I24" s="7">
        <f t="shared" si="4"/>
        <v>3153.6096145234205</v>
      </c>
      <c r="J24" s="10">
        <f t="shared" si="0"/>
        <v>180174.75490281297</v>
      </c>
    </row>
    <row r="25" spans="5:10" x14ac:dyDescent="0.3">
      <c r="E25" s="6">
        <v>24</v>
      </c>
      <c r="F25" s="7">
        <f t="shared" si="1"/>
        <v>180174.75490281297</v>
      </c>
      <c r="G25" s="7">
        <f t="shared" si="2"/>
        <v>2162.0970588337559</v>
      </c>
      <c r="H25" s="7">
        <f t="shared" si="3"/>
        <v>182336.85196164672</v>
      </c>
      <c r="I25" s="7">
        <f t="shared" si="4"/>
        <v>3153.6096145234205</v>
      </c>
      <c r="J25" s="10">
        <f t="shared" si="0"/>
        <v>179183.24234712331</v>
      </c>
    </row>
    <row r="26" spans="5:10" x14ac:dyDescent="0.3">
      <c r="E26" s="6">
        <v>25</v>
      </c>
      <c r="F26" s="7">
        <f t="shared" si="1"/>
        <v>179183.24234712331</v>
      </c>
      <c r="G26" s="7">
        <f t="shared" si="2"/>
        <v>2150.1989081654797</v>
      </c>
      <c r="H26" s="7">
        <f t="shared" si="3"/>
        <v>181333.44125528878</v>
      </c>
      <c r="I26" s="7">
        <f t="shared" si="4"/>
        <v>3153.6096145234205</v>
      </c>
      <c r="J26" s="10">
        <f t="shared" si="0"/>
        <v>178179.83164076536</v>
      </c>
    </row>
    <row r="27" spans="5:10" x14ac:dyDescent="0.3">
      <c r="E27" s="6">
        <v>26</v>
      </c>
      <c r="F27" s="7">
        <f t="shared" si="1"/>
        <v>178179.83164076536</v>
      </c>
      <c r="G27" s="7">
        <f t="shared" si="2"/>
        <v>2138.1579796891842</v>
      </c>
      <c r="H27" s="7">
        <f t="shared" si="3"/>
        <v>180317.98962045455</v>
      </c>
      <c r="I27" s="7">
        <f t="shared" si="4"/>
        <v>3153.6096145234205</v>
      </c>
      <c r="J27" s="10">
        <f t="shared" si="0"/>
        <v>177164.38000593113</v>
      </c>
    </row>
    <row r="28" spans="5:10" x14ac:dyDescent="0.3">
      <c r="E28" s="6">
        <v>27</v>
      </c>
      <c r="F28" s="7">
        <f t="shared" si="1"/>
        <v>177164.38000593113</v>
      </c>
      <c r="G28" s="7">
        <f t="shared" si="2"/>
        <v>2125.9725600711736</v>
      </c>
      <c r="H28" s="7">
        <f t="shared" si="3"/>
        <v>179290.35256600232</v>
      </c>
      <c r="I28" s="7">
        <f t="shared" si="4"/>
        <v>3153.6096145234205</v>
      </c>
      <c r="J28" s="10">
        <f t="shared" si="0"/>
        <v>176136.7429514789</v>
      </c>
    </row>
    <row r="29" spans="5:10" x14ac:dyDescent="0.3">
      <c r="E29" s="6">
        <v>28</v>
      </c>
      <c r="F29" s="7">
        <f t="shared" si="1"/>
        <v>176136.7429514789</v>
      </c>
      <c r="G29" s="7">
        <f t="shared" si="2"/>
        <v>2113.6409154177468</v>
      </c>
      <c r="H29" s="7">
        <f t="shared" si="3"/>
        <v>178250.38386689665</v>
      </c>
      <c r="I29" s="7">
        <f t="shared" si="4"/>
        <v>3153.6096145234205</v>
      </c>
      <c r="J29" s="10">
        <f t="shared" si="0"/>
        <v>175096.77425237323</v>
      </c>
    </row>
    <row r="30" spans="5:10" x14ac:dyDescent="0.3">
      <c r="E30" s="6">
        <v>29</v>
      </c>
      <c r="F30" s="7">
        <f t="shared" si="1"/>
        <v>175096.77425237323</v>
      </c>
      <c r="G30" s="7">
        <f t="shared" si="2"/>
        <v>2101.1612910284789</v>
      </c>
      <c r="H30" s="7">
        <f t="shared" si="3"/>
        <v>177197.93554340172</v>
      </c>
      <c r="I30" s="7">
        <f t="shared" si="4"/>
        <v>3153.6096145234205</v>
      </c>
      <c r="J30" s="10">
        <f t="shared" si="0"/>
        <v>174044.3259288783</v>
      </c>
    </row>
    <row r="31" spans="5:10" x14ac:dyDescent="0.3">
      <c r="E31" s="6">
        <v>30</v>
      </c>
      <c r="F31" s="7">
        <f t="shared" si="1"/>
        <v>174044.3259288783</v>
      </c>
      <c r="G31" s="7">
        <f t="shared" si="2"/>
        <v>2088.5319111465396</v>
      </c>
      <c r="H31" s="7">
        <f t="shared" si="3"/>
        <v>176132.85784002484</v>
      </c>
      <c r="I31" s="7">
        <f t="shared" si="4"/>
        <v>3153.6096145234205</v>
      </c>
      <c r="J31" s="10">
        <f t="shared" si="0"/>
        <v>172979.24822550142</v>
      </c>
    </row>
    <row r="32" spans="5:10" x14ac:dyDescent="0.3">
      <c r="E32" s="6">
        <v>31</v>
      </c>
      <c r="F32" s="7">
        <f t="shared" si="1"/>
        <v>172979.24822550142</v>
      </c>
      <c r="G32" s="7">
        <f t="shared" si="2"/>
        <v>2075.7509787060171</v>
      </c>
      <c r="H32" s="7">
        <f t="shared" si="3"/>
        <v>175054.99920420744</v>
      </c>
      <c r="I32" s="7">
        <f t="shared" si="4"/>
        <v>3153.6096145234205</v>
      </c>
      <c r="J32" s="10">
        <f t="shared" si="0"/>
        <v>171901.38958968403</v>
      </c>
    </row>
    <row r="33" spans="5:10" x14ac:dyDescent="0.3">
      <c r="E33" s="6">
        <v>32</v>
      </c>
      <c r="F33" s="7">
        <f t="shared" si="1"/>
        <v>171901.38958968403</v>
      </c>
      <c r="G33" s="7">
        <f t="shared" si="2"/>
        <v>2062.8166750762084</v>
      </c>
      <c r="H33" s="7">
        <f t="shared" si="3"/>
        <v>173964.20626476023</v>
      </c>
      <c r="I33" s="7">
        <f t="shared" si="4"/>
        <v>3153.6096145234205</v>
      </c>
      <c r="J33" s="10">
        <f t="shared" si="0"/>
        <v>170810.59665023681</v>
      </c>
    </row>
    <row r="34" spans="5:10" x14ac:dyDescent="0.3">
      <c r="E34" s="6">
        <v>33</v>
      </c>
      <c r="F34" s="7">
        <f t="shared" si="1"/>
        <v>170810.59665023681</v>
      </c>
      <c r="G34" s="7">
        <f t="shared" si="2"/>
        <v>2049.7271598028419</v>
      </c>
      <c r="H34" s="7">
        <f t="shared" si="3"/>
        <v>172860.32381003964</v>
      </c>
      <c r="I34" s="7">
        <f t="shared" si="4"/>
        <v>3153.6096145234205</v>
      </c>
      <c r="J34" s="10">
        <f t="shared" si="0"/>
        <v>169706.71419551622</v>
      </c>
    </row>
    <row r="35" spans="5:10" x14ac:dyDescent="0.3">
      <c r="E35" s="6">
        <v>34</v>
      </c>
      <c r="F35" s="7">
        <f t="shared" si="1"/>
        <v>169706.71419551622</v>
      </c>
      <c r="G35" s="7">
        <f t="shared" si="2"/>
        <v>2036.4805703461948</v>
      </c>
      <c r="H35" s="7">
        <f t="shared" si="3"/>
        <v>171743.19476586243</v>
      </c>
      <c r="I35" s="7">
        <f t="shared" si="4"/>
        <v>3153.6096145234205</v>
      </c>
      <c r="J35" s="10">
        <f t="shared" si="0"/>
        <v>168589.58515133901</v>
      </c>
    </row>
    <row r="36" spans="5:10" x14ac:dyDescent="0.3">
      <c r="E36" s="6">
        <v>35</v>
      </c>
      <c r="F36" s="7">
        <f t="shared" si="1"/>
        <v>168589.58515133901</v>
      </c>
      <c r="G36" s="7">
        <f t="shared" si="2"/>
        <v>2023.0750218160681</v>
      </c>
      <c r="H36" s="7">
        <f t="shared" si="3"/>
        <v>170612.66017315508</v>
      </c>
      <c r="I36" s="7">
        <f t="shared" si="4"/>
        <v>3153.6096145234205</v>
      </c>
      <c r="J36" s="10">
        <f t="shared" si="0"/>
        <v>167459.05055863166</v>
      </c>
    </row>
    <row r="37" spans="5:10" x14ac:dyDescent="0.3">
      <c r="E37" s="6">
        <v>36</v>
      </c>
      <c r="F37" s="7">
        <f t="shared" si="1"/>
        <v>167459.05055863166</v>
      </c>
      <c r="G37" s="7">
        <f t="shared" si="2"/>
        <v>2009.50860670358</v>
      </c>
      <c r="H37" s="7">
        <f t="shared" si="3"/>
        <v>169468.55916533523</v>
      </c>
      <c r="I37" s="7">
        <f t="shared" si="4"/>
        <v>3153.6096145234205</v>
      </c>
      <c r="J37" s="10">
        <f t="shared" si="0"/>
        <v>166314.94955081181</v>
      </c>
    </row>
    <row r="38" spans="5:10" x14ac:dyDescent="0.3">
      <c r="E38" s="6">
        <v>37</v>
      </c>
      <c r="F38" s="7">
        <f t="shared" si="1"/>
        <v>166314.94955081181</v>
      </c>
      <c r="G38" s="7">
        <f t="shared" si="2"/>
        <v>1995.7793946097418</v>
      </c>
      <c r="H38" s="7">
        <f t="shared" si="3"/>
        <v>168310.72894542155</v>
      </c>
      <c r="I38" s="7">
        <f t="shared" si="4"/>
        <v>3153.6096145234205</v>
      </c>
      <c r="J38" s="10">
        <f t="shared" si="0"/>
        <v>165157.11933089813</v>
      </c>
    </row>
    <row r="39" spans="5:10" x14ac:dyDescent="0.3">
      <c r="E39" s="6">
        <v>38</v>
      </c>
      <c r="F39" s="7">
        <f t="shared" si="1"/>
        <v>165157.11933089813</v>
      </c>
      <c r="G39" s="7">
        <f t="shared" si="2"/>
        <v>1981.8854319707775</v>
      </c>
      <c r="H39" s="7">
        <f t="shared" si="3"/>
        <v>167139.00476286892</v>
      </c>
      <c r="I39" s="7">
        <f t="shared" si="4"/>
        <v>3153.6096145234205</v>
      </c>
      <c r="J39" s="10">
        <f t="shared" si="0"/>
        <v>163985.3951483455</v>
      </c>
    </row>
    <row r="40" spans="5:10" x14ac:dyDescent="0.3">
      <c r="E40" s="6">
        <v>39</v>
      </c>
      <c r="F40" s="7">
        <f t="shared" si="1"/>
        <v>163985.3951483455</v>
      </c>
      <c r="G40" s="7">
        <f t="shared" si="2"/>
        <v>1967.824741780146</v>
      </c>
      <c r="H40" s="7">
        <f t="shared" si="3"/>
        <v>165953.21989012565</v>
      </c>
      <c r="I40" s="7">
        <f t="shared" si="4"/>
        <v>3153.6096145234205</v>
      </c>
      <c r="J40" s="10">
        <f t="shared" si="0"/>
        <v>162799.61027560223</v>
      </c>
    </row>
    <row r="41" spans="5:10" x14ac:dyDescent="0.3">
      <c r="E41" s="6">
        <v>40</v>
      </c>
      <c r="F41" s="7">
        <f t="shared" si="1"/>
        <v>162799.61027560223</v>
      </c>
      <c r="G41" s="7">
        <f t="shared" si="2"/>
        <v>1953.5953233072269</v>
      </c>
      <c r="H41" s="7">
        <f t="shared" si="3"/>
        <v>164753.20559890947</v>
      </c>
      <c r="I41" s="7">
        <f t="shared" si="4"/>
        <v>3153.6096145234205</v>
      </c>
      <c r="J41" s="10">
        <f t="shared" si="0"/>
        <v>161599.59598438605</v>
      </c>
    </row>
    <row r="42" spans="5:10" x14ac:dyDescent="0.3">
      <c r="E42" s="6">
        <v>41</v>
      </c>
      <c r="F42" s="7">
        <f t="shared" si="1"/>
        <v>161599.59598438605</v>
      </c>
      <c r="G42" s="7">
        <f t="shared" si="2"/>
        <v>1939.1951518126325</v>
      </c>
      <c r="H42" s="7">
        <f t="shared" si="3"/>
        <v>163538.79113619868</v>
      </c>
      <c r="I42" s="7">
        <f t="shared" si="4"/>
        <v>3153.6096145234205</v>
      </c>
      <c r="J42" s="10">
        <f t="shared" si="0"/>
        <v>160385.18152167526</v>
      </c>
    </row>
    <row r="43" spans="5:10" x14ac:dyDescent="0.3">
      <c r="E43" s="6">
        <v>42</v>
      </c>
      <c r="F43" s="7">
        <f t="shared" si="1"/>
        <v>160385.18152167526</v>
      </c>
      <c r="G43" s="7">
        <f t="shared" si="2"/>
        <v>1924.6221782601031</v>
      </c>
      <c r="H43" s="7">
        <f t="shared" si="3"/>
        <v>162309.80369993535</v>
      </c>
      <c r="I43" s="7">
        <f t="shared" si="4"/>
        <v>3153.6096145234205</v>
      </c>
      <c r="J43" s="10">
        <f t="shared" si="0"/>
        <v>159156.19408541193</v>
      </c>
    </row>
    <row r="44" spans="5:10" x14ac:dyDescent="0.3">
      <c r="E44" s="6">
        <v>43</v>
      </c>
      <c r="F44" s="7">
        <f t="shared" si="1"/>
        <v>159156.19408541193</v>
      </c>
      <c r="G44" s="7">
        <f t="shared" si="2"/>
        <v>1909.8743290249431</v>
      </c>
      <c r="H44" s="7">
        <f t="shared" si="3"/>
        <v>161066.06841443689</v>
      </c>
      <c r="I44" s="7">
        <f t="shared" si="4"/>
        <v>3153.6096145234205</v>
      </c>
      <c r="J44" s="10">
        <f t="shared" si="0"/>
        <v>157912.45879991347</v>
      </c>
    </row>
    <row r="45" spans="5:10" x14ac:dyDescent="0.3">
      <c r="E45" s="6">
        <v>44</v>
      </c>
      <c r="F45" s="7">
        <f t="shared" si="1"/>
        <v>157912.45879991347</v>
      </c>
      <c r="G45" s="7">
        <f t="shared" si="2"/>
        <v>1894.9495055989617</v>
      </c>
      <c r="H45" s="7">
        <f t="shared" si="3"/>
        <v>159807.40830551242</v>
      </c>
      <c r="I45" s="7">
        <f t="shared" si="4"/>
        <v>3153.6096145234205</v>
      </c>
      <c r="J45" s="10">
        <f t="shared" si="0"/>
        <v>156653.798690989</v>
      </c>
    </row>
    <row r="46" spans="5:10" x14ac:dyDescent="0.3">
      <c r="E46" s="6">
        <v>45</v>
      </c>
      <c r="F46" s="7">
        <f t="shared" si="1"/>
        <v>156653.798690989</v>
      </c>
      <c r="G46" s="7">
        <f t="shared" si="2"/>
        <v>1879.8455842918681</v>
      </c>
      <c r="H46" s="7">
        <f t="shared" si="3"/>
        <v>158533.64427528088</v>
      </c>
      <c r="I46" s="7">
        <f t="shared" si="4"/>
        <v>3153.6096145234205</v>
      </c>
      <c r="J46" s="10">
        <f t="shared" si="0"/>
        <v>155380.03466075746</v>
      </c>
    </row>
    <row r="47" spans="5:10" x14ac:dyDescent="0.3">
      <c r="E47" s="6">
        <v>46</v>
      </c>
      <c r="F47" s="7">
        <f t="shared" si="1"/>
        <v>155380.03466075746</v>
      </c>
      <c r="G47" s="7">
        <f t="shared" si="2"/>
        <v>1864.5604159290895</v>
      </c>
      <c r="H47" s="7">
        <f t="shared" si="3"/>
        <v>157244.59507668656</v>
      </c>
      <c r="I47" s="7">
        <f t="shared" si="4"/>
        <v>3153.6096145234205</v>
      </c>
      <c r="J47" s="10">
        <f t="shared" si="0"/>
        <v>154090.98546216314</v>
      </c>
    </row>
    <row r="48" spans="5:10" x14ac:dyDescent="0.3">
      <c r="E48" s="6">
        <v>47</v>
      </c>
      <c r="F48" s="7">
        <f t="shared" si="1"/>
        <v>154090.98546216314</v>
      </c>
      <c r="G48" s="7">
        <f t="shared" si="2"/>
        <v>1849.0918255459576</v>
      </c>
      <c r="H48" s="7">
        <f t="shared" si="3"/>
        <v>155940.07728770911</v>
      </c>
      <c r="I48" s="7">
        <f t="shared" si="4"/>
        <v>3153.6096145234205</v>
      </c>
      <c r="J48" s="10">
        <f t="shared" si="0"/>
        <v>152786.46767318569</v>
      </c>
    </row>
    <row r="49" spans="5:10" x14ac:dyDescent="0.3">
      <c r="E49" s="6">
        <v>48</v>
      </c>
      <c r="F49" s="7">
        <f t="shared" si="1"/>
        <v>152786.46767318569</v>
      </c>
      <c r="G49" s="7">
        <f t="shared" si="2"/>
        <v>1833.4376120782283</v>
      </c>
      <c r="H49" s="7">
        <f t="shared" si="3"/>
        <v>154619.90528526393</v>
      </c>
      <c r="I49" s="7">
        <f t="shared" si="4"/>
        <v>3153.6096145234205</v>
      </c>
      <c r="J49" s="10">
        <f t="shared" si="0"/>
        <v>151466.29567074051</v>
      </c>
    </row>
    <row r="50" spans="5:10" x14ac:dyDescent="0.3">
      <c r="E50" s="6">
        <v>49</v>
      </c>
      <c r="F50" s="7">
        <f t="shared" si="1"/>
        <v>151466.29567074051</v>
      </c>
      <c r="G50" s="7">
        <f t="shared" si="2"/>
        <v>1817.5955480488863</v>
      </c>
      <c r="H50" s="7">
        <f t="shared" si="3"/>
        <v>153283.89121878939</v>
      </c>
      <c r="I50" s="7">
        <f t="shared" si="4"/>
        <v>3153.6096145234205</v>
      </c>
      <c r="J50" s="10">
        <f t="shared" si="0"/>
        <v>150130.28160426597</v>
      </c>
    </row>
    <row r="51" spans="5:10" x14ac:dyDescent="0.3">
      <c r="E51" s="6">
        <v>50</v>
      </c>
      <c r="F51" s="7">
        <f t="shared" si="1"/>
        <v>150130.28160426597</v>
      </c>
      <c r="G51" s="7">
        <f t="shared" si="2"/>
        <v>1801.5633792511917</v>
      </c>
      <c r="H51" s="7">
        <f t="shared" si="3"/>
        <v>151931.84498351716</v>
      </c>
      <c r="I51" s="7">
        <f t="shared" si="4"/>
        <v>3153.6096145234205</v>
      </c>
      <c r="J51" s="10">
        <f t="shared" si="0"/>
        <v>148778.23536899374</v>
      </c>
    </row>
    <row r="52" spans="5:10" x14ac:dyDescent="0.3">
      <c r="E52" s="6">
        <v>51</v>
      </c>
      <c r="F52" s="7">
        <f t="shared" si="1"/>
        <v>148778.23536899374</v>
      </c>
      <c r="G52" s="7">
        <f t="shared" si="2"/>
        <v>1785.3388244279249</v>
      </c>
      <c r="H52" s="7">
        <f t="shared" si="3"/>
        <v>150563.57419342166</v>
      </c>
      <c r="I52" s="7">
        <f t="shared" si="4"/>
        <v>3153.6096145234205</v>
      </c>
      <c r="J52" s="10">
        <f t="shared" si="0"/>
        <v>147409.96457889825</v>
      </c>
    </row>
    <row r="53" spans="5:10" x14ac:dyDescent="0.3">
      <c r="E53" s="6">
        <v>52</v>
      </c>
      <c r="F53" s="7">
        <f t="shared" si="1"/>
        <v>147409.96457889825</v>
      </c>
      <c r="G53" s="7">
        <f t="shared" si="2"/>
        <v>1768.919574946779</v>
      </c>
      <c r="H53" s="7">
        <f t="shared" si="3"/>
        <v>149178.88415384502</v>
      </c>
      <c r="I53" s="7">
        <f t="shared" si="4"/>
        <v>3153.6096145234205</v>
      </c>
      <c r="J53" s="10">
        <f t="shared" si="0"/>
        <v>146025.2745393216</v>
      </c>
    </row>
    <row r="54" spans="5:10" x14ac:dyDescent="0.3">
      <c r="E54" s="6">
        <v>53</v>
      </c>
      <c r="F54" s="7">
        <f t="shared" si="1"/>
        <v>146025.2745393216</v>
      </c>
      <c r="G54" s="7">
        <f t="shared" si="2"/>
        <v>1752.3032944718593</v>
      </c>
      <c r="H54" s="7">
        <f t="shared" si="3"/>
        <v>147777.57783379348</v>
      </c>
      <c r="I54" s="7">
        <f t="shared" si="4"/>
        <v>3153.6096145234205</v>
      </c>
      <c r="J54" s="10">
        <f t="shared" si="0"/>
        <v>144623.96821927006</v>
      </c>
    </row>
    <row r="55" spans="5:10" x14ac:dyDescent="0.3">
      <c r="E55" s="6">
        <v>54</v>
      </c>
      <c r="F55" s="7">
        <f t="shared" si="1"/>
        <v>144623.96821927006</v>
      </c>
      <c r="G55" s="7">
        <f t="shared" si="2"/>
        <v>1735.4876186312408</v>
      </c>
      <c r="H55" s="7">
        <f t="shared" si="3"/>
        <v>146359.4558379013</v>
      </c>
      <c r="I55" s="7">
        <f t="shared" si="4"/>
        <v>3153.6096145234205</v>
      </c>
      <c r="J55" s="10">
        <f t="shared" si="0"/>
        <v>143205.84622337788</v>
      </c>
    </row>
    <row r="56" spans="5:10" x14ac:dyDescent="0.3">
      <c r="E56" s="6">
        <v>55</v>
      </c>
      <c r="F56" s="7">
        <f t="shared" si="1"/>
        <v>143205.84622337788</v>
      </c>
      <c r="G56" s="7">
        <f t="shared" si="2"/>
        <v>1718.4701546805347</v>
      </c>
      <c r="H56" s="7">
        <f t="shared" si="3"/>
        <v>144924.31637805843</v>
      </c>
      <c r="I56" s="7">
        <f t="shared" si="4"/>
        <v>3153.6096145234205</v>
      </c>
      <c r="J56" s="10">
        <f t="shared" si="0"/>
        <v>141770.70676353501</v>
      </c>
    </row>
    <row r="57" spans="5:10" x14ac:dyDescent="0.3">
      <c r="E57" s="6">
        <v>56</v>
      </c>
      <c r="F57" s="7">
        <f t="shared" si="1"/>
        <v>141770.70676353501</v>
      </c>
      <c r="G57" s="7">
        <f t="shared" si="2"/>
        <v>1701.2484811624201</v>
      </c>
      <c r="H57" s="7">
        <f t="shared" si="3"/>
        <v>143471.95524469743</v>
      </c>
      <c r="I57" s="7">
        <f t="shared" si="4"/>
        <v>3153.6096145234205</v>
      </c>
      <c r="J57" s="10">
        <f t="shared" si="0"/>
        <v>140318.34563017401</v>
      </c>
    </row>
    <row r="58" spans="5:10" x14ac:dyDescent="0.3">
      <c r="E58" s="6">
        <v>57</v>
      </c>
      <c r="F58" s="7">
        <f t="shared" si="1"/>
        <v>140318.34563017401</v>
      </c>
      <c r="G58" s="7">
        <f t="shared" si="2"/>
        <v>1683.8201475620881</v>
      </c>
      <c r="H58" s="7">
        <f t="shared" si="3"/>
        <v>142002.16577773611</v>
      </c>
      <c r="I58" s="7">
        <f t="shared" si="4"/>
        <v>3153.6096145234205</v>
      </c>
      <c r="J58" s="10">
        <f t="shared" si="0"/>
        <v>138848.55616321269</v>
      </c>
    </row>
    <row r="59" spans="5:10" x14ac:dyDescent="0.3">
      <c r="E59" s="6">
        <v>58</v>
      </c>
      <c r="F59" s="7">
        <f t="shared" si="1"/>
        <v>138848.55616321269</v>
      </c>
      <c r="G59" s="7">
        <f t="shared" si="2"/>
        <v>1666.1826739585524</v>
      </c>
      <c r="H59" s="7">
        <f t="shared" si="3"/>
        <v>140514.73883717126</v>
      </c>
      <c r="I59" s="7">
        <f t="shared" si="4"/>
        <v>3153.6096145234205</v>
      </c>
      <c r="J59" s="10">
        <f t="shared" si="0"/>
        <v>137361.12922264784</v>
      </c>
    </row>
    <row r="60" spans="5:10" x14ac:dyDescent="0.3">
      <c r="E60" s="6">
        <v>59</v>
      </c>
      <c r="F60" s="7">
        <f t="shared" si="1"/>
        <v>137361.12922264784</v>
      </c>
      <c r="G60" s="7">
        <f t="shared" si="2"/>
        <v>1648.3335506717742</v>
      </c>
      <c r="H60" s="7">
        <f t="shared" si="3"/>
        <v>139009.46277331962</v>
      </c>
      <c r="I60" s="7">
        <f t="shared" si="4"/>
        <v>3153.6096145234205</v>
      </c>
      <c r="J60" s="10">
        <f t="shared" si="0"/>
        <v>135855.85315879621</v>
      </c>
    </row>
    <row r="61" spans="5:10" x14ac:dyDescent="0.3">
      <c r="E61" s="6">
        <v>60</v>
      </c>
      <c r="F61" s="7">
        <f t="shared" si="1"/>
        <v>135855.85315879621</v>
      </c>
      <c r="G61" s="7">
        <f t="shared" si="2"/>
        <v>1630.2702379055545</v>
      </c>
      <c r="H61" s="7">
        <f t="shared" si="3"/>
        <v>137486.12339670176</v>
      </c>
      <c r="I61" s="7">
        <f t="shared" si="4"/>
        <v>3153.6096145234205</v>
      </c>
      <c r="J61" s="10">
        <f t="shared" si="0"/>
        <v>134332.51378217834</v>
      </c>
    </row>
    <row r="62" spans="5:10" x14ac:dyDescent="0.3">
      <c r="E62" s="6">
        <v>61</v>
      </c>
      <c r="F62" s="7">
        <f t="shared" si="1"/>
        <v>134332.51378217834</v>
      </c>
      <c r="G62" s="7">
        <f t="shared" si="2"/>
        <v>1611.9901653861402</v>
      </c>
      <c r="H62" s="7">
        <f t="shared" si="3"/>
        <v>135944.50394756449</v>
      </c>
      <c r="I62" s="7">
        <f t="shared" si="4"/>
        <v>3153.6096145234205</v>
      </c>
      <c r="J62" s="10">
        <f t="shared" si="0"/>
        <v>132790.89433304107</v>
      </c>
    </row>
    <row r="63" spans="5:10" x14ac:dyDescent="0.3">
      <c r="E63" s="6">
        <v>62</v>
      </c>
      <c r="F63" s="7">
        <f t="shared" si="1"/>
        <v>132790.89433304107</v>
      </c>
      <c r="G63" s="7">
        <f t="shared" si="2"/>
        <v>1593.490731996493</v>
      </c>
      <c r="H63" s="7">
        <f t="shared" si="3"/>
        <v>134384.38506503755</v>
      </c>
      <c r="I63" s="7">
        <f t="shared" si="4"/>
        <v>3153.6096145234205</v>
      </c>
      <c r="J63" s="10">
        <f t="shared" si="0"/>
        <v>131230.77545051413</v>
      </c>
    </row>
    <row r="64" spans="5:10" x14ac:dyDescent="0.3">
      <c r="E64" s="6">
        <v>63</v>
      </c>
      <c r="F64" s="7">
        <f t="shared" si="1"/>
        <v>131230.77545051413</v>
      </c>
      <c r="G64" s="7">
        <f t="shared" si="2"/>
        <v>1574.7693054061697</v>
      </c>
      <c r="H64" s="7">
        <f t="shared" si="3"/>
        <v>132805.5447559203</v>
      </c>
      <c r="I64" s="7">
        <f t="shared" si="4"/>
        <v>3153.6096145234205</v>
      </c>
      <c r="J64" s="10">
        <f t="shared" si="0"/>
        <v>129651.93514139688</v>
      </c>
    </row>
    <row r="65" spans="5:10" x14ac:dyDescent="0.3">
      <c r="E65" s="6">
        <v>64</v>
      </c>
      <c r="F65" s="7">
        <f t="shared" si="1"/>
        <v>129651.93514139688</v>
      </c>
      <c r="G65" s="7">
        <f t="shared" si="2"/>
        <v>1555.8232216967626</v>
      </c>
      <c r="H65" s="7">
        <f t="shared" si="3"/>
        <v>131207.75836309366</v>
      </c>
      <c r="I65" s="7">
        <f t="shared" si="4"/>
        <v>3153.6096145234205</v>
      </c>
      <c r="J65" s="10">
        <f t="shared" si="0"/>
        <v>128054.14874857024</v>
      </c>
    </row>
    <row r="66" spans="5:10" x14ac:dyDescent="0.3">
      <c r="E66" s="6">
        <v>65</v>
      </c>
      <c r="F66" s="7">
        <f t="shared" si="1"/>
        <v>128054.14874857024</v>
      </c>
      <c r="G66" s="7">
        <f t="shared" si="2"/>
        <v>1536.6497849828429</v>
      </c>
      <c r="H66" s="7">
        <f t="shared" si="3"/>
        <v>129590.79853355308</v>
      </c>
      <c r="I66" s="7">
        <f t="shared" si="4"/>
        <v>3153.6096145234205</v>
      </c>
      <c r="J66" s="10">
        <f t="shared" si="0"/>
        <v>126437.18891902966</v>
      </c>
    </row>
    <row r="67" spans="5:10" x14ac:dyDescent="0.3">
      <c r="E67" s="6">
        <v>66</v>
      </c>
      <c r="F67" s="7">
        <f t="shared" si="1"/>
        <v>126437.18891902966</v>
      </c>
      <c r="G67" s="7">
        <f t="shared" si="2"/>
        <v>1517.246267028356</v>
      </c>
      <c r="H67" s="7">
        <f t="shared" si="3"/>
        <v>127954.43518605802</v>
      </c>
      <c r="I67" s="7">
        <f t="shared" si="4"/>
        <v>3153.6096145234205</v>
      </c>
      <c r="J67" s="10">
        <f t="shared" ref="J67:J121" si="5">H67-I67</f>
        <v>124800.8255715346</v>
      </c>
    </row>
    <row r="68" spans="5:10" x14ac:dyDescent="0.3">
      <c r="E68" s="6">
        <v>67</v>
      </c>
      <c r="F68" s="7">
        <f t="shared" ref="F68:F121" si="6">H67-I67</f>
        <v>124800.8255715346</v>
      </c>
      <c r="G68" s="7">
        <f t="shared" ref="G68:G121" si="7">F68*$C$5</f>
        <v>1497.6099068584153</v>
      </c>
      <c r="H68" s="7">
        <f t="shared" ref="H68:H121" si="8">F68+G68</f>
        <v>126298.43547839302</v>
      </c>
      <c r="I68" s="7">
        <f t="shared" ref="I68:I121" si="9">$I$2</f>
        <v>3153.6096145234205</v>
      </c>
      <c r="J68" s="10">
        <f t="shared" si="5"/>
        <v>123144.8258638696</v>
      </c>
    </row>
    <row r="69" spans="5:10" x14ac:dyDescent="0.3">
      <c r="E69" s="6">
        <v>68</v>
      </c>
      <c r="F69" s="7">
        <f t="shared" si="6"/>
        <v>123144.8258638696</v>
      </c>
      <c r="G69" s="7">
        <f t="shared" si="7"/>
        <v>1477.7379103664352</v>
      </c>
      <c r="H69" s="7">
        <f t="shared" si="8"/>
        <v>124622.56377423604</v>
      </c>
      <c r="I69" s="7">
        <f t="shared" si="9"/>
        <v>3153.6096145234205</v>
      </c>
      <c r="J69" s="10">
        <f t="shared" si="5"/>
        <v>121468.95415971262</v>
      </c>
    </row>
    <row r="70" spans="5:10" x14ac:dyDescent="0.3">
      <c r="E70" s="6">
        <v>69</v>
      </c>
      <c r="F70" s="7">
        <f t="shared" si="6"/>
        <v>121468.95415971262</v>
      </c>
      <c r="G70" s="7">
        <f t="shared" si="7"/>
        <v>1457.6274499165515</v>
      </c>
      <c r="H70" s="7">
        <f t="shared" si="8"/>
        <v>122926.58160962917</v>
      </c>
      <c r="I70" s="7">
        <f t="shared" si="9"/>
        <v>3153.6096145234205</v>
      </c>
      <c r="J70" s="10">
        <f t="shared" si="5"/>
        <v>119772.97199510575</v>
      </c>
    </row>
    <row r="71" spans="5:10" x14ac:dyDescent="0.3">
      <c r="E71" s="6">
        <v>70</v>
      </c>
      <c r="F71" s="7">
        <f t="shared" si="6"/>
        <v>119772.97199510575</v>
      </c>
      <c r="G71" s="7">
        <f t="shared" si="7"/>
        <v>1437.2756639412689</v>
      </c>
      <c r="H71" s="7">
        <f t="shared" si="8"/>
        <v>121210.24765904702</v>
      </c>
      <c r="I71" s="7">
        <f t="shared" si="9"/>
        <v>3153.6096145234205</v>
      </c>
      <c r="J71" s="10">
        <f t="shared" si="5"/>
        <v>118056.6380445236</v>
      </c>
    </row>
    <row r="72" spans="5:10" x14ac:dyDescent="0.3">
      <c r="E72" s="6">
        <v>71</v>
      </c>
      <c r="F72" s="7">
        <f t="shared" si="6"/>
        <v>118056.6380445236</v>
      </c>
      <c r="G72" s="7">
        <f t="shared" si="7"/>
        <v>1416.6796565342831</v>
      </c>
      <c r="H72" s="7">
        <f t="shared" si="8"/>
        <v>119473.31770105788</v>
      </c>
      <c r="I72" s="7">
        <f t="shared" si="9"/>
        <v>3153.6096145234205</v>
      </c>
      <c r="J72" s="10">
        <f t="shared" si="5"/>
        <v>116319.70808653446</v>
      </c>
    </row>
    <row r="73" spans="5:10" x14ac:dyDescent="0.3">
      <c r="E73" s="6">
        <v>72</v>
      </c>
      <c r="F73" s="7">
        <f t="shared" si="6"/>
        <v>116319.70808653446</v>
      </c>
      <c r="G73" s="7">
        <f t="shared" si="7"/>
        <v>1395.8364970384137</v>
      </c>
      <c r="H73" s="7">
        <f t="shared" si="8"/>
        <v>117715.54458357288</v>
      </c>
      <c r="I73" s="7">
        <f t="shared" si="9"/>
        <v>3153.6096145234205</v>
      </c>
      <c r="J73" s="10">
        <f t="shared" si="5"/>
        <v>114561.93496904946</v>
      </c>
    </row>
    <row r="74" spans="5:10" x14ac:dyDescent="0.3">
      <c r="E74" s="6">
        <v>73</v>
      </c>
      <c r="F74" s="7">
        <f t="shared" si="6"/>
        <v>114561.93496904946</v>
      </c>
      <c r="G74" s="7">
        <f t="shared" si="7"/>
        <v>1374.7432196285936</v>
      </c>
      <c r="H74" s="7">
        <f t="shared" si="8"/>
        <v>115936.67818867805</v>
      </c>
      <c r="I74" s="7">
        <f t="shared" si="9"/>
        <v>3153.6096145234205</v>
      </c>
      <c r="J74" s="10">
        <f t="shared" si="5"/>
        <v>112783.06857415463</v>
      </c>
    </row>
    <row r="75" spans="5:10" x14ac:dyDescent="0.3">
      <c r="E75" s="6">
        <v>74</v>
      </c>
      <c r="F75" s="7">
        <f t="shared" si="6"/>
        <v>112783.06857415463</v>
      </c>
      <c r="G75" s="7">
        <f t="shared" si="7"/>
        <v>1353.3968228898557</v>
      </c>
      <c r="H75" s="7">
        <f t="shared" si="8"/>
        <v>114136.46539704449</v>
      </c>
      <c r="I75" s="7">
        <f t="shared" si="9"/>
        <v>3153.6096145234205</v>
      </c>
      <c r="J75" s="10">
        <f t="shared" si="5"/>
        <v>110982.85578252107</v>
      </c>
    </row>
    <row r="76" spans="5:10" x14ac:dyDescent="0.3">
      <c r="E76" s="6">
        <v>75</v>
      </c>
      <c r="F76" s="7">
        <f t="shared" si="6"/>
        <v>110982.85578252107</v>
      </c>
      <c r="G76" s="7">
        <f t="shared" si="7"/>
        <v>1331.794269390253</v>
      </c>
      <c r="H76" s="7">
        <f t="shared" si="8"/>
        <v>112314.65005191133</v>
      </c>
      <c r="I76" s="7">
        <f t="shared" si="9"/>
        <v>3153.6096145234205</v>
      </c>
      <c r="J76" s="10">
        <f t="shared" si="5"/>
        <v>109161.04043738791</v>
      </c>
    </row>
    <row r="77" spans="5:10" x14ac:dyDescent="0.3">
      <c r="E77" s="6">
        <v>76</v>
      </c>
      <c r="F77" s="7">
        <f t="shared" si="6"/>
        <v>109161.04043738791</v>
      </c>
      <c r="G77" s="7">
        <f t="shared" si="7"/>
        <v>1309.932485248655</v>
      </c>
      <c r="H77" s="7">
        <f t="shared" si="8"/>
        <v>110470.97292263657</v>
      </c>
      <c r="I77" s="7">
        <f t="shared" si="9"/>
        <v>3153.6096145234205</v>
      </c>
      <c r="J77" s="10">
        <f t="shared" si="5"/>
        <v>107317.36330811316</v>
      </c>
    </row>
    <row r="78" spans="5:10" x14ac:dyDescent="0.3">
      <c r="E78" s="6">
        <v>77</v>
      </c>
      <c r="F78" s="7">
        <f t="shared" si="6"/>
        <v>107317.36330811316</v>
      </c>
      <c r="G78" s="7">
        <f t="shared" si="7"/>
        <v>1287.8083596973579</v>
      </c>
      <c r="H78" s="7">
        <f t="shared" si="8"/>
        <v>108605.17166781051</v>
      </c>
      <c r="I78" s="7">
        <f t="shared" si="9"/>
        <v>3153.6096145234205</v>
      </c>
      <c r="J78" s="10">
        <f t="shared" si="5"/>
        <v>105451.5620532871</v>
      </c>
    </row>
    <row r="79" spans="5:10" x14ac:dyDescent="0.3">
      <c r="E79" s="6">
        <v>78</v>
      </c>
      <c r="F79" s="7">
        <f t="shared" si="6"/>
        <v>105451.5620532871</v>
      </c>
      <c r="G79" s="7">
        <f t="shared" si="7"/>
        <v>1265.4187446394451</v>
      </c>
      <c r="H79" s="7">
        <f t="shared" si="8"/>
        <v>106716.98079792655</v>
      </c>
      <c r="I79" s="7">
        <f t="shared" si="9"/>
        <v>3153.6096145234205</v>
      </c>
      <c r="J79" s="10">
        <f t="shared" si="5"/>
        <v>103563.37118340313</v>
      </c>
    </row>
    <row r="80" spans="5:10" x14ac:dyDescent="0.3">
      <c r="E80" s="6">
        <v>79</v>
      </c>
      <c r="F80" s="7">
        <f t="shared" si="6"/>
        <v>103563.37118340313</v>
      </c>
      <c r="G80" s="7">
        <f t="shared" si="7"/>
        <v>1242.7604542008376</v>
      </c>
      <c r="H80" s="7">
        <f t="shared" si="8"/>
        <v>104806.13163760396</v>
      </c>
      <c r="I80" s="7">
        <f t="shared" si="9"/>
        <v>3153.6096145234205</v>
      </c>
      <c r="J80" s="10">
        <f t="shared" si="5"/>
        <v>101652.52202308054</v>
      </c>
    </row>
    <row r="81" spans="5:10" x14ac:dyDescent="0.3">
      <c r="E81" s="6">
        <v>80</v>
      </c>
      <c r="F81" s="7">
        <f t="shared" si="6"/>
        <v>101652.52202308054</v>
      </c>
      <c r="G81" s="7">
        <f t="shared" si="7"/>
        <v>1219.8302642769665</v>
      </c>
      <c r="H81" s="7">
        <f t="shared" si="8"/>
        <v>102872.35228735751</v>
      </c>
      <c r="I81" s="7">
        <f t="shared" si="9"/>
        <v>3153.6096145234205</v>
      </c>
      <c r="J81" s="10">
        <f t="shared" si="5"/>
        <v>99718.742672834094</v>
      </c>
    </row>
    <row r="82" spans="5:10" x14ac:dyDescent="0.3">
      <c r="E82" s="6">
        <v>81</v>
      </c>
      <c r="F82" s="7">
        <f t="shared" si="6"/>
        <v>99718.742672834094</v>
      </c>
      <c r="G82" s="7">
        <f t="shared" si="7"/>
        <v>1196.6249120740092</v>
      </c>
      <c r="H82" s="7">
        <f t="shared" si="8"/>
        <v>100915.3675849081</v>
      </c>
      <c r="I82" s="7">
        <f t="shared" si="9"/>
        <v>3153.6096145234205</v>
      </c>
      <c r="J82" s="10">
        <f t="shared" si="5"/>
        <v>97761.757970384686</v>
      </c>
    </row>
    <row r="83" spans="5:10" x14ac:dyDescent="0.3">
      <c r="E83" s="6">
        <v>82</v>
      </c>
      <c r="F83" s="7">
        <f t="shared" si="6"/>
        <v>97761.757970384686</v>
      </c>
      <c r="G83" s="7">
        <f t="shared" si="7"/>
        <v>1173.1410956446161</v>
      </c>
      <c r="H83" s="7">
        <f t="shared" si="8"/>
        <v>98934.899066029306</v>
      </c>
      <c r="I83" s="7">
        <f t="shared" si="9"/>
        <v>3153.6096145234205</v>
      </c>
      <c r="J83" s="10">
        <f t="shared" si="5"/>
        <v>95781.289451505887</v>
      </c>
    </row>
    <row r="84" spans="5:10" x14ac:dyDescent="0.3">
      <c r="E84" s="6">
        <v>83</v>
      </c>
      <c r="F84" s="7">
        <f t="shared" si="6"/>
        <v>95781.289451505887</v>
      </c>
      <c r="G84" s="7">
        <f t="shared" si="7"/>
        <v>1149.3754734180707</v>
      </c>
      <c r="H84" s="7">
        <f t="shared" si="8"/>
        <v>96930.664924923956</v>
      </c>
      <c r="I84" s="7">
        <f t="shared" si="9"/>
        <v>3153.6096145234205</v>
      </c>
      <c r="J84" s="10">
        <f t="shared" si="5"/>
        <v>93777.055310400538</v>
      </c>
    </row>
    <row r="85" spans="5:10" x14ac:dyDescent="0.3">
      <c r="E85" s="6">
        <v>84</v>
      </c>
      <c r="F85" s="7">
        <f t="shared" si="6"/>
        <v>93777.055310400538</v>
      </c>
      <c r="G85" s="7">
        <f t="shared" si="7"/>
        <v>1125.3246637248064</v>
      </c>
      <c r="H85" s="7">
        <f t="shared" si="8"/>
        <v>94902.379974125346</v>
      </c>
      <c r="I85" s="7">
        <f t="shared" si="9"/>
        <v>3153.6096145234205</v>
      </c>
      <c r="J85" s="10">
        <f t="shared" si="5"/>
        <v>91748.770359601927</v>
      </c>
    </row>
    <row r="86" spans="5:10" x14ac:dyDescent="0.3">
      <c r="E86" s="6">
        <v>85</v>
      </c>
      <c r="F86" s="7">
        <f t="shared" si="6"/>
        <v>91748.770359601927</v>
      </c>
      <c r="G86" s="7">
        <f t="shared" si="7"/>
        <v>1100.9852443152231</v>
      </c>
      <c r="H86" s="7">
        <f t="shared" si="8"/>
        <v>92849.755603917147</v>
      </c>
      <c r="I86" s="7">
        <f t="shared" si="9"/>
        <v>3153.6096145234205</v>
      </c>
      <c r="J86" s="10">
        <f t="shared" si="5"/>
        <v>89696.145989393728</v>
      </c>
    </row>
    <row r="87" spans="5:10" x14ac:dyDescent="0.3">
      <c r="E87" s="6">
        <v>86</v>
      </c>
      <c r="F87" s="7">
        <f t="shared" si="6"/>
        <v>89696.145989393728</v>
      </c>
      <c r="G87" s="7">
        <f t="shared" si="7"/>
        <v>1076.3537518727248</v>
      </c>
      <c r="H87" s="7">
        <f t="shared" si="8"/>
        <v>90772.499741266452</v>
      </c>
      <c r="I87" s="7">
        <f t="shared" si="9"/>
        <v>3153.6096145234205</v>
      </c>
      <c r="J87" s="10">
        <f t="shared" si="5"/>
        <v>87618.890126743034</v>
      </c>
    </row>
    <row r="88" spans="5:10" x14ac:dyDescent="0.3">
      <c r="E88" s="6">
        <v>87</v>
      </c>
      <c r="F88" s="7">
        <f t="shared" si="6"/>
        <v>87618.890126743034</v>
      </c>
      <c r="G88" s="7">
        <f t="shared" si="7"/>
        <v>1051.4266815209164</v>
      </c>
      <c r="H88" s="7">
        <f t="shared" si="8"/>
        <v>88670.316808263946</v>
      </c>
      <c r="I88" s="7">
        <f t="shared" si="9"/>
        <v>3153.6096145234205</v>
      </c>
      <c r="J88" s="10">
        <f t="shared" si="5"/>
        <v>85516.707193740527</v>
      </c>
    </row>
    <row r="89" spans="5:10" x14ac:dyDescent="0.3">
      <c r="E89" s="6">
        <v>88</v>
      </c>
      <c r="F89" s="7">
        <f t="shared" si="6"/>
        <v>85516.707193740527</v>
      </c>
      <c r="G89" s="7">
        <f t="shared" si="7"/>
        <v>1026.2004863248862</v>
      </c>
      <c r="H89" s="7">
        <f t="shared" si="8"/>
        <v>86542.907680065415</v>
      </c>
      <c r="I89" s="7">
        <f t="shared" si="9"/>
        <v>3153.6096145234205</v>
      </c>
      <c r="J89" s="10">
        <f t="shared" si="5"/>
        <v>83389.298065541996</v>
      </c>
    </row>
    <row r="90" spans="5:10" x14ac:dyDescent="0.3">
      <c r="E90" s="6">
        <v>89</v>
      </c>
      <c r="F90" s="7">
        <f t="shared" si="6"/>
        <v>83389.298065541996</v>
      </c>
      <c r="G90" s="7">
        <f t="shared" si="7"/>
        <v>1000.6715767865039</v>
      </c>
      <c r="H90" s="7">
        <f t="shared" si="8"/>
        <v>84389.969642328506</v>
      </c>
      <c r="I90" s="7">
        <f t="shared" si="9"/>
        <v>3153.6096145234205</v>
      </c>
      <c r="J90" s="10">
        <f t="shared" si="5"/>
        <v>81236.360027805087</v>
      </c>
    </row>
    <row r="91" spans="5:10" x14ac:dyDescent="0.3">
      <c r="E91" s="6">
        <v>90</v>
      </c>
      <c r="F91" s="7">
        <f t="shared" si="6"/>
        <v>81236.360027805087</v>
      </c>
      <c r="G91" s="7">
        <f t="shared" si="7"/>
        <v>974.83632033366109</v>
      </c>
      <c r="H91" s="7">
        <f t="shared" si="8"/>
        <v>82211.19634813875</v>
      </c>
      <c r="I91" s="7">
        <f t="shared" si="9"/>
        <v>3153.6096145234205</v>
      </c>
      <c r="J91" s="10">
        <f t="shared" si="5"/>
        <v>79057.586733615331</v>
      </c>
    </row>
    <row r="92" spans="5:10" x14ac:dyDescent="0.3">
      <c r="E92" s="6">
        <v>91</v>
      </c>
      <c r="F92" s="7">
        <f t="shared" si="6"/>
        <v>79057.586733615331</v>
      </c>
      <c r="G92" s="7">
        <f t="shared" si="7"/>
        <v>948.691040803384</v>
      </c>
      <c r="H92" s="7">
        <f t="shared" si="8"/>
        <v>80006.277774418719</v>
      </c>
      <c r="I92" s="7">
        <f t="shared" si="9"/>
        <v>3153.6096145234205</v>
      </c>
      <c r="J92" s="10">
        <f t="shared" si="5"/>
        <v>76852.6681598953</v>
      </c>
    </row>
    <row r="93" spans="5:10" x14ac:dyDescent="0.3">
      <c r="E93" s="6">
        <v>92</v>
      </c>
      <c r="F93" s="7">
        <f t="shared" si="6"/>
        <v>76852.6681598953</v>
      </c>
      <c r="G93" s="7">
        <f t="shared" si="7"/>
        <v>922.23201791874362</v>
      </c>
      <c r="H93" s="7">
        <f t="shared" si="8"/>
        <v>77774.900177814037</v>
      </c>
      <c r="I93" s="7">
        <f t="shared" si="9"/>
        <v>3153.6096145234205</v>
      </c>
      <c r="J93" s="10">
        <f t="shared" si="5"/>
        <v>74621.290563290619</v>
      </c>
    </row>
    <row r="94" spans="5:10" x14ac:dyDescent="0.3">
      <c r="E94" s="6">
        <v>93</v>
      </c>
      <c r="F94" s="7">
        <f t="shared" si="6"/>
        <v>74621.290563290619</v>
      </c>
      <c r="G94" s="7">
        <f t="shared" si="7"/>
        <v>895.45548675948748</v>
      </c>
      <c r="H94" s="7">
        <f t="shared" si="8"/>
        <v>75516.746050050104</v>
      </c>
      <c r="I94" s="7">
        <f t="shared" si="9"/>
        <v>3153.6096145234205</v>
      </c>
      <c r="J94" s="10">
        <f t="shared" si="5"/>
        <v>72363.136435526685</v>
      </c>
    </row>
    <row r="95" spans="5:10" x14ac:dyDescent="0.3">
      <c r="E95" s="6">
        <v>94</v>
      </c>
      <c r="F95" s="7">
        <f t="shared" si="6"/>
        <v>72363.136435526685</v>
      </c>
      <c r="G95" s="7">
        <f t="shared" si="7"/>
        <v>868.35763722632021</v>
      </c>
      <c r="H95" s="7">
        <f t="shared" si="8"/>
        <v>73231.494072753005</v>
      </c>
      <c r="I95" s="7">
        <f t="shared" si="9"/>
        <v>3153.6096145234205</v>
      </c>
      <c r="J95" s="10">
        <f t="shared" si="5"/>
        <v>70077.884458229586</v>
      </c>
    </row>
    <row r="96" spans="5:10" x14ac:dyDescent="0.3">
      <c r="E96" s="6">
        <v>95</v>
      </c>
      <c r="F96" s="7">
        <f t="shared" si="6"/>
        <v>70077.884458229586</v>
      </c>
      <c r="G96" s="7">
        <f t="shared" si="7"/>
        <v>840.93461349875508</v>
      </c>
      <c r="H96" s="7">
        <f t="shared" si="8"/>
        <v>70918.819071728343</v>
      </c>
      <c r="I96" s="7">
        <f t="shared" si="9"/>
        <v>3153.6096145234205</v>
      </c>
      <c r="J96" s="10">
        <f t="shared" si="5"/>
        <v>67765.209457204925</v>
      </c>
    </row>
    <row r="97" spans="5:10" x14ac:dyDescent="0.3">
      <c r="E97" s="6">
        <v>96</v>
      </c>
      <c r="F97" s="7">
        <f t="shared" si="6"/>
        <v>67765.209457204925</v>
      </c>
      <c r="G97" s="7">
        <f t="shared" si="7"/>
        <v>813.18251348645913</v>
      </c>
      <c r="H97" s="7">
        <f t="shared" si="8"/>
        <v>68578.391970691388</v>
      </c>
      <c r="I97" s="7">
        <f t="shared" si="9"/>
        <v>3153.6096145234205</v>
      </c>
      <c r="J97" s="10">
        <f t="shared" si="5"/>
        <v>65424.782356167969</v>
      </c>
    </row>
    <row r="98" spans="5:10" x14ac:dyDescent="0.3">
      <c r="E98" s="6">
        <v>97</v>
      </c>
      <c r="F98" s="7">
        <f t="shared" si="6"/>
        <v>65424.782356167969</v>
      </c>
      <c r="G98" s="7">
        <f t="shared" si="7"/>
        <v>785.09738827401566</v>
      </c>
      <c r="H98" s="7">
        <f t="shared" si="8"/>
        <v>66209.879744441991</v>
      </c>
      <c r="I98" s="7">
        <f t="shared" si="9"/>
        <v>3153.6096145234205</v>
      </c>
      <c r="J98" s="10">
        <f t="shared" si="5"/>
        <v>63056.270129918572</v>
      </c>
    </row>
    <row r="99" spans="5:10" x14ac:dyDescent="0.3">
      <c r="E99" s="6">
        <v>98</v>
      </c>
      <c r="F99" s="7">
        <f t="shared" si="6"/>
        <v>63056.270129918572</v>
      </c>
      <c r="G99" s="7">
        <f t="shared" si="7"/>
        <v>756.67524155902288</v>
      </c>
      <c r="H99" s="7">
        <f t="shared" si="8"/>
        <v>63812.945371477595</v>
      </c>
      <c r="I99" s="7">
        <f t="shared" si="9"/>
        <v>3153.6096145234205</v>
      </c>
      <c r="J99" s="10">
        <f t="shared" si="5"/>
        <v>60659.335756954177</v>
      </c>
    </row>
    <row r="100" spans="5:10" x14ac:dyDescent="0.3">
      <c r="E100" s="6">
        <v>99</v>
      </c>
      <c r="F100" s="7">
        <f t="shared" si="6"/>
        <v>60659.335756954177</v>
      </c>
      <c r="G100" s="7">
        <f t="shared" si="7"/>
        <v>727.91202908345019</v>
      </c>
      <c r="H100" s="7">
        <f t="shared" si="8"/>
        <v>61387.247786037624</v>
      </c>
      <c r="I100" s="7">
        <f t="shared" si="9"/>
        <v>3153.6096145234205</v>
      </c>
      <c r="J100" s="10">
        <f t="shared" si="5"/>
        <v>58233.638171514205</v>
      </c>
    </row>
    <row r="101" spans="5:10" x14ac:dyDescent="0.3">
      <c r="E101" s="6">
        <v>100</v>
      </c>
      <c r="F101" s="7">
        <f t="shared" si="6"/>
        <v>58233.638171514205</v>
      </c>
      <c r="G101" s="7">
        <f t="shared" si="7"/>
        <v>698.80365805817053</v>
      </c>
      <c r="H101" s="7">
        <f t="shared" si="8"/>
        <v>58932.441829572374</v>
      </c>
      <c r="I101" s="7">
        <f t="shared" si="9"/>
        <v>3153.6096145234205</v>
      </c>
      <c r="J101" s="10">
        <f t="shared" si="5"/>
        <v>55778.832215048955</v>
      </c>
    </row>
    <row r="102" spans="5:10" x14ac:dyDescent="0.3">
      <c r="E102" s="6">
        <v>101</v>
      </c>
      <c r="F102" s="7">
        <f t="shared" si="6"/>
        <v>55778.832215048955</v>
      </c>
      <c r="G102" s="7">
        <f t="shared" si="7"/>
        <v>669.34598658058746</v>
      </c>
      <c r="H102" s="7">
        <f t="shared" si="8"/>
        <v>56448.17820162954</v>
      </c>
      <c r="I102" s="7">
        <f t="shared" si="9"/>
        <v>3153.6096145234205</v>
      </c>
      <c r="J102" s="10">
        <f t="shared" si="5"/>
        <v>53294.568587106121</v>
      </c>
    </row>
    <row r="103" spans="5:10" x14ac:dyDescent="0.3">
      <c r="E103" s="6">
        <v>102</v>
      </c>
      <c r="F103" s="7">
        <f t="shared" si="6"/>
        <v>53294.568587106121</v>
      </c>
      <c r="G103" s="7">
        <f t="shared" si="7"/>
        <v>639.53482304527347</v>
      </c>
      <c r="H103" s="7">
        <f t="shared" si="8"/>
        <v>53934.103410151394</v>
      </c>
      <c r="I103" s="7">
        <f t="shared" si="9"/>
        <v>3153.6096145234205</v>
      </c>
      <c r="J103" s="10">
        <f t="shared" si="5"/>
        <v>50780.493795627975</v>
      </c>
    </row>
    <row r="104" spans="5:10" x14ac:dyDescent="0.3">
      <c r="E104" s="6">
        <v>103</v>
      </c>
      <c r="F104" s="7">
        <f t="shared" si="6"/>
        <v>50780.493795627975</v>
      </c>
      <c r="G104" s="7">
        <f t="shared" si="7"/>
        <v>609.36592554753577</v>
      </c>
      <c r="H104" s="7">
        <f t="shared" si="8"/>
        <v>51389.859721175511</v>
      </c>
      <c r="I104" s="7">
        <f t="shared" si="9"/>
        <v>3153.6096145234205</v>
      </c>
      <c r="J104" s="10">
        <f t="shared" si="5"/>
        <v>48236.250106652093</v>
      </c>
    </row>
    <row r="105" spans="5:10" x14ac:dyDescent="0.3">
      <c r="E105" s="6">
        <v>104</v>
      </c>
      <c r="F105" s="7">
        <f t="shared" si="6"/>
        <v>48236.250106652093</v>
      </c>
      <c r="G105" s="7">
        <f t="shared" si="7"/>
        <v>578.83500127982518</v>
      </c>
      <c r="H105" s="7">
        <f t="shared" si="8"/>
        <v>48815.085107931918</v>
      </c>
      <c r="I105" s="7">
        <f t="shared" si="9"/>
        <v>3153.6096145234205</v>
      </c>
      <c r="J105" s="10">
        <f t="shared" si="5"/>
        <v>45661.475493408499</v>
      </c>
    </row>
    <row r="106" spans="5:10" x14ac:dyDescent="0.3">
      <c r="E106" s="6">
        <v>105</v>
      </c>
      <c r="F106" s="7">
        <f t="shared" si="6"/>
        <v>45661.475493408499</v>
      </c>
      <c r="G106" s="7">
        <f t="shared" si="7"/>
        <v>547.93770592090198</v>
      </c>
      <c r="H106" s="7">
        <f t="shared" si="8"/>
        <v>46209.4131993294</v>
      </c>
      <c r="I106" s="7">
        <f t="shared" si="9"/>
        <v>3153.6096145234205</v>
      </c>
      <c r="J106" s="10">
        <f t="shared" si="5"/>
        <v>43055.803584805981</v>
      </c>
    </row>
    <row r="107" spans="5:10" x14ac:dyDescent="0.3">
      <c r="E107" s="6">
        <v>106</v>
      </c>
      <c r="F107" s="7">
        <f t="shared" si="6"/>
        <v>43055.803584805981</v>
      </c>
      <c r="G107" s="7">
        <f t="shared" si="7"/>
        <v>516.66964301767177</v>
      </c>
      <c r="H107" s="7">
        <f t="shared" si="8"/>
        <v>43572.473227823655</v>
      </c>
      <c r="I107" s="7">
        <f t="shared" si="9"/>
        <v>3153.6096145234205</v>
      </c>
      <c r="J107" s="10">
        <f t="shared" si="5"/>
        <v>40418.863613300236</v>
      </c>
    </row>
    <row r="108" spans="5:10" x14ac:dyDescent="0.3">
      <c r="E108" s="6">
        <v>107</v>
      </c>
      <c r="F108" s="7">
        <f t="shared" si="6"/>
        <v>40418.863613300236</v>
      </c>
      <c r="G108" s="7">
        <f t="shared" si="7"/>
        <v>485.02636335960284</v>
      </c>
      <c r="H108" s="7">
        <f t="shared" si="8"/>
        <v>40903.889976659841</v>
      </c>
      <c r="I108" s="7">
        <f t="shared" si="9"/>
        <v>3153.6096145234205</v>
      </c>
      <c r="J108" s="10">
        <f t="shared" si="5"/>
        <v>37750.280362136422</v>
      </c>
    </row>
    <row r="109" spans="5:10" x14ac:dyDescent="0.3">
      <c r="E109" s="6">
        <v>108</v>
      </c>
      <c r="F109" s="7">
        <f t="shared" si="6"/>
        <v>37750.280362136422</v>
      </c>
      <c r="G109" s="7">
        <f t="shared" si="7"/>
        <v>453.00336434563707</v>
      </c>
      <c r="H109" s="7">
        <f t="shared" si="8"/>
        <v>38203.283726482055</v>
      </c>
      <c r="I109" s="7">
        <f t="shared" si="9"/>
        <v>3153.6096145234205</v>
      </c>
      <c r="J109" s="10">
        <f t="shared" si="5"/>
        <v>35049.674111958637</v>
      </c>
    </row>
    <row r="110" spans="5:10" x14ac:dyDescent="0.3">
      <c r="E110" s="6">
        <v>109</v>
      </c>
      <c r="F110" s="7">
        <f t="shared" si="6"/>
        <v>35049.674111958637</v>
      </c>
      <c r="G110" s="7">
        <f t="shared" si="7"/>
        <v>420.59608934350365</v>
      </c>
      <c r="H110" s="7">
        <f t="shared" si="8"/>
        <v>35470.270201302141</v>
      </c>
      <c r="I110" s="7">
        <f t="shared" si="9"/>
        <v>3153.6096145234205</v>
      </c>
      <c r="J110" s="10">
        <f t="shared" si="5"/>
        <v>32316.660586778722</v>
      </c>
    </row>
    <row r="111" spans="5:10" x14ac:dyDescent="0.3">
      <c r="E111" s="6">
        <v>110</v>
      </c>
      <c r="F111" s="7">
        <f t="shared" si="6"/>
        <v>32316.660586778722</v>
      </c>
      <c r="G111" s="7">
        <f t="shared" si="7"/>
        <v>387.79992704134469</v>
      </c>
      <c r="H111" s="7">
        <f t="shared" si="8"/>
        <v>32704.460513820068</v>
      </c>
      <c r="I111" s="7">
        <f t="shared" si="9"/>
        <v>3153.6096145234205</v>
      </c>
      <c r="J111" s="10">
        <f t="shared" si="5"/>
        <v>29550.850899296645</v>
      </c>
    </row>
    <row r="112" spans="5:10" x14ac:dyDescent="0.3">
      <c r="E112" s="6">
        <v>111</v>
      </c>
      <c r="F112" s="7">
        <f t="shared" si="6"/>
        <v>29550.850899296645</v>
      </c>
      <c r="G112" s="7">
        <f t="shared" si="7"/>
        <v>354.61021079155978</v>
      </c>
      <c r="H112" s="7">
        <f t="shared" si="8"/>
        <v>29905.461110088207</v>
      </c>
      <c r="I112" s="7">
        <f t="shared" si="9"/>
        <v>3153.6096145234205</v>
      </c>
      <c r="J112" s="10">
        <f t="shared" si="5"/>
        <v>26751.851495564784</v>
      </c>
    </row>
    <row r="113" spans="5:10" x14ac:dyDescent="0.3">
      <c r="E113" s="6">
        <v>112</v>
      </c>
      <c r="F113" s="7">
        <f t="shared" si="6"/>
        <v>26751.851495564784</v>
      </c>
      <c r="G113" s="7">
        <f t="shared" si="7"/>
        <v>321.0222179467774</v>
      </c>
      <c r="H113" s="7">
        <f t="shared" si="8"/>
        <v>27072.873713511563</v>
      </c>
      <c r="I113" s="7">
        <f t="shared" si="9"/>
        <v>3153.6096145234205</v>
      </c>
      <c r="J113" s="10">
        <f t="shared" si="5"/>
        <v>23919.26409898814</v>
      </c>
    </row>
    <row r="114" spans="5:10" x14ac:dyDescent="0.3">
      <c r="E114" s="6">
        <v>113</v>
      </c>
      <c r="F114" s="7">
        <f t="shared" si="6"/>
        <v>23919.26409898814</v>
      </c>
      <c r="G114" s="7">
        <f t="shared" si="7"/>
        <v>287.0311691878577</v>
      </c>
      <c r="H114" s="7">
        <f t="shared" si="8"/>
        <v>24206.295268175996</v>
      </c>
      <c r="I114" s="7">
        <f t="shared" si="9"/>
        <v>3153.6096145234205</v>
      </c>
      <c r="J114" s="10">
        <f t="shared" si="5"/>
        <v>21052.685653652574</v>
      </c>
    </row>
    <row r="115" spans="5:10" x14ac:dyDescent="0.3">
      <c r="E115" s="6">
        <v>114</v>
      </c>
      <c r="F115" s="7">
        <f t="shared" si="6"/>
        <v>21052.685653652574</v>
      </c>
      <c r="G115" s="7">
        <f t="shared" si="7"/>
        <v>252.63222784383089</v>
      </c>
      <c r="H115" s="7">
        <f t="shared" si="8"/>
        <v>21305.317881496405</v>
      </c>
      <c r="I115" s="7">
        <f t="shared" si="9"/>
        <v>3153.6096145234205</v>
      </c>
      <c r="J115" s="10">
        <f t="shared" si="5"/>
        <v>18151.708266972986</v>
      </c>
    </row>
    <row r="116" spans="5:10" x14ac:dyDescent="0.3">
      <c r="E116" s="6">
        <v>115</v>
      </c>
      <c r="F116" s="7">
        <f t="shared" si="6"/>
        <v>18151.708266972986</v>
      </c>
      <c r="G116" s="7">
        <f t="shared" si="7"/>
        <v>217.82049920367584</v>
      </c>
      <c r="H116" s="7">
        <f t="shared" si="8"/>
        <v>18369.528766176663</v>
      </c>
      <c r="I116" s="7">
        <f t="shared" si="9"/>
        <v>3153.6096145234205</v>
      </c>
      <c r="J116" s="10">
        <f t="shared" si="5"/>
        <v>15215.919151653243</v>
      </c>
    </row>
    <row r="117" spans="5:10" x14ac:dyDescent="0.3">
      <c r="E117" s="6">
        <v>116</v>
      </c>
      <c r="F117" s="7">
        <f t="shared" si="6"/>
        <v>15215.919151653243</v>
      </c>
      <c r="G117" s="7">
        <f t="shared" si="7"/>
        <v>182.59102981983892</v>
      </c>
      <c r="H117" s="7">
        <f t="shared" si="8"/>
        <v>15398.510181473082</v>
      </c>
      <c r="I117" s="7">
        <f t="shared" si="9"/>
        <v>3153.6096145234205</v>
      </c>
      <c r="J117" s="10">
        <f t="shared" si="5"/>
        <v>12244.900566949662</v>
      </c>
    </row>
    <row r="118" spans="5:10" x14ac:dyDescent="0.3">
      <c r="E118" s="6">
        <v>117</v>
      </c>
      <c r="F118" s="7">
        <f t="shared" si="6"/>
        <v>12244.900566949662</v>
      </c>
      <c r="G118" s="7">
        <f t="shared" si="7"/>
        <v>146.93880680339595</v>
      </c>
      <c r="H118" s="7">
        <f t="shared" si="8"/>
        <v>12391.839373753059</v>
      </c>
      <c r="I118" s="7">
        <f t="shared" si="9"/>
        <v>3153.6096145234205</v>
      </c>
      <c r="J118" s="10">
        <f t="shared" si="5"/>
        <v>9238.2297592296381</v>
      </c>
    </row>
    <row r="119" spans="5:10" x14ac:dyDescent="0.3">
      <c r="E119" s="6">
        <v>118</v>
      </c>
      <c r="F119" s="7">
        <f t="shared" si="6"/>
        <v>9238.2297592296381</v>
      </c>
      <c r="G119" s="7">
        <f t="shared" si="7"/>
        <v>110.85875711075566</v>
      </c>
      <c r="H119" s="7">
        <f t="shared" si="8"/>
        <v>9349.0885163403946</v>
      </c>
      <c r="I119" s="7">
        <f t="shared" si="9"/>
        <v>3153.6096145234205</v>
      </c>
      <c r="J119" s="10">
        <f t="shared" si="5"/>
        <v>6195.478901816974</v>
      </c>
    </row>
    <row r="120" spans="5:10" x14ac:dyDescent="0.3">
      <c r="E120" s="6">
        <v>119</v>
      </c>
      <c r="F120" s="7">
        <f t="shared" si="6"/>
        <v>6195.478901816974</v>
      </c>
      <c r="G120" s="7">
        <f t="shared" si="7"/>
        <v>74.345746821803687</v>
      </c>
      <c r="H120" s="7">
        <f t="shared" si="8"/>
        <v>6269.8246486387779</v>
      </c>
      <c r="I120" s="7">
        <f t="shared" si="9"/>
        <v>3153.6096145234205</v>
      </c>
      <c r="J120" s="10">
        <f t="shared" si="5"/>
        <v>3116.2150341153574</v>
      </c>
    </row>
    <row r="121" spans="5:10" x14ac:dyDescent="0.3">
      <c r="E121" s="6">
        <v>120</v>
      </c>
      <c r="F121" s="7">
        <f t="shared" si="6"/>
        <v>3116.2150341153574</v>
      </c>
      <c r="G121" s="7">
        <f t="shared" si="7"/>
        <v>37.39458040938429</v>
      </c>
      <c r="H121" s="7">
        <f t="shared" si="8"/>
        <v>3153.6096145247416</v>
      </c>
      <c r="I121" s="7">
        <f t="shared" si="9"/>
        <v>3153.6096145234205</v>
      </c>
      <c r="J121" s="11">
        <f t="shared" si="5"/>
        <v>1.3210410543251783E-9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zoomScale="85" zoomScaleNormal="85" workbookViewId="0">
      <selection activeCell="O10" sqref="O10"/>
    </sheetView>
  </sheetViews>
  <sheetFormatPr defaultRowHeight="14.4" x14ac:dyDescent="0.3"/>
  <cols>
    <col min="1" max="1" width="11.6640625" bestFit="1" customWidth="1"/>
    <col min="3" max="3" width="11.33203125" bestFit="1" customWidth="1"/>
  </cols>
  <sheetData>
    <row r="1" spans="1:4" x14ac:dyDescent="0.3">
      <c r="A1" t="s">
        <v>0</v>
      </c>
    </row>
    <row r="2" spans="1:4" x14ac:dyDescent="0.3">
      <c r="B2" t="s">
        <v>1</v>
      </c>
      <c r="C2" s="4">
        <v>300000</v>
      </c>
    </row>
    <row r="3" spans="1:4" x14ac:dyDescent="0.3">
      <c r="B3" t="s">
        <v>7</v>
      </c>
      <c r="C3" s="4">
        <v>100000</v>
      </c>
    </row>
    <row r="4" spans="1:4" x14ac:dyDescent="0.3">
      <c r="B4" t="s">
        <v>6</v>
      </c>
      <c r="C4" s="4">
        <f>C2-C3</f>
        <v>200000</v>
      </c>
    </row>
    <row r="5" spans="1:4" x14ac:dyDescent="0.3">
      <c r="B5" t="s">
        <v>2</v>
      </c>
      <c r="C5" s="2">
        <v>1.2E-2</v>
      </c>
      <c r="D5" t="s">
        <v>3</v>
      </c>
    </row>
    <row r="6" spans="1:4" x14ac:dyDescent="0.3">
      <c r="B6" t="s">
        <v>8</v>
      </c>
      <c r="C6" s="1">
        <v>120</v>
      </c>
      <c r="D6" t="s">
        <v>4</v>
      </c>
    </row>
    <row r="7" spans="1:4" x14ac:dyDescent="0.3">
      <c r="B7" t="s">
        <v>9</v>
      </c>
      <c r="C7" s="3">
        <f>PMT(C5,C6,C4,0,0)</f>
        <v>-3153.6096145234219</v>
      </c>
      <c r="D7" t="s">
        <v>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zoomScale="85" zoomScaleNormal="85" workbookViewId="0">
      <selection activeCell="C7" sqref="C7"/>
    </sheetView>
  </sheetViews>
  <sheetFormatPr defaultRowHeight="14.4" x14ac:dyDescent="0.3"/>
  <cols>
    <col min="1" max="1" width="11.6640625" bestFit="1" customWidth="1"/>
    <col min="3" max="3" width="11.33203125" bestFit="1" customWidth="1"/>
  </cols>
  <sheetData>
    <row r="1" spans="1:4" x14ac:dyDescent="0.3">
      <c r="A1" t="s">
        <v>0</v>
      </c>
    </row>
    <row r="2" spans="1:4" x14ac:dyDescent="0.3">
      <c r="B2" t="s">
        <v>1</v>
      </c>
      <c r="C2" s="4">
        <v>300000</v>
      </c>
    </row>
    <row r="3" spans="1:4" x14ac:dyDescent="0.3">
      <c r="B3" t="s">
        <v>7</v>
      </c>
      <c r="C3" s="4">
        <v>100000</v>
      </c>
    </row>
    <row r="4" spans="1:4" x14ac:dyDescent="0.3">
      <c r="B4" t="s">
        <v>6</v>
      </c>
      <c r="C4" s="4">
        <f>C2-C3</f>
        <v>200000</v>
      </c>
    </row>
    <row r="5" spans="1:4" x14ac:dyDescent="0.3">
      <c r="B5" t="s">
        <v>2</v>
      </c>
      <c r="C5" s="2">
        <v>1.2E-2</v>
      </c>
      <c r="D5" t="s">
        <v>3</v>
      </c>
    </row>
    <row r="6" spans="1:4" x14ac:dyDescent="0.3">
      <c r="B6" t="s">
        <v>8</v>
      </c>
      <c r="C6" s="1">
        <v>120</v>
      </c>
      <c r="D6" t="s">
        <v>4</v>
      </c>
    </row>
    <row r="7" spans="1:4" x14ac:dyDescent="0.3">
      <c r="B7" t="s">
        <v>9</v>
      </c>
      <c r="C7" s="3">
        <f>PMT(C5,C6,-C4,0,0)</f>
        <v>3153.6096145234219</v>
      </c>
      <c r="D7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zoomScale="150" zoomScaleNormal="150" workbookViewId="0">
      <selection activeCell="J9" sqref="J9"/>
    </sheetView>
  </sheetViews>
  <sheetFormatPr defaultRowHeight="14.4" x14ac:dyDescent="0.3"/>
  <cols>
    <col min="1" max="1" width="11.6640625" bestFit="1" customWidth="1"/>
    <col min="3" max="3" width="11.33203125" bestFit="1" customWidth="1"/>
  </cols>
  <sheetData>
    <row r="1" spans="1:4" x14ac:dyDescent="0.3">
      <c r="A1" t="s">
        <v>0</v>
      </c>
    </row>
    <row r="2" spans="1:4" x14ac:dyDescent="0.3">
      <c r="B2" t="s">
        <v>1</v>
      </c>
      <c r="C2" s="4">
        <v>300000</v>
      </c>
    </row>
    <row r="3" spans="1:4" x14ac:dyDescent="0.3">
      <c r="B3" t="s">
        <v>7</v>
      </c>
      <c r="C3" s="4">
        <v>122425.70626972549</v>
      </c>
    </row>
    <row r="4" spans="1:4" x14ac:dyDescent="0.3">
      <c r="B4" t="s">
        <v>6</v>
      </c>
      <c r="C4" s="4">
        <f>C2-C3</f>
        <v>177574.29373027451</v>
      </c>
    </row>
    <row r="5" spans="1:4" x14ac:dyDescent="0.3">
      <c r="B5" t="s">
        <v>2</v>
      </c>
      <c r="C5" s="2">
        <v>1.2E-2</v>
      </c>
      <c r="D5" t="s">
        <v>3</v>
      </c>
    </row>
    <row r="6" spans="1:4" x14ac:dyDescent="0.3">
      <c r="B6" t="s">
        <v>8</v>
      </c>
      <c r="C6" s="1">
        <v>120</v>
      </c>
      <c r="D6" t="s">
        <v>4</v>
      </c>
    </row>
    <row r="7" spans="1:4" x14ac:dyDescent="0.3">
      <c r="B7" t="s">
        <v>9</v>
      </c>
      <c r="C7" s="3">
        <f>PMT(C5,C6,-C4,0,0)</f>
        <v>2800</v>
      </c>
      <c r="D7" t="s">
        <v>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6"/>
  <sheetViews>
    <sheetView zoomScale="70" zoomScaleNormal="70" workbookViewId="0">
      <selection activeCell="L19" sqref="L19"/>
    </sheetView>
  </sheetViews>
  <sheetFormatPr defaultRowHeight="14.4" x14ac:dyDescent="0.3"/>
  <cols>
    <col min="1" max="1" width="4" customWidth="1"/>
    <col min="3" max="3" width="9.21875" bestFit="1" customWidth="1"/>
  </cols>
  <sheetData>
    <row r="1" spans="1:9" x14ac:dyDescent="0.3">
      <c r="A1" t="s">
        <v>0</v>
      </c>
    </row>
    <row r="2" spans="1:9" x14ac:dyDescent="0.3">
      <c r="B2" t="s">
        <v>1</v>
      </c>
      <c r="C2" s="4">
        <v>300000</v>
      </c>
    </row>
    <row r="3" spans="1:9" x14ac:dyDescent="0.3">
      <c r="B3" t="s">
        <v>7</v>
      </c>
      <c r="C3" s="4">
        <v>100000</v>
      </c>
    </row>
    <row r="4" spans="1:9" x14ac:dyDescent="0.3">
      <c r="B4" t="s">
        <v>6</v>
      </c>
      <c r="C4" s="4">
        <f>C2-C3</f>
        <v>200000</v>
      </c>
    </row>
    <row r="5" spans="1:9" x14ac:dyDescent="0.3">
      <c r="B5" t="s">
        <v>2</v>
      </c>
      <c r="C5" s="2">
        <v>1.2E-2</v>
      </c>
      <c r="D5" t="s">
        <v>3</v>
      </c>
    </row>
    <row r="6" spans="1:9" x14ac:dyDescent="0.3">
      <c r="B6" t="s">
        <v>8</v>
      </c>
      <c r="C6" s="1">
        <v>120</v>
      </c>
      <c r="D6" t="s">
        <v>4</v>
      </c>
    </row>
    <row r="7" spans="1:9" x14ac:dyDescent="0.3">
      <c r="B7" t="s">
        <v>9</v>
      </c>
      <c r="C7" s="3">
        <f>-PMT(C5,C6,C4,0,0)</f>
        <v>3153.6096145234219</v>
      </c>
      <c r="D7" t="s">
        <v>5</v>
      </c>
    </row>
    <row r="9" spans="1:9" x14ac:dyDescent="0.3">
      <c r="C9" s="24" t="s">
        <v>8</v>
      </c>
      <c r="D9" s="24"/>
      <c r="E9" s="24"/>
      <c r="F9" s="24"/>
      <c r="G9" s="24"/>
      <c r="H9" s="24"/>
      <c r="I9" s="24"/>
    </row>
    <row r="10" spans="1:9" x14ac:dyDescent="0.3">
      <c r="B10" s="12">
        <f>C7</f>
        <v>3153.6096145234219</v>
      </c>
      <c r="C10" s="13">
        <v>60</v>
      </c>
      <c r="D10" s="13">
        <v>90</v>
      </c>
      <c r="E10" s="13">
        <v>120</v>
      </c>
      <c r="F10" s="13">
        <v>150</v>
      </c>
      <c r="G10" s="13">
        <v>180</v>
      </c>
      <c r="H10" s="13">
        <v>210</v>
      </c>
      <c r="I10" s="13">
        <v>240</v>
      </c>
    </row>
    <row r="11" spans="1:9" ht="14.4" customHeight="1" x14ac:dyDescent="0.3">
      <c r="A11" s="23" t="s">
        <v>2</v>
      </c>
      <c r="B11" s="14">
        <v>0.01</v>
      </c>
      <c r="C11" s="15"/>
      <c r="D11" s="15"/>
      <c r="E11" s="15"/>
      <c r="F11" s="15"/>
      <c r="G11" s="15"/>
      <c r="H11" s="15"/>
      <c r="I11" s="15"/>
    </row>
    <row r="12" spans="1:9" x14ac:dyDescent="0.3">
      <c r="A12" s="23"/>
      <c r="B12" s="16">
        <v>1.0500000000000001E-2</v>
      </c>
      <c r="C12" s="15"/>
      <c r="D12" s="15">
        <f t="dataTable" ref="D12:I16" dt2D="1" dtr="1" r1="C6" r2="C5"/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</row>
    <row r="13" spans="1:9" x14ac:dyDescent="0.3">
      <c r="A13" s="23"/>
      <c r="B13" s="16">
        <v>1.0999999999999999E-2</v>
      </c>
      <c r="C13" s="15"/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</row>
    <row r="14" spans="1:9" x14ac:dyDescent="0.3">
      <c r="A14" s="23"/>
      <c r="B14" s="16">
        <v>1.15E-2</v>
      </c>
      <c r="C14" s="15"/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</row>
    <row r="15" spans="1:9" x14ac:dyDescent="0.3">
      <c r="A15" s="23"/>
      <c r="B15" s="16">
        <v>1.2E-2</v>
      </c>
      <c r="C15" s="15"/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</row>
    <row r="16" spans="1:9" x14ac:dyDescent="0.3">
      <c r="A16" s="23"/>
      <c r="B16" s="16">
        <v>1.2500000000000001E-2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</row>
  </sheetData>
  <mergeCells count="2">
    <mergeCell ref="A11:A16"/>
    <mergeCell ref="C9:I9"/>
  </mergeCells>
  <conditionalFormatting sqref="C11:I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6"/>
  <sheetViews>
    <sheetView zoomScale="150" zoomScaleNormal="150" workbookViewId="0">
      <selection activeCell="F5" sqref="F5"/>
    </sheetView>
  </sheetViews>
  <sheetFormatPr defaultRowHeight="14.4" x14ac:dyDescent="0.3"/>
  <cols>
    <col min="1" max="1" width="4" customWidth="1"/>
    <col min="3" max="3" width="9.21875" bestFit="1" customWidth="1"/>
  </cols>
  <sheetData>
    <row r="1" spans="1:9" x14ac:dyDescent="0.3">
      <c r="A1" t="s">
        <v>0</v>
      </c>
    </row>
    <row r="2" spans="1:9" x14ac:dyDescent="0.3">
      <c r="B2" t="s">
        <v>1</v>
      </c>
      <c r="C2" s="4">
        <v>300000</v>
      </c>
    </row>
    <row r="3" spans="1:9" x14ac:dyDescent="0.3">
      <c r="B3" t="s">
        <v>7</v>
      </c>
      <c r="C3" s="4">
        <v>100000</v>
      </c>
    </row>
    <row r="4" spans="1:9" x14ac:dyDescent="0.3">
      <c r="B4" t="s">
        <v>6</v>
      </c>
      <c r="C4" s="4">
        <f>C2-C3</f>
        <v>200000</v>
      </c>
    </row>
    <row r="5" spans="1:9" x14ac:dyDescent="0.3">
      <c r="B5" t="s">
        <v>2</v>
      </c>
      <c r="C5" s="2">
        <v>1.2E-2</v>
      </c>
      <c r="D5" t="s">
        <v>3</v>
      </c>
    </row>
    <row r="6" spans="1:9" x14ac:dyDescent="0.3">
      <c r="B6" t="s">
        <v>8</v>
      </c>
      <c r="C6" s="1">
        <v>120</v>
      </c>
      <c r="D6" t="s">
        <v>4</v>
      </c>
    </row>
    <row r="7" spans="1:9" x14ac:dyDescent="0.3">
      <c r="B7" t="s">
        <v>9</v>
      </c>
      <c r="C7" s="3">
        <f>-PMT(C5,C6,C4,0,0)</f>
        <v>3153.6096145234219</v>
      </c>
      <c r="D7" t="s">
        <v>5</v>
      </c>
    </row>
    <row r="9" spans="1:9" x14ac:dyDescent="0.3">
      <c r="C9" s="24" t="s">
        <v>8</v>
      </c>
      <c r="D9" s="24"/>
      <c r="E9" s="24"/>
      <c r="F9" s="24"/>
      <c r="G9" s="24"/>
      <c r="H9" s="24"/>
      <c r="I9" s="24"/>
    </row>
    <row r="10" spans="1:9" x14ac:dyDescent="0.3">
      <c r="B10" s="17">
        <f>C7</f>
        <v>3153.6096145234219</v>
      </c>
      <c r="C10" s="13">
        <v>60</v>
      </c>
      <c r="D10" s="13">
        <v>90</v>
      </c>
      <c r="E10" s="13">
        <v>120</v>
      </c>
      <c r="F10" s="13">
        <v>150</v>
      </c>
      <c r="G10" s="13">
        <v>180</v>
      </c>
      <c r="H10" s="13">
        <v>210</v>
      </c>
      <c r="I10" s="13">
        <v>240</v>
      </c>
    </row>
    <row r="11" spans="1:9" ht="14.4" customHeight="1" x14ac:dyDescent="0.3">
      <c r="A11" s="23" t="s">
        <v>2</v>
      </c>
      <c r="B11" s="14">
        <v>0.01</v>
      </c>
      <c r="C11" s="15">
        <f t="dataTable" ref="C11:I16" dt2D="1" dtr="1" r1="C6" r2="C5"/>
        <v>4448.8895369803549</v>
      </c>
      <c r="D11" s="15">
        <v>3380.6122386997195</v>
      </c>
      <c r="E11" s="15">
        <v>2869.418968051747</v>
      </c>
      <c r="F11" s="15">
        <v>2579.9752699422311</v>
      </c>
      <c r="G11" s="15">
        <v>2400.3361241830271</v>
      </c>
      <c r="H11" s="15">
        <v>2282.4286245105955</v>
      </c>
      <c r="I11" s="15">
        <v>2202.1722671392199</v>
      </c>
    </row>
    <row r="12" spans="1:9" x14ac:dyDescent="0.3">
      <c r="A12" s="23"/>
      <c r="B12" s="16">
        <v>1.0500000000000001E-2</v>
      </c>
      <c r="C12" s="15">
        <v>4509.7667680864743</v>
      </c>
      <c r="D12" s="15">
        <v>3446.0081708582125</v>
      </c>
      <c r="E12" s="15">
        <v>2939.2149335236331</v>
      </c>
      <c r="F12" s="15">
        <v>2653.9088837132676</v>
      </c>
      <c r="G12" s="15">
        <v>2478.0742524279735</v>
      </c>
      <c r="H12" s="15">
        <v>2363.6012478496118</v>
      </c>
      <c r="I12" s="15">
        <v>2286.395336007507</v>
      </c>
    </row>
    <row r="13" spans="1:9" x14ac:dyDescent="0.3">
      <c r="A13" s="23"/>
      <c r="B13" s="16">
        <v>1.0999999999999999E-2</v>
      </c>
      <c r="C13" s="15">
        <v>4571.117200704427</v>
      </c>
      <c r="D13" s="15">
        <v>3512.0803913432155</v>
      </c>
      <c r="E13" s="15">
        <v>3009.8540692223582</v>
      </c>
      <c r="F13" s="15">
        <v>2728.8104531498625</v>
      </c>
      <c r="G13" s="15">
        <v>2556.8610232739143</v>
      </c>
      <c r="H13" s="15">
        <v>2445.8606565582013</v>
      </c>
      <c r="I13" s="15">
        <v>2371.7051642859451</v>
      </c>
    </row>
    <row r="14" spans="1:9" x14ac:dyDescent="0.3">
      <c r="A14" s="23"/>
      <c r="B14" s="16">
        <v>1.15E-2</v>
      </c>
      <c r="C14" s="15">
        <v>4632.9387005994267</v>
      </c>
      <c r="D14" s="15">
        <v>3578.8227322500029</v>
      </c>
      <c r="E14" s="15">
        <v>3081.3233950712151</v>
      </c>
      <c r="F14" s="15">
        <v>2804.6575504036105</v>
      </c>
      <c r="G14" s="15">
        <v>2636.6626058799234</v>
      </c>
      <c r="H14" s="15">
        <v>2529.160695462675</v>
      </c>
      <c r="I14" s="15">
        <v>2458.0435076910308</v>
      </c>
    </row>
    <row r="15" spans="1:9" x14ac:dyDescent="0.3">
      <c r="A15" s="23"/>
      <c r="B15" s="16">
        <v>1.2E-2</v>
      </c>
      <c r="C15" s="15">
        <v>4695.2290636607104</v>
      </c>
      <c r="D15" s="15">
        <v>3646.2288359725981</v>
      </c>
      <c r="E15" s="15">
        <v>3153.6096145234219</v>
      </c>
      <c r="F15" s="15">
        <v>2881.4274026031385</v>
      </c>
      <c r="G15" s="15">
        <v>2717.4450175656038</v>
      </c>
      <c r="H15" s="15">
        <v>2613.4555718925099</v>
      </c>
      <c r="I15" s="15">
        <v>2545.3533620228127</v>
      </c>
    </row>
    <row r="16" spans="1:9" x14ac:dyDescent="0.3">
      <c r="A16" s="23"/>
      <c r="B16" s="16">
        <v>1.2500000000000001E-2</v>
      </c>
      <c r="C16" s="15">
        <v>4757.9860172717472</v>
      </c>
      <c r="D16" s="15">
        <v>3714.2921632779889</v>
      </c>
      <c r="E16" s="15">
        <v>3226.6991414863114</v>
      </c>
      <c r="F16" s="15">
        <v>2959.0969547423156</v>
      </c>
      <c r="G16" s="15">
        <v>2799.1742374891455</v>
      </c>
      <c r="H16" s="15">
        <v>2698.7000225875254</v>
      </c>
      <c r="I16" s="15">
        <v>2633.5791651732752</v>
      </c>
    </row>
  </sheetData>
  <mergeCells count="2">
    <mergeCell ref="C9:I9"/>
    <mergeCell ref="A11:A16"/>
  </mergeCells>
  <conditionalFormatting sqref="C11:I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M23"/>
  <sheetViews>
    <sheetView tabSelected="1" zoomScale="55" zoomScaleNormal="55" workbookViewId="0">
      <selection activeCell="O34" sqref="O34"/>
    </sheetView>
  </sheetViews>
  <sheetFormatPr defaultRowHeight="14.4" x14ac:dyDescent="0.3"/>
  <cols>
    <col min="3" max="3" width="12.33203125" customWidth="1"/>
    <col min="4" max="4" width="24.77734375" customWidth="1"/>
    <col min="5" max="5" width="18" customWidth="1"/>
    <col min="6" max="6" width="15.109375" customWidth="1"/>
  </cols>
  <sheetData>
    <row r="3" spans="2:10" x14ac:dyDescent="0.3">
      <c r="C3" t="s">
        <v>1</v>
      </c>
      <c r="D3" s="4">
        <v>2590000</v>
      </c>
    </row>
    <row r="4" spans="2:10" x14ac:dyDescent="0.3">
      <c r="C4" t="s">
        <v>16</v>
      </c>
      <c r="D4" s="19">
        <f>D3-D3*0.08</f>
        <v>2382800</v>
      </c>
    </row>
    <row r="5" spans="2:10" x14ac:dyDescent="0.3">
      <c r="C5" t="s">
        <v>7</v>
      </c>
      <c r="D5" s="4">
        <v>259000</v>
      </c>
    </row>
    <row r="6" spans="2:10" x14ac:dyDescent="0.3">
      <c r="C6" t="s">
        <v>6</v>
      </c>
      <c r="D6" s="4">
        <f>D4-D5</f>
        <v>2123800</v>
      </c>
    </row>
    <row r="7" spans="2:10" x14ac:dyDescent="0.3">
      <c r="C7" t="s">
        <v>2</v>
      </c>
      <c r="D7" s="2">
        <v>1.4999999999999999E-2</v>
      </c>
      <c r="E7" t="s">
        <v>3</v>
      </c>
    </row>
    <row r="8" spans="2:10" x14ac:dyDescent="0.3">
      <c r="C8" t="s">
        <v>8</v>
      </c>
      <c r="D8" s="1">
        <v>120</v>
      </c>
      <c r="E8" t="s">
        <v>4</v>
      </c>
    </row>
    <row r="9" spans="2:10" x14ac:dyDescent="0.3">
      <c r="C9" t="s">
        <v>9</v>
      </c>
      <c r="D9" s="3">
        <f>-PMT(D7,D8,D6,0,0)</f>
        <v>38267.73257232688</v>
      </c>
      <c r="E9" t="s">
        <v>5</v>
      </c>
    </row>
    <row r="11" spans="2:10" x14ac:dyDescent="0.3">
      <c r="D11" s="24" t="s">
        <v>8</v>
      </c>
      <c r="E11" s="24"/>
      <c r="F11" s="24"/>
      <c r="G11" s="24"/>
      <c r="H11" s="24"/>
      <c r="I11" s="24"/>
      <c r="J11" s="24"/>
    </row>
    <row r="12" spans="2:10" x14ac:dyDescent="0.3">
      <c r="C12" s="12">
        <f>D9</f>
        <v>38267.73257232688</v>
      </c>
      <c r="D12" s="13">
        <v>60</v>
      </c>
      <c r="E12" s="13">
        <v>90</v>
      </c>
      <c r="F12" s="13">
        <v>120</v>
      </c>
      <c r="G12" s="13">
        <v>150</v>
      </c>
      <c r="H12" s="13">
        <v>180</v>
      </c>
      <c r="I12" s="13">
        <v>210</v>
      </c>
      <c r="J12" s="13">
        <v>240</v>
      </c>
    </row>
    <row r="13" spans="2:10" x14ac:dyDescent="0.3">
      <c r="B13" s="23" t="s">
        <v>2</v>
      </c>
      <c r="C13" s="14">
        <v>0.01</v>
      </c>
      <c r="D13" s="15">
        <f t="dataTable" ref="D13:J18" dt2D="1" dtr="1" r1="D8" r2="D7"/>
        <v>47242.757993194384</v>
      </c>
      <c r="E13" s="15">
        <v>35898.721362752316</v>
      </c>
      <c r="F13" s="15">
        <v>30470.360021741504</v>
      </c>
      <c r="G13" s="15">
        <v>27396.757391516552</v>
      </c>
      <c r="H13" s="15">
        <v>25489.169302699567</v>
      </c>
      <c r="I13" s="15">
        <v>24237.109563678016</v>
      </c>
      <c r="J13" s="15">
        <v>23384.867304751377</v>
      </c>
    </row>
    <row r="14" spans="2:10" x14ac:dyDescent="0.3">
      <c r="B14" s="23"/>
      <c r="C14" s="16">
        <v>1.0500000000000001E-2</v>
      </c>
      <c r="D14" s="15">
        <v>47889.213310310261</v>
      </c>
      <c r="E14" s="15">
        <v>36593.160766343353</v>
      </c>
      <c r="F14" s="15">
        <v>31211.523379087463</v>
      </c>
      <c r="G14" s="15">
        <v>28181.858436151189</v>
      </c>
      <c r="H14" s="15">
        <v>26314.67048653265</v>
      </c>
      <c r="I14" s="15">
        <v>25099.081650915025</v>
      </c>
      <c r="J14" s="15">
        <v>24279.232073063722</v>
      </c>
    </row>
    <row r="15" spans="2:10" x14ac:dyDescent="0.3">
      <c r="B15" s="23"/>
      <c r="C15" s="16">
        <v>1.0999999999999999E-2</v>
      </c>
      <c r="D15" s="15">
        <v>48540.693554280311</v>
      </c>
      <c r="E15" s="15">
        <v>37294.781675673607</v>
      </c>
      <c r="F15" s="15">
        <v>31961.640361072215</v>
      </c>
      <c r="G15" s="15">
        <v>28977.238201998392</v>
      </c>
      <c r="H15" s="15">
        <v>27151.307206145695</v>
      </c>
      <c r="I15" s="15">
        <v>25972.594311991536</v>
      </c>
      <c r="J15" s="15">
        <v>25185.137139552451</v>
      </c>
    </row>
    <row r="16" spans="2:10" x14ac:dyDescent="0.3">
      <c r="B16" s="23"/>
      <c r="C16" s="16">
        <v>1.15E-2</v>
      </c>
      <c r="D16" s="15">
        <v>49197.176061665319</v>
      </c>
      <c r="E16" s="15">
        <v>38003.518593762783</v>
      </c>
      <c r="F16" s="15">
        <v>32720.573132261234</v>
      </c>
      <c r="G16" s="15">
        <v>29782.658527735937</v>
      </c>
      <c r="H16" s="15">
        <v>27998.720211838907</v>
      </c>
      <c r="I16" s="15">
        <v>26857.157425118145</v>
      </c>
      <c r="J16" s="15">
        <v>26101.964008171053</v>
      </c>
    </row>
    <row r="17" spans="2:13" x14ac:dyDescent="0.3">
      <c r="B17" s="23"/>
      <c r="C17" s="16">
        <v>1.2E-2</v>
      </c>
      <c r="D17" s="15">
        <v>49858.637427013084</v>
      </c>
      <c r="E17" s="15">
        <v>38719.304009193023</v>
      </c>
      <c r="F17" s="15">
        <v>33488.18049662422</v>
      </c>
      <c r="G17" s="15">
        <v>30597.877588242725</v>
      </c>
      <c r="H17" s="15">
        <v>28856.548641529153</v>
      </c>
      <c r="I17" s="15">
        <v>27752.284717926566</v>
      </c>
      <c r="J17" s="15">
        <v>27029.10735132025</v>
      </c>
    </row>
    <row r="18" spans="2:13" x14ac:dyDescent="0.3">
      <c r="B18" s="23"/>
      <c r="C18" s="16">
        <v>1.2500000000000001E-2</v>
      </c>
      <c r="D18" s="15">
        <v>50525.053517408684</v>
      </c>
      <c r="E18" s="15">
        <v>39442.068481848961</v>
      </c>
      <c r="F18" s="15">
        <v>34264.318183443138</v>
      </c>
      <c r="G18" s="15">
        <v>31422.650562408642</v>
      </c>
      <c r="H18" s="15">
        <v>29724.431227897236</v>
      </c>
      <c r="I18" s="15">
        <v>28657.495539856929</v>
      </c>
      <c r="J18" s="15">
        <v>27965.977154975008</v>
      </c>
    </row>
    <row r="23" spans="2:13" x14ac:dyDescent="0.3">
      <c r="M23" t="s">
        <v>15</v>
      </c>
    </row>
  </sheetData>
  <mergeCells count="2">
    <mergeCell ref="D11:J11"/>
    <mergeCell ref="B13:B18"/>
  </mergeCells>
  <conditionalFormatting sqref="D13:J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Problem</vt:lpstr>
      <vt:lpstr>Part1Template</vt:lpstr>
      <vt:lpstr>Part1Take1</vt:lpstr>
      <vt:lpstr>Part1Take2</vt:lpstr>
      <vt:lpstr>Part2Template</vt:lpstr>
      <vt:lpstr>Part2</vt:lpstr>
      <vt:lpstr>Part3Template</vt:lpstr>
      <vt:lpstr>Part3</vt:lpstr>
      <vt:lpstr>Task - HW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Zehra Nur G.</cp:lastModifiedBy>
  <dcterms:created xsi:type="dcterms:W3CDTF">2016-04-29T19:29:29Z</dcterms:created>
  <dcterms:modified xsi:type="dcterms:W3CDTF">2021-03-22T09:31:18Z</dcterms:modified>
</cp:coreProperties>
</file>