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I\Downloads\YETGEN\"/>
    </mc:Choice>
  </mc:AlternateContent>
  <xr:revisionPtr revIDLastSave="0" documentId="13_ncr:1_{C5A8C3D6-77A0-42EA-978E-F893E00F0174}" xr6:coauthVersionLast="45" xr6:coauthVersionMax="45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problem" sheetId="17" r:id="rId1"/>
    <sheet name="data" sheetId="10" r:id="rId2"/>
    <sheet name="model" sheetId="14" r:id="rId3"/>
    <sheet name="table" sheetId="15" r:id="rId4"/>
    <sheet name="sliders" sheetId="18" r:id="rId5"/>
    <sheet name="opt" sheetId="19" r:id="rId6"/>
    <sheet name="enumeration" sheetId="20" r:id="rId7"/>
  </sheets>
  <definedNames>
    <definedName name="alan">enumeration!$B$3:$D$83</definedName>
    <definedName name="nufus">enumeration!$E$3:$E$83</definedName>
    <definedName name="solver_adj" localSheetId="2" hidden="1">model!$K$3:$L$4</definedName>
    <definedName name="solver_adj" localSheetId="5" hidden="1">opt!$I$3:$J$3</definedName>
    <definedName name="solver_adj" localSheetId="4" hidden="1">sliders!$I$3:$J$3</definedName>
    <definedName name="solver_adj" localSheetId="3" hidden="1">table!$I$3:$J$3</definedName>
    <definedName name="solver_cvg" localSheetId="2" hidden="1">0.000001</definedName>
    <definedName name="solver_cvg" localSheetId="5" hidden="1">"""""""""""""""""""""""""""""""0,0001"""""""""""""""""""""""""""""""</definedName>
    <definedName name="solver_cvg" localSheetId="4" hidden="1">"0,0001"</definedName>
    <definedName name="solver_cvg" localSheetId="3" hidden="1">0.0001</definedName>
    <definedName name="solver_drv" localSheetId="2" hidden="1">1</definedName>
    <definedName name="solver_drv" localSheetId="5" hidden="1">1</definedName>
    <definedName name="solver_drv" localSheetId="4" hidden="1">1</definedName>
    <definedName name="solver_drv" localSheetId="3" hidden="1">2</definedName>
    <definedName name="solver_eng" localSheetId="2" hidden="1">3</definedName>
    <definedName name="solver_eng" localSheetId="5" hidden="1">1</definedName>
    <definedName name="solver_eng" localSheetId="4" hidden="1">1</definedName>
    <definedName name="solver_eng" localSheetId="3" hidden="1">1</definedName>
    <definedName name="solver_est" localSheetId="2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itr" localSheetId="2" hidden="1">2147483647</definedName>
    <definedName name="solver_itr" localSheetId="5" hidden="1">2147483647</definedName>
    <definedName name="solver_itr" localSheetId="4" hidden="1">2147483647</definedName>
    <definedName name="solver_itr" localSheetId="3" hidden="1">2147483647</definedName>
    <definedName name="solver_mip" localSheetId="2" hidden="1">2147483647</definedName>
    <definedName name="solver_mip" localSheetId="5" hidden="1">2147483647</definedName>
    <definedName name="solver_mip" localSheetId="4" hidden="1">2147483647</definedName>
    <definedName name="solver_mip" localSheetId="3" hidden="1">2147483647</definedName>
    <definedName name="solver_mni" localSheetId="2" hidden="1">36</definedName>
    <definedName name="solver_mni" localSheetId="5" hidden="1">30</definedName>
    <definedName name="solver_mni" localSheetId="4" hidden="1">30</definedName>
    <definedName name="solver_mni" localSheetId="3" hidden="1">30</definedName>
    <definedName name="solver_mrt" localSheetId="2" hidden="1">0.075</definedName>
    <definedName name="solver_mrt" localSheetId="5" hidden="1">"""""""""""""""""""""""""""""""0,075"""""""""""""""""""""""""""""""</definedName>
    <definedName name="solver_mrt" localSheetId="4" hidden="1">"0,075"</definedName>
    <definedName name="solver_mrt" localSheetId="3" hidden="1">0.075</definedName>
    <definedName name="solver_msl" localSheetId="2" hidden="1">2</definedName>
    <definedName name="solver_msl" localSheetId="5" hidden="1">2</definedName>
    <definedName name="solver_msl" localSheetId="4" hidden="1">2</definedName>
    <definedName name="solver_msl" localSheetId="3" hidden="1">2</definedName>
    <definedName name="solver_neg" localSheetId="2" hidden="1">1</definedName>
    <definedName name="solver_neg" localSheetId="5" hidden="1">1</definedName>
    <definedName name="solver_neg" localSheetId="4" hidden="1">1</definedName>
    <definedName name="solver_neg" localSheetId="3" hidden="1">1</definedName>
    <definedName name="solver_nod" localSheetId="2" hidden="1">2147483647</definedName>
    <definedName name="solver_nod" localSheetId="5" hidden="1">2147483647</definedName>
    <definedName name="solver_nod" localSheetId="4" hidden="1">2147483647</definedName>
    <definedName name="solver_nod" localSheetId="3" hidden="1">2147483647</definedName>
    <definedName name="solver_num" localSheetId="2" hidden="1">0</definedName>
    <definedName name="solver_num" localSheetId="5" hidden="1">0</definedName>
    <definedName name="solver_num" localSheetId="4" hidden="1">0</definedName>
    <definedName name="solver_num" localSheetId="3" hidden="1">0</definedName>
    <definedName name="solver_nwt" localSheetId="2" hidden="1">1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opt" localSheetId="2" hidden="1">model!$K$6</definedName>
    <definedName name="solver_opt" localSheetId="5" hidden="1">opt!$I$6</definedName>
    <definedName name="solver_opt" localSheetId="4" hidden="1">sliders!$J$6</definedName>
    <definedName name="solver_opt" localSheetId="3" hidden="1">table!$I$6</definedName>
    <definedName name="solver_pre" localSheetId="2" hidden="1">0.000001</definedName>
    <definedName name="solver_pre" localSheetId="5" hidden="1">"""""""""""""""""""""""""""""""0,000001"""""""""""""""""""""""""""""""</definedName>
    <definedName name="solver_pre" localSheetId="4" hidden="1">"0,000001"</definedName>
    <definedName name="solver_pre" localSheetId="3" hidden="1">0.000001</definedName>
    <definedName name="solver_rbv" localSheetId="2" hidden="1">2</definedName>
    <definedName name="solver_rbv" localSheetId="5" hidden="1">1</definedName>
    <definedName name="solver_rbv" localSheetId="4" hidden="1">1</definedName>
    <definedName name="solver_rbv" localSheetId="3" hidden="1">2</definedName>
    <definedName name="solver_rlx" localSheetId="2" hidden="1">2</definedName>
    <definedName name="solver_rlx" localSheetId="5" hidden="1">2</definedName>
    <definedName name="solver_rlx" localSheetId="4" hidden="1">2</definedName>
    <definedName name="solver_rlx" localSheetId="3" hidden="1">2</definedName>
    <definedName name="solver_rsd" localSheetId="5" hidden="1">0</definedName>
    <definedName name="solver_rsd" localSheetId="4" hidden="1">0</definedName>
    <definedName name="solver_rsd" localSheetId="3" hidden="1">0</definedName>
    <definedName name="solver_scl" localSheetId="2" hidden="1">2</definedName>
    <definedName name="solver_scl" localSheetId="5" hidden="1">1</definedName>
    <definedName name="solver_scl" localSheetId="4" hidden="1">1</definedName>
    <definedName name="solver_scl" localSheetId="3" hidden="1">2</definedName>
    <definedName name="solver_sho" localSheetId="2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ssz" localSheetId="2" hidden="1">180</definedName>
    <definedName name="solver_ssz" localSheetId="5" hidden="1">100</definedName>
    <definedName name="solver_ssz" localSheetId="4" hidden="1">100</definedName>
    <definedName name="solver_ssz" localSheetId="3" hidden="1">100</definedName>
    <definedName name="solver_tim" localSheetId="2" hidden="1">2147483647</definedName>
    <definedName name="solver_tim" localSheetId="5" hidden="1">2147483647</definedName>
    <definedName name="solver_tim" localSheetId="4" hidden="1">2147483647</definedName>
    <definedName name="solver_tim" localSheetId="3" hidden="1">2147483647</definedName>
    <definedName name="solver_tol" localSheetId="2" hidden="1">0</definedName>
    <definedName name="solver_tol" localSheetId="5" hidden="1">0.01</definedName>
    <definedName name="solver_tol" localSheetId="4" hidden="1">0.01</definedName>
    <definedName name="solver_tol" localSheetId="3" hidden="1">0.01</definedName>
    <definedName name="solver_typ" localSheetId="2" hidden="1">2</definedName>
    <definedName name="solver_typ" localSheetId="5" hidden="1">2</definedName>
    <definedName name="solver_typ" localSheetId="4" hidden="1">2</definedName>
    <definedName name="solver_typ" localSheetId="3" hidden="1">2</definedName>
    <definedName name="solver_val" localSheetId="2" hidden="1">0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er" localSheetId="2" hidden="1">3</definedName>
    <definedName name="solver_ver" localSheetId="5" hidden="1">3</definedName>
    <definedName name="solver_ver" localSheetId="4" hidden="1">3</definedName>
    <definedName name="solver_ver" localSheetId="3" hidden="1">3</definedName>
  </definedNames>
  <calcPr calcId="181029"/>
</workbook>
</file>

<file path=xl/calcChain.xml><?xml version="1.0" encoding="utf-8"?>
<calcChain xmlns="http://schemas.openxmlformats.org/spreadsheetml/2006/main">
  <c r="L3" i="14" l="1"/>
  <c r="K3" i="14"/>
  <c r="G3" i="14" l="1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2" i="14"/>
  <c r="J23" i="15"/>
  <c r="K23" i="15"/>
  <c r="L23" i="15"/>
  <c r="M23" i="15"/>
  <c r="N23" i="15"/>
  <c r="O23" i="15"/>
  <c r="P23" i="15"/>
  <c r="Q23" i="15"/>
  <c r="R23" i="15"/>
  <c r="J24" i="15"/>
  <c r="K24" i="15"/>
  <c r="L24" i="15"/>
  <c r="M24" i="15"/>
  <c r="N24" i="15"/>
  <c r="O24" i="15"/>
  <c r="P24" i="15"/>
  <c r="Q24" i="15"/>
  <c r="R24" i="15"/>
  <c r="J25" i="15"/>
  <c r="K25" i="15"/>
  <c r="L25" i="15"/>
  <c r="M25" i="15"/>
  <c r="N25" i="15"/>
  <c r="O25" i="15"/>
  <c r="P25" i="15"/>
  <c r="Q25" i="15"/>
  <c r="R25" i="15"/>
  <c r="J26" i="15"/>
  <c r="K26" i="15"/>
  <c r="L26" i="15"/>
  <c r="M26" i="15"/>
  <c r="N26" i="15"/>
  <c r="O26" i="15"/>
  <c r="P26" i="15"/>
  <c r="Q26" i="15"/>
  <c r="R26" i="15"/>
  <c r="J27" i="15"/>
  <c r="K27" i="15"/>
  <c r="L27" i="15"/>
  <c r="M27" i="15"/>
  <c r="N27" i="15"/>
  <c r="O27" i="15"/>
  <c r="P27" i="15"/>
  <c r="Q27" i="15"/>
  <c r="R27" i="15"/>
  <c r="J28" i="15"/>
  <c r="K28" i="15"/>
  <c r="L28" i="15"/>
  <c r="M28" i="15"/>
  <c r="N28" i="15"/>
  <c r="O28" i="15"/>
  <c r="P28" i="15"/>
  <c r="Q28" i="15"/>
  <c r="R28" i="15"/>
  <c r="J29" i="15"/>
  <c r="K29" i="15"/>
  <c r="L29" i="15"/>
  <c r="M29" i="15"/>
  <c r="N29" i="15"/>
  <c r="O29" i="15"/>
  <c r="P29" i="15"/>
  <c r="Q29" i="15"/>
  <c r="R29" i="15"/>
  <c r="J30" i="15"/>
  <c r="K30" i="15"/>
  <c r="L30" i="15"/>
  <c r="M30" i="15"/>
  <c r="N30" i="15"/>
  <c r="O30" i="15"/>
  <c r="P30" i="15"/>
  <c r="Q30" i="15"/>
  <c r="R30" i="15"/>
  <c r="K22" i="15"/>
  <c r="L22" i="15"/>
  <c r="M22" i="15"/>
  <c r="N22" i="15"/>
  <c r="O22" i="15"/>
  <c r="P22" i="15"/>
  <c r="Q22" i="15"/>
  <c r="R22" i="15"/>
  <c r="J22" i="15"/>
  <c r="S21" i="15"/>
  <c r="I21" i="15"/>
  <c r="AP3" i="20" l="1"/>
  <c r="AP84" i="20" s="1"/>
  <c r="AQ3" i="20"/>
  <c r="AQ84" i="20" s="1"/>
  <c r="AR3" i="20"/>
  <c r="AR84" i="20" s="1"/>
  <c r="AS3" i="20"/>
  <c r="AS84" i="20" s="1"/>
  <c r="AT3" i="20"/>
  <c r="AT84" i="20" s="1"/>
  <c r="AU3" i="20"/>
  <c r="AU84" i="20" s="1"/>
  <c r="AV3" i="20"/>
  <c r="AV84" i="20" s="1"/>
  <c r="AW3" i="20"/>
  <c r="AW84" i="20" s="1"/>
  <c r="AX3" i="20"/>
  <c r="AX84" i="20" s="1"/>
  <c r="AY3" i="20"/>
  <c r="AY84" i="20" s="1"/>
  <c r="AZ3" i="20"/>
  <c r="AZ84" i="20" s="1"/>
  <c r="BA3" i="20"/>
  <c r="BA84" i="20" s="1"/>
  <c r="BB3" i="20"/>
  <c r="BB84" i="20" s="1"/>
  <c r="BC3" i="20"/>
  <c r="BC84" i="20" s="1"/>
  <c r="BD3" i="20"/>
  <c r="BD84" i="20" s="1"/>
  <c r="BE3" i="20"/>
  <c r="BE84" i="20" s="1"/>
  <c r="BF3" i="20"/>
  <c r="BF84" i="20" s="1"/>
  <c r="BG3" i="20"/>
  <c r="BG84" i="20" s="1"/>
  <c r="BH3" i="20"/>
  <c r="BH84" i="20" s="1"/>
  <c r="BI3" i="20"/>
  <c r="BI84" i="20" s="1"/>
  <c r="BJ3" i="20"/>
  <c r="BJ84" i="20" s="1"/>
  <c r="BK3" i="20"/>
  <c r="BK84" i="20" s="1"/>
  <c r="BL3" i="20"/>
  <c r="BL84" i="20" s="1"/>
  <c r="BM3" i="20"/>
  <c r="BM84" i="20" s="1"/>
  <c r="BN3" i="20"/>
  <c r="BN84" i="20" s="1"/>
  <c r="BO3" i="20"/>
  <c r="BO84" i="20" s="1"/>
  <c r="BP3" i="20"/>
  <c r="BP84" i="20" s="1"/>
  <c r="BQ3" i="20"/>
  <c r="BQ84" i="20" s="1"/>
  <c r="BR3" i="20"/>
  <c r="BR84" i="20" s="1"/>
  <c r="BS3" i="20"/>
  <c r="BS84" i="20" s="1"/>
  <c r="BT3" i="20"/>
  <c r="BT84" i="20" s="1"/>
  <c r="BU3" i="20"/>
  <c r="BU84" i="20" s="1"/>
  <c r="BV3" i="20"/>
  <c r="BV84" i="20" s="1"/>
  <c r="BW3" i="20"/>
  <c r="BW84" i="20" s="1"/>
  <c r="BX3" i="20"/>
  <c r="BX84" i="20" s="1"/>
  <c r="BY3" i="20"/>
  <c r="BY84" i="20" s="1"/>
  <c r="BZ3" i="20"/>
  <c r="BZ84" i="20" s="1"/>
  <c r="CA3" i="20"/>
  <c r="CA84" i="20" s="1"/>
  <c r="CB3" i="20"/>
  <c r="CB84" i="20" s="1"/>
  <c r="CC3" i="20"/>
  <c r="CC84" i="20" s="1"/>
  <c r="CD3" i="20"/>
  <c r="CD84" i="20" s="1"/>
  <c r="CE3" i="20"/>
  <c r="CE84" i="20" s="1"/>
  <c r="CF3" i="20"/>
  <c r="CF84" i="20" s="1"/>
  <c r="CG3" i="20"/>
  <c r="CG84" i="20" s="1"/>
  <c r="CH3" i="20"/>
  <c r="CH84" i="20" s="1"/>
  <c r="AP4" i="20"/>
  <c r="AQ4" i="20"/>
  <c r="AR4" i="20"/>
  <c r="AS4" i="20"/>
  <c r="AT4" i="20"/>
  <c r="AU4" i="20"/>
  <c r="AV4" i="20"/>
  <c r="AW4" i="20"/>
  <c r="AX4" i="20"/>
  <c r="AY4" i="20"/>
  <c r="AZ4" i="20"/>
  <c r="BA4" i="20"/>
  <c r="BB4" i="20"/>
  <c r="BC4" i="20"/>
  <c r="BD4" i="20"/>
  <c r="BE4" i="20"/>
  <c r="BF4" i="20"/>
  <c r="BG4" i="20"/>
  <c r="BH4" i="20"/>
  <c r="BI4" i="20"/>
  <c r="BJ4" i="20"/>
  <c r="BK4" i="20"/>
  <c r="BL4" i="20"/>
  <c r="BM4" i="20"/>
  <c r="BN4" i="20"/>
  <c r="BO4" i="20"/>
  <c r="BP4" i="20"/>
  <c r="BQ4" i="20"/>
  <c r="BR4" i="20"/>
  <c r="BS4" i="20"/>
  <c r="BT4" i="20"/>
  <c r="BU4" i="20"/>
  <c r="BV4" i="20"/>
  <c r="BW4" i="20"/>
  <c r="BX4" i="20"/>
  <c r="BY4" i="20"/>
  <c r="BZ4" i="20"/>
  <c r="CA4" i="20"/>
  <c r="CB4" i="20"/>
  <c r="CC4" i="20"/>
  <c r="CD4" i="20"/>
  <c r="CE4" i="20"/>
  <c r="CF4" i="20"/>
  <c r="CG4" i="20"/>
  <c r="CH4" i="20"/>
  <c r="AP5" i="20"/>
  <c r="AQ5" i="20"/>
  <c r="AR5" i="20"/>
  <c r="AS5" i="20"/>
  <c r="AT5" i="20"/>
  <c r="AU5" i="20"/>
  <c r="AV5" i="20"/>
  <c r="AW5" i="20"/>
  <c r="AX5" i="20"/>
  <c r="AY5" i="20"/>
  <c r="AZ5" i="20"/>
  <c r="BA5" i="20"/>
  <c r="BB5" i="20"/>
  <c r="BC5" i="20"/>
  <c r="BD5" i="20"/>
  <c r="BE5" i="20"/>
  <c r="BF5" i="20"/>
  <c r="BG5" i="20"/>
  <c r="BH5" i="20"/>
  <c r="BI5" i="20"/>
  <c r="BJ5" i="20"/>
  <c r="BK5" i="20"/>
  <c r="BL5" i="20"/>
  <c r="BM5" i="20"/>
  <c r="BN5" i="20"/>
  <c r="BO5" i="20"/>
  <c r="BP5" i="20"/>
  <c r="BQ5" i="20"/>
  <c r="BR5" i="20"/>
  <c r="BS5" i="20"/>
  <c r="BT5" i="20"/>
  <c r="BU5" i="20"/>
  <c r="BV5" i="20"/>
  <c r="BW5" i="20"/>
  <c r="BX5" i="20"/>
  <c r="BY5" i="20"/>
  <c r="BZ5" i="20"/>
  <c r="CA5" i="20"/>
  <c r="CB5" i="20"/>
  <c r="CC5" i="20"/>
  <c r="CD5" i="20"/>
  <c r="CE5" i="20"/>
  <c r="CF5" i="20"/>
  <c r="CG5" i="20"/>
  <c r="CH5" i="20"/>
  <c r="AP6" i="20"/>
  <c r="AQ6" i="20"/>
  <c r="AR6" i="20"/>
  <c r="AS6" i="20"/>
  <c r="AT6" i="20"/>
  <c r="AU6" i="20"/>
  <c r="AV6" i="20"/>
  <c r="AW6" i="20"/>
  <c r="AX6" i="20"/>
  <c r="AY6" i="20"/>
  <c r="AZ6" i="20"/>
  <c r="BA6" i="20"/>
  <c r="BB6" i="20"/>
  <c r="BC6" i="20"/>
  <c r="BD6" i="20"/>
  <c r="BE6" i="20"/>
  <c r="BF6" i="20"/>
  <c r="BG6" i="20"/>
  <c r="BH6" i="20"/>
  <c r="BI6" i="20"/>
  <c r="BJ6" i="20"/>
  <c r="BK6" i="20"/>
  <c r="BL6" i="20"/>
  <c r="BM6" i="20"/>
  <c r="BN6" i="20"/>
  <c r="BO6" i="20"/>
  <c r="BP6" i="20"/>
  <c r="BQ6" i="20"/>
  <c r="BR6" i="20"/>
  <c r="BS6" i="20"/>
  <c r="BT6" i="20"/>
  <c r="BU6" i="20"/>
  <c r="BV6" i="20"/>
  <c r="BW6" i="20"/>
  <c r="BX6" i="20"/>
  <c r="BY6" i="20"/>
  <c r="BZ6" i="20"/>
  <c r="CA6" i="20"/>
  <c r="CB6" i="20"/>
  <c r="CC6" i="20"/>
  <c r="CD6" i="20"/>
  <c r="CE6" i="20"/>
  <c r="CF6" i="20"/>
  <c r="CG6" i="20"/>
  <c r="CH6" i="20"/>
  <c r="AP7" i="20"/>
  <c r="AQ7" i="20"/>
  <c r="AR7" i="20"/>
  <c r="AS7" i="20"/>
  <c r="AT7" i="20"/>
  <c r="AU7" i="20"/>
  <c r="AV7" i="20"/>
  <c r="AW7" i="20"/>
  <c r="AX7" i="20"/>
  <c r="AY7" i="20"/>
  <c r="AZ7" i="20"/>
  <c r="BA7" i="20"/>
  <c r="BB7" i="20"/>
  <c r="BC7" i="20"/>
  <c r="BD7" i="20"/>
  <c r="BE7" i="20"/>
  <c r="BF7" i="20"/>
  <c r="BG7" i="20"/>
  <c r="BH7" i="20"/>
  <c r="BI7" i="20"/>
  <c r="BJ7" i="20"/>
  <c r="BK7" i="20"/>
  <c r="BL7" i="20"/>
  <c r="BM7" i="20"/>
  <c r="BN7" i="20"/>
  <c r="BO7" i="20"/>
  <c r="BP7" i="20"/>
  <c r="BQ7" i="20"/>
  <c r="BR7" i="20"/>
  <c r="BS7" i="20"/>
  <c r="BT7" i="20"/>
  <c r="BU7" i="20"/>
  <c r="BV7" i="20"/>
  <c r="BW7" i="20"/>
  <c r="BX7" i="20"/>
  <c r="BY7" i="20"/>
  <c r="BZ7" i="20"/>
  <c r="CA7" i="20"/>
  <c r="CB7" i="20"/>
  <c r="CC7" i="20"/>
  <c r="CD7" i="20"/>
  <c r="CE7" i="20"/>
  <c r="CF7" i="20"/>
  <c r="CG7" i="20"/>
  <c r="CH7" i="20"/>
  <c r="AP8" i="20"/>
  <c r="AQ8" i="20"/>
  <c r="AR8" i="20"/>
  <c r="AS8" i="20"/>
  <c r="AT8" i="20"/>
  <c r="AU8" i="20"/>
  <c r="AV8" i="20"/>
  <c r="AW8" i="20"/>
  <c r="AX8" i="20"/>
  <c r="AY8" i="20"/>
  <c r="AZ8" i="20"/>
  <c r="BA8" i="20"/>
  <c r="BB8" i="20"/>
  <c r="BC8" i="20"/>
  <c r="BD8" i="20"/>
  <c r="BE8" i="20"/>
  <c r="BF8" i="20"/>
  <c r="BG8" i="20"/>
  <c r="BH8" i="20"/>
  <c r="BI8" i="20"/>
  <c r="BJ8" i="20"/>
  <c r="BK8" i="20"/>
  <c r="BL8" i="20"/>
  <c r="BM8" i="20"/>
  <c r="BN8" i="20"/>
  <c r="BO8" i="20"/>
  <c r="BP8" i="20"/>
  <c r="BQ8" i="20"/>
  <c r="BR8" i="20"/>
  <c r="BS8" i="20"/>
  <c r="BT8" i="20"/>
  <c r="BU8" i="20"/>
  <c r="BV8" i="20"/>
  <c r="BW8" i="20"/>
  <c r="BX8" i="20"/>
  <c r="BY8" i="20"/>
  <c r="BZ8" i="20"/>
  <c r="CA8" i="20"/>
  <c r="CB8" i="20"/>
  <c r="CC8" i="20"/>
  <c r="CD8" i="20"/>
  <c r="CE8" i="20"/>
  <c r="CF8" i="20"/>
  <c r="CG8" i="20"/>
  <c r="CH8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BC9" i="20"/>
  <c r="BD9" i="20"/>
  <c r="BE9" i="20"/>
  <c r="BF9" i="20"/>
  <c r="BG9" i="20"/>
  <c r="BH9" i="20"/>
  <c r="BI9" i="20"/>
  <c r="BJ9" i="20"/>
  <c r="BK9" i="20"/>
  <c r="BL9" i="20"/>
  <c r="BM9" i="20"/>
  <c r="BN9" i="20"/>
  <c r="BO9" i="20"/>
  <c r="BP9" i="20"/>
  <c r="BQ9" i="20"/>
  <c r="BR9" i="20"/>
  <c r="BS9" i="20"/>
  <c r="BT9" i="20"/>
  <c r="BU9" i="20"/>
  <c r="BV9" i="20"/>
  <c r="BW9" i="20"/>
  <c r="BX9" i="20"/>
  <c r="BY9" i="20"/>
  <c r="BZ9" i="20"/>
  <c r="CA9" i="20"/>
  <c r="CB9" i="20"/>
  <c r="CC9" i="20"/>
  <c r="CD9" i="20"/>
  <c r="CE9" i="20"/>
  <c r="CF9" i="20"/>
  <c r="CG9" i="20"/>
  <c r="CH9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BC10" i="20"/>
  <c r="BD10" i="20"/>
  <c r="BE10" i="20"/>
  <c r="BF10" i="20"/>
  <c r="BG10" i="20"/>
  <c r="BH10" i="20"/>
  <c r="BI10" i="20"/>
  <c r="BJ10" i="20"/>
  <c r="BK10" i="20"/>
  <c r="BL10" i="20"/>
  <c r="BM10" i="20"/>
  <c r="BN10" i="20"/>
  <c r="BO10" i="20"/>
  <c r="BP10" i="20"/>
  <c r="BQ10" i="20"/>
  <c r="BR10" i="20"/>
  <c r="BS10" i="20"/>
  <c r="BT10" i="20"/>
  <c r="BU10" i="20"/>
  <c r="BV10" i="20"/>
  <c r="BW10" i="20"/>
  <c r="BX10" i="20"/>
  <c r="BY10" i="20"/>
  <c r="BZ10" i="20"/>
  <c r="CA10" i="20"/>
  <c r="CB10" i="20"/>
  <c r="CC10" i="20"/>
  <c r="CD10" i="20"/>
  <c r="CE10" i="20"/>
  <c r="CF10" i="20"/>
  <c r="CG10" i="20"/>
  <c r="CH10" i="20"/>
  <c r="AP11" i="20"/>
  <c r="AQ11" i="20"/>
  <c r="AR11" i="20"/>
  <c r="AS11" i="20"/>
  <c r="AT11" i="20"/>
  <c r="AU11" i="20"/>
  <c r="AV11" i="20"/>
  <c r="AW11" i="20"/>
  <c r="AX11" i="20"/>
  <c r="AY11" i="20"/>
  <c r="AZ11" i="20"/>
  <c r="BA11" i="20"/>
  <c r="BB11" i="20"/>
  <c r="BC11" i="20"/>
  <c r="BD11" i="20"/>
  <c r="BE11" i="20"/>
  <c r="BF11" i="20"/>
  <c r="BG11" i="20"/>
  <c r="BH11" i="20"/>
  <c r="BI11" i="20"/>
  <c r="BJ11" i="20"/>
  <c r="BK11" i="20"/>
  <c r="BL11" i="20"/>
  <c r="BM11" i="20"/>
  <c r="BN11" i="20"/>
  <c r="BO11" i="20"/>
  <c r="BP11" i="20"/>
  <c r="BQ11" i="20"/>
  <c r="BR11" i="20"/>
  <c r="BS11" i="20"/>
  <c r="BT11" i="20"/>
  <c r="BU11" i="20"/>
  <c r="BV11" i="20"/>
  <c r="BW11" i="20"/>
  <c r="BX11" i="20"/>
  <c r="BY11" i="20"/>
  <c r="BZ11" i="20"/>
  <c r="CA11" i="20"/>
  <c r="CB11" i="20"/>
  <c r="CC11" i="20"/>
  <c r="CD11" i="20"/>
  <c r="CE11" i="20"/>
  <c r="CF11" i="20"/>
  <c r="CG11" i="20"/>
  <c r="CH11" i="20"/>
  <c r="AP12" i="20"/>
  <c r="AQ12" i="20"/>
  <c r="AR12" i="20"/>
  <c r="AS12" i="20"/>
  <c r="AT12" i="20"/>
  <c r="AU12" i="20"/>
  <c r="AV12" i="20"/>
  <c r="AW12" i="20"/>
  <c r="AX12" i="20"/>
  <c r="AY12" i="20"/>
  <c r="AZ12" i="20"/>
  <c r="BA12" i="20"/>
  <c r="BB12" i="20"/>
  <c r="BC12" i="20"/>
  <c r="BD12" i="20"/>
  <c r="BE12" i="20"/>
  <c r="BF12" i="20"/>
  <c r="BG12" i="20"/>
  <c r="BH12" i="20"/>
  <c r="BI12" i="20"/>
  <c r="BJ12" i="20"/>
  <c r="BK12" i="20"/>
  <c r="BL12" i="20"/>
  <c r="BM12" i="20"/>
  <c r="BN12" i="20"/>
  <c r="BO12" i="20"/>
  <c r="BP12" i="20"/>
  <c r="BQ12" i="20"/>
  <c r="BR12" i="20"/>
  <c r="BS12" i="20"/>
  <c r="BT12" i="20"/>
  <c r="BU12" i="20"/>
  <c r="BV12" i="20"/>
  <c r="BW12" i="20"/>
  <c r="BX12" i="20"/>
  <c r="BY12" i="20"/>
  <c r="BZ12" i="20"/>
  <c r="CA12" i="20"/>
  <c r="CB12" i="20"/>
  <c r="CC12" i="20"/>
  <c r="CD12" i="20"/>
  <c r="CE12" i="20"/>
  <c r="CF12" i="20"/>
  <c r="CG12" i="20"/>
  <c r="CH12" i="20"/>
  <c r="AP13" i="20"/>
  <c r="AQ13" i="20"/>
  <c r="AR13" i="20"/>
  <c r="AS13" i="20"/>
  <c r="AT13" i="20"/>
  <c r="AU13" i="20"/>
  <c r="AV13" i="20"/>
  <c r="AW13" i="20"/>
  <c r="AX13" i="20"/>
  <c r="AY13" i="20"/>
  <c r="AZ13" i="20"/>
  <c r="BA13" i="20"/>
  <c r="BB13" i="20"/>
  <c r="BC13" i="20"/>
  <c r="BD13" i="20"/>
  <c r="BE13" i="20"/>
  <c r="BF13" i="20"/>
  <c r="BG13" i="20"/>
  <c r="BH13" i="20"/>
  <c r="BI13" i="20"/>
  <c r="BJ13" i="20"/>
  <c r="BK13" i="20"/>
  <c r="BL13" i="20"/>
  <c r="BM13" i="20"/>
  <c r="BN13" i="20"/>
  <c r="BO13" i="20"/>
  <c r="BP13" i="20"/>
  <c r="BQ13" i="20"/>
  <c r="BR13" i="20"/>
  <c r="BS13" i="20"/>
  <c r="BT13" i="20"/>
  <c r="BU13" i="20"/>
  <c r="BV13" i="20"/>
  <c r="BW13" i="20"/>
  <c r="BX13" i="20"/>
  <c r="BY13" i="20"/>
  <c r="BZ13" i="20"/>
  <c r="CA13" i="20"/>
  <c r="CB13" i="20"/>
  <c r="CC13" i="20"/>
  <c r="CD13" i="20"/>
  <c r="CE13" i="20"/>
  <c r="CF13" i="20"/>
  <c r="CG13" i="20"/>
  <c r="CH13" i="20"/>
  <c r="AP14" i="20"/>
  <c r="AQ14" i="20"/>
  <c r="AR14" i="20"/>
  <c r="AS14" i="20"/>
  <c r="AT14" i="20"/>
  <c r="AU14" i="20"/>
  <c r="AV14" i="20"/>
  <c r="AW14" i="20"/>
  <c r="AX14" i="20"/>
  <c r="AY14" i="20"/>
  <c r="AZ14" i="20"/>
  <c r="BA14" i="20"/>
  <c r="BB14" i="20"/>
  <c r="BC14" i="20"/>
  <c r="BD14" i="20"/>
  <c r="BE14" i="20"/>
  <c r="BF14" i="20"/>
  <c r="BG14" i="20"/>
  <c r="BH14" i="20"/>
  <c r="BI14" i="20"/>
  <c r="BJ14" i="20"/>
  <c r="BK14" i="20"/>
  <c r="BL14" i="20"/>
  <c r="BM14" i="20"/>
  <c r="BN14" i="20"/>
  <c r="BO14" i="20"/>
  <c r="BP14" i="20"/>
  <c r="BQ14" i="20"/>
  <c r="BR14" i="20"/>
  <c r="BS14" i="20"/>
  <c r="BT14" i="20"/>
  <c r="BU14" i="20"/>
  <c r="BV14" i="20"/>
  <c r="BW14" i="20"/>
  <c r="BX14" i="20"/>
  <c r="BY14" i="20"/>
  <c r="BZ14" i="20"/>
  <c r="CA14" i="20"/>
  <c r="CB14" i="20"/>
  <c r="CC14" i="20"/>
  <c r="CD14" i="20"/>
  <c r="CE14" i="20"/>
  <c r="CF14" i="20"/>
  <c r="CG14" i="20"/>
  <c r="CH14" i="20"/>
  <c r="AP15" i="20"/>
  <c r="AQ15" i="20"/>
  <c r="AR15" i="20"/>
  <c r="AS15" i="20"/>
  <c r="AT15" i="20"/>
  <c r="AU15" i="20"/>
  <c r="AV15" i="20"/>
  <c r="AW15" i="20"/>
  <c r="AX15" i="20"/>
  <c r="AY15" i="20"/>
  <c r="AZ15" i="20"/>
  <c r="BA15" i="20"/>
  <c r="BB15" i="20"/>
  <c r="BC15" i="20"/>
  <c r="BD15" i="20"/>
  <c r="BE15" i="20"/>
  <c r="BF15" i="20"/>
  <c r="BG15" i="20"/>
  <c r="BH15" i="20"/>
  <c r="BI15" i="20"/>
  <c r="BJ15" i="20"/>
  <c r="BK15" i="20"/>
  <c r="BL15" i="20"/>
  <c r="BM15" i="20"/>
  <c r="BN15" i="20"/>
  <c r="BO15" i="20"/>
  <c r="BP15" i="20"/>
  <c r="BQ15" i="20"/>
  <c r="BR15" i="20"/>
  <c r="BS15" i="20"/>
  <c r="BT15" i="20"/>
  <c r="BU15" i="20"/>
  <c r="BV15" i="20"/>
  <c r="BW15" i="20"/>
  <c r="BX15" i="20"/>
  <c r="BY15" i="20"/>
  <c r="BZ15" i="20"/>
  <c r="CA15" i="20"/>
  <c r="CB15" i="20"/>
  <c r="CC15" i="20"/>
  <c r="CD15" i="20"/>
  <c r="CE15" i="20"/>
  <c r="CF15" i="20"/>
  <c r="CG15" i="20"/>
  <c r="CH15" i="20"/>
  <c r="AP16" i="20"/>
  <c r="AQ16" i="20"/>
  <c r="AR16" i="20"/>
  <c r="AS16" i="20"/>
  <c r="AT16" i="20"/>
  <c r="AU16" i="20"/>
  <c r="AV16" i="20"/>
  <c r="AW16" i="20"/>
  <c r="AX16" i="20"/>
  <c r="AY16" i="20"/>
  <c r="AZ16" i="20"/>
  <c r="BA16" i="20"/>
  <c r="BB16" i="20"/>
  <c r="BC16" i="20"/>
  <c r="BD16" i="20"/>
  <c r="BE16" i="20"/>
  <c r="BF16" i="20"/>
  <c r="BG16" i="20"/>
  <c r="BH16" i="20"/>
  <c r="BI16" i="20"/>
  <c r="BJ16" i="20"/>
  <c r="BK16" i="20"/>
  <c r="BL16" i="20"/>
  <c r="BM16" i="20"/>
  <c r="BN16" i="20"/>
  <c r="BO16" i="20"/>
  <c r="BP16" i="20"/>
  <c r="BQ16" i="20"/>
  <c r="BR16" i="20"/>
  <c r="BS16" i="20"/>
  <c r="BT16" i="20"/>
  <c r="BU16" i="20"/>
  <c r="BV16" i="20"/>
  <c r="BW16" i="20"/>
  <c r="BX16" i="20"/>
  <c r="BY16" i="20"/>
  <c r="BZ16" i="20"/>
  <c r="CA16" i="20"/>
  <c r="CB16" i="20"/>
  <c r="CC16" i="20"/>
  <c r="CD16" i="20"/>
  <c r="CE16" i="20"/>
  <c r="CF16" i="20"/>
  <c r="CG16" i="20"/>
  <c r="CH16" i="20"/>
  <c r="AP17" i="20"/>
  <c r="AQ17" i="20"/>
  <c r="AR17" i="20"/>
  <c r="AS17" i="20"/>
  <c r="AT17" i="20"/>
  <c r="AU17" i="20"/>
  <c r="AV17" i="20"/>
  <c r="AW17" i="20"/>
  <c r="AX17" i="20"/>
  <c r="AY17" i="20"/>
  <c r="AZ17" i="20"/>
  <c r="BA17" i="20"/>
  <c r="BB17" i="20"/>
  <c r="BC17" i="20"/>
  <c r="BD17" i="20"/>
  <c r="BE17" i="20"/>
  <c r="BF17" i="20"/>
  <c r="BG17" i="20"/>
  <c r="BH17" i="20"/>
  <c r="BI17" i="20"/>
  <c r="BJ17" i="20"/>
  <c r="BK17" i="20"/>
  <c r="BL17" i="20"/>
  <c r="BM17" i="20"/>
  <c r="BN17" i="20"/>
  <c r="BO17" i="20"/>
  <c r="BP17" i="20"/>
  <c r="BQ17" i="20"/>
  <c r="BR17" i="20"/>
  <c r="BS17" i="20"/>
  <c r="BT17" i="20"/>
  <c r="BU17" i="20"/>
  <c r="BV17" i="20"/>
  <c r="BW17" i="20"/>
  <c r="BX17" i="20"/>
  <c r="BY17" i="20"/>
  <c r="BZ17" i="20"/>
  <c r="CA17" i="20"/>
  <c r="CB17" i="20"/>
  <c r="CC17" i="20"/>
  <c r="CD17" i="20"/>
  <c r="CE17" i="20"/>
  <c r="CF17" i="20"/>
  <c r="CG17" i="20"/>
  <c r="CH17" i="20"/>
  <c r="AP18" i="20"/>
  <c r="AQ18" i="20"/>
  <c r="AR18" i="20"/>
  <c r="AS18" i="20"/>
  <c r="AT18" i="20"/>
  <c r="AU18" i="20"/>
  <c r="AV18" i="20"/>
  <c r="AW18" i="20"/>
  <c r="AX18" i="20"/>
  <c r="AY18" i="20"/>
  <c r="AZ18" i="20"/>
  <c r="BA18" i="20"/>
  <c r="BB18" i="20"/>
  <c r="BC18" i="20"/>
  <c r="BD18" i="20"/>
  <c r="BE18" i="20"/>
  <c r="BF18" i="20"/>
  <c r="BG18" i="20"/>
  <c r="BH18" i="20"/>
  <c r="BI18" i="20"/>
  <c r="BJ18" i="20"/>
  <c r="BK18" i="20"/>
  <c r="BL18" i="20"/>
  <c r="BM18" i="20"/>
  <c r="BN18" i="20"/>
  <c r="BO18" i="20"/>
  <c r="BP18" i="20"/>
  <c r="BQ18" i="20"/>
  <c r="BR18" i="20"/>
  <c r="BS18" i="20"/>
  <c r="BT18" i="20"/>
  <c r="BU18" i="20"/>
  <c r="BV18" i="20"/>
  <c r="BW18" i="20"/>
  <c r="BX18" i="20"/>
  <c r="BY18" i="20"/>
  <c r="BZ18" i="20"/>
  <c r="CA18" i="20"/>
  <c r="CB18" i="20"/>
  <c r="CC18" i="20"/>
  <c r="CD18" i="20"/>
  <c r="CE18" i="20"/>
  <c r="CF18" i="20"/>
  <c r="CG18" i="20"/>
  <c r="CH18" i="20"/>
  <c r="AP19" i="20"/>
  <c r="AQ19" i="20"/>
  <c r="AR19" i="20"/>
  <c r="AS19" i="20"/>
  <c r="AT19" i="20"/>
  <c r="AU19" i="20"/>
  <c r="AV19" i="20"/>
  <c r="AW19" i="20"/>
  <c r="AX19" i="20"/>
  <c r="AY19" i="20"/>
  <c r="AZ19" i="20"/>
  <c r="BA19" i="20"/>
  <c r="BB19" i="20"/>
  <c r="BC19" i="20"/>
  <c r="BD19" i="20"/>
  <c r="BE19" i="20"/>
  <c r="BF19" i="20"/>
  <c r="BG19" i="20"/>
  <c r="BH19" i="20"/>
  <c r="BI19" i="20"/>
  <c r="BJ19" i="20"/>
  <c r="BK19" i="20"/>
  <c r="BL19" i="20"/>
  <c r="BM19" i="20"/>
  <c r="BN19" i="20"/>
  <c r="BO19" i="20"/>
  <c r="BP19" i="20"/>
  <c r="BQ19" i="20"/>
  <c r="BR19" i="20"/>
  <c r="BS19" i="20"/>
  <c r="BT19" i="20"/>
  <c r="BU19" i="20"/>
  <c r="BV19" i="20"/>
  <c r="BW19" i="20"/>
  <c r="BX19" i="20"/>
  <c r="BY19" i="20"/>
  <c r="BZ19" i="20"/>
  <c r="CA19" i="20"/>
  <c r="CB19" i="20"/>
  <c r="CC19" i="20"/>
  <c r="CD19" i="20"/>
  <c r="CE19" i="20"/>
  <c r="CF19" i="20"/>
  <c r="CG19" i="20"/>
  <c r="CH19" i="20"/>
  <c r="AP20" i="20"/>
  <c r="AQ20" i="20"/>
  <c r="AR20" i="20"/>
  <c r="AS20" i="20"/>
  <c r="AT20" i="20"/>
  <c r="AU20" i="20"/>
  <c r="AV20" i="20"/>
  <c r="AW20" i="20"/>
  <c r="AX20" i="20"/>
  <c r="AY20" i="20"/>
  <c r="AZ20" i="20"/>
  <c r="BA20" i="20"/>
  <c r="BB20" i="20"/>
  <c r="BC20" i="20"/>
  <c r="BD20" i="20"/>
  <c r="BE20" i="20"/>
  <c r="BF20" i="20"/>
  <c r="BG20" i="20"/>
  <c r="BH20" i="20"/>
  <c r="BI20" i="20"/>
  <c r="BJ20" i="20"/>
  <c r="BK20" i="20"/>
  <c r="BL20" i="20"/>
  <c r="BM20" i="20"/>
  <c r="BN20" i="20"/>
  <c r="BO20" i="20"/>
  <c r="BP20" i="20"/>
  <c r="BQ20" i="20"/>
  <c r="BR20" i="20"/>
  <c r="BS20" i="20"/>
  <c r="BT20" i="20"/>
  <c r="BU20" i="20"/>
  <c r="BV20" i="20"/>
  <c r="BW20" i="20"/>
  <c r="BX20" i="20"/>
  <c r="BY20" i="20"/>
  <c r="BZ20" i="20"/>
  <c r="CA20" i="20"/>
  <c r="CB20" i="20"/>
  <c r="CC20" i="20"/>
  <c r="CD20" i="20"/>
  <c r="CE20" i="20"/>
  <c r="CF20" i="20"/>
  <c r="CG20" i="20"/>
  <c r="CH20" i="20"/>
  <c r="AP21" i="20"/>
  <c r="AQ21" i="20"/>
  <c r="AR21" i="20"/>
  <c r="AS21" i="20"/>
  <c r="AT21" i="20"/>
  <c r="AU21" i="20"/>
  <c r="AV21" i="20"/>
  <c r="AW21" i="20"/>
  <c r="AX21" i="20"/>
  <c r="AY21" i="20"/>
  <c r="AZ21" i="20"/>
  <c r="BA21" i="20"/>
  <c r="BB21" i="20"/>
  <c r="BC21" i="20"/>
  <c r="BD21" i="20"/>
  <c r="BE21" i="20"/>
  <c r="BF21" i="20"/>
  <c r="BG21" i="20"/>
  <c r="BH21" i="20"/>
  <c r="BI21" i="20"/>
  <c r="BJ21" i="20"/>
  <c r="BK21" i="20"/>
  <c r="BL21" i="20"/>
  <c r="BM21" i="20"/>
  <c r="BN21" i="20"/>
  <c r="BO21" i="20"/>
  <c r="BP21" i="20"/>
  <c r="BQ21" i="20"/>
  <c r="BR21" i="20"/>
  <c r="BS21" i="20"/>
  <c r="BT21" i="20"/>
  <c r="BU21" i="20"/>
  <c r="BV21" i="20"/>
  <c r="BW21" i="20"/>
  <c r="BX21" i="20"/>
  <c r="BY21" i="20"/>
  <c r="BZ21" i="20"/>
  <c r="CA21" i="20"/>
  <c r="CB21" i="20"/>
  <c r="CC21" i="20"/>
  <c r="CD21" i="20"/>
  <c r="CE21" i="20"/>
  <c r="CF21" i="20"/>
  <c r="CG21" i="20"/>
  <c r="CH21" i="20"/>
  <c r="AP22" i="20"/>
  <c r="AQ22" i="20"/>
  <c r="AR22" i="20"/>
  <c r="AS22" i="20"/>
  <c r="AT22" i="20"/>
  <c r="AU22" i="20"/>
  <c r="AV22" i="20"/>
  <c r="AW22" i="20"/>
  <c r="AX22" i="20"/>
  <c r="AY22" i="20"/>
  <c r="AZ22" i="20"/>
  <c r="BA22" i="20"/>
  <c r="BB22" i="20"/>
  <c r="BC22" i="20"/>
  <c r="BD22" i="20"/>
  <c r="BE22" i="20"/>
  <c r="BF22" i="20"/>
  <c r="BG22" i="20"/>
  <c r="BH22" i="20"/>
  <c r="BI22" i="20"/>
  <c r="BJ22" i="20"/>
  <c r="BK22" i="20"/>
  <c r="BL22" i="20"/>
  <c r="BM22" i="20"/>
  <c r="BN22" i="20"/>
  <c r="BO22" i="20"/>
  <c r="BP22" i="20"/>
  <c r="BQ22" i="20"/>
  <c r="BR22" i="20"/>
  <c r="BS22" i="20"/>
  <c r="BT22" i="20"/>
  <c r="BU22" i="20"/>
  <c r="BV22" i="20"/>
  <c r="BW22" i="20"/>
  <c r="BX22" i="20"/>
  <c r="BY22" i="20"/>
  <c r="BZ22" i="20"/>
  <c r="CA22" i="20"/>
  <c r="CB22" i="20"/>
  <c r="CC22" i="20"/>
  <c r="CD22" i="20"/>
  <c r="CE22" i="20"/>
  <c r="CF22" i="20"/>
  <c r="CG22" i="20"/>
  <c r="CH22" i="20"/>
  <c r="AP23" i="20"/>
  <c r="AQ23" i="20"/>
  <c r="AR23" i="20"/>
  <c r="AS23" i="20"/>
  <c r="AT23" i="20"/>
  <c r="AU23" i="20"/>
  <c r="AV23" i="20"/>
  <c r="AW23" i="20"/>
  <c r="AX23" i="20"/>
  <c r="AY23" i="20"/>
  <c r="AZ23" i="20"/>
  <c r="BA23" i="20"/>
  <c r="BB23" i="20"/>
  <c r="BC23" i="20"/>
  <c r="BD23" i="20"/>
  <c r="BE23" i="20"/>
  <c r="BF23" i="20"/>
  <c r="BG23" i="20"/>
  <c r="BH23" i="20"/>
  <c r="BI23" i="20"/>
  <c r="BJ23" i="20"/>
  <c r="BK23" i="20"/>
  <c r="BL23" i="20"/>
  <c r="BM23" i="20"/>
  <c r="BN23" i="20"/>
  <c r="BO23" i="20"/>
  <c r="BP23" i="20"/>
  <c r="BQ23" i="20"/>
  <c r="BR23" i="20"/>
  <c r="BS23" i="20"/>
  <c r="BT23" i="20"/>
  <c r="BU23" i="20"/>
  <c r="BV23" i="20"/>
  <c r="BW23" i="20"/>
  <c r="BX23" i="20"/>
  <c r="BY23" i="20"/>
  <c r="BZ23" i="20"/>
  <c r="CA23" i="20"/>
  <c r="CB23" i="20"/>
  <c r="CC23" i="20"/>
  <c r="CD23" i="20"/>
  <c r="CE23" i="20"/>
  <c r="CF23" i="20"/>
  <c r="CG23" i="20"/>
  <c r="CH23" i="20"/>
  <c r="AP24" i="20"/>
  <c r="AQ24" i="20"/>
  <c r="AR24" i="20"/>
  <c r="AS24" i="20"/>
  <c r="AT24" i="20"/>
  <c r="AU24" i="20"/>
  <c r="AV24" i="20"/>
  <c r="AW24" i="20"/>
  <c r="AX24" i="20"/>
  <c r="AY24" i="20"/>
  <c r="AZ24" i="20"/>
  <c r="BA24" i="20"/>
  <c r="BB24" i="20"/>
  <c r="BC24" i="20"/>
  <c r="BD24" i="20"/>
  <c r="BE24" i="20"/>
  <c r="BF24" i="20"/>
  <c r="BG24" i="20"/>
  <c r="BH24" i="20"/>
  <c r="BI24" i="20"/>
  <c r="BJ24" i="20"/>
  <c r="BK24" i="20"/>
  <c r="BL24" i="20"/>
  <c r="BM24" i="20"/>
  <c r="BN24" i="20"/>
  <c r="BO24" i="20"/>
  <c r="BP24" i="20"/>
  <c r="BQ24" i="20"/>
  <c r="BR24" i="20"/>
  <c r="BS24" i="20"/>
  <c r="BT24" i="20"/>
  <c r="BU24" i="20"/>
  <c r="BV24" i="20"/>
  <c r="BW24" i="20"/>
  <c r="BX24" i="20"/>
  <c r="BY24" i="20"/>
  <c r="BZ24" i="20"/>
  <c r="CA24" i="20"/>
  <c r="CB24" i="20"/>
  <c r="CC24" i="20"/>
  <c r="CD24" i="20"/>
  <c r="CE24" i="20"/>
  <c r="CF24" i="20"/>
  <c r="CG24" i="20"/>
  <c r="CH24" i="20"/>
  <c r="AP25" i="20"/>
  <c r="AQ25" i="20"/>
  <c r="AR25" i="20"/>
  <c r="AS25" i="20"/>
  <c r="AT25" i="20"/>
  <c r="AU25" i="20"/>
  <c r="AV25" i="20"/>
  <c r="AW25" i="20"/>
  <c r="AX25" i="20"/>
  <c r="AY25" i="20"/>
  <c r="AZ25" i="20"/>
  <c r="BA25" i="20"/>
  <c r="BB25" i="20"/>
  <c r="BC25" i="20"/>
  <c r="BD25" i="20"/>
  <c r="BE25" i="20"/>
  <c r="BF25" i="20"/>
  <c r="BG25" i="20"/>
  <c r="BH25" i="20"/>
  <c r="BI25" i="20"/>
  <c r="BJ25" i="20"/>
  <c r="BK25" i="20"/>
  <c r="BL25" i="20"/>
  <c r="BM25" i="20"/>
  <c r="BN25" i="20"/>
  <c r="BO25" i="20"/>
  <c r="BP25" i="20"/>
  <c r="BQ25" i="20"/>
  <c r="BR25" i="20"/>
  <c r="BS25" i="20"/>
  <c r="BT25" i="20"/>
  <c r="BU25" i="20"/>
  <c r="BV25" i="20"/>
  <c r="BW25" i="20"/>
  <c r="BX25" i="20"/>
  <c r="BY25" i="20"/>
  <c r="BZ25" i="20"/>
  <c r="CA25" i="20"/>
  <c r="CB25" i="20"/>
  <c r="CC25" i="20"/>
  <c r="CD25" i="20"/>
  <c r="CE25" i="20"/>
  <c r="CF25" i="20"/>
  <c r="CG25" i="20"/>
  <c r="CH25" i="20"/>
  <c r="AP26" i="20"/>
  <c r="AQ26" i="20"/>
  <c r="AR26" i="20"/>
  <c r="AS26" i="20"/>
  <c r="AT26" i="20"/>
  <c r="AU26" i="20"/>
  <c r="AV26" i="20"/>
  <c r="AW26" i="20"/>
  <c r="AX26" i="20"/>
  <c r="AY26" i="20"/>
  <c r="AZ26" i="20"/>
  <c r="BA26" i="20"/>
  <c r="BB26" i="20"/>
  <c r="BC26" i="20"/>
  <c r="BD26" i="20"/>
  <c r="BE26" i="20"/>
  <c r="BF26" i="20"/>
  <c r="BG26" i="20"/>
  <c r="BH26" i="20"/>
  <c r="BI26" i="20"/>
  <c r="BJ26" i="20"/>
  <c r="BK26" i="20"/>
  <c r="BL26" i="20"/>
  <c r="BM26" i="20"/>
  <c r="BN26" i="20"/>
  <c r="BO26" i="20"/>
  <c r="BP26" i="20"/>
  <c r="BQ26" i="20"/>
  <c r="BR26" i="20"/>
  <c r="BS26" i="20"/>
  <c r="BT26" i="20"/>
  <c r="BU26" i="20"/>
  <c r="BV26" i="20"/>
  <c r="BW26" i="20"/>
  <c r="BX26" i="20"/>
  <c r="BY26" i="20"/>
  <c r="BZ26" i="20"/>
  <c r="CA26" i="20"/>
  <c r="CB26" i="20"/>
  <c r="CC26" i="20"/>
  <c r="CD26" i="20"/>
  <c r="CE26" i="20"/>
  <c r="CF26" i="20"/>
  <c r="CG26" i="20"/>
  <c r="CH26" i="20"/>
  <c r="AP27" i="20"/>
  <c r="AQ27" i="20"/>
  <c r="AR27" i="20"/>
  <c r="AS27" i="20"/>
  <c r="AT27" i="20"/>
  <c r="AU27" i="20"/>
  <c r="AV27" i="20"/>
  <c r="AW27" i="20"/>
  <c r="AX27" i="20"/>
  <c r="AY27" i="20"/>
  <c r="AZ27" i="20"/>
  <c r="BA27" i="20"/>
  <c r="BB27" i="20"/>
  <c r="BC27" i="20"/>
  <c r="BD27" i="20"/>
  <c r="BE27" i="20"/>
  <c r="BF27" i="20"/>
  <c r="BG27" i="20"/>
  <c r="BH27" i="20"/>
  <c r="BI27" i="20"/>
  <c r="BJ27" i="20"/>
  <c r="BK27" i="20"/>
  <c r="BL27" i="20"/>
  <c r="BM27" i="20"/>
  <c r="BN27" i="20"/>
  <c r="BO27" i="20"/>
  <c r="BP27" i="20"/>
  <c r="BQ27" i="20"/>
  <c r="BR27" i="20"/>
  <c r="BS27" i="20"/>
  <c r="BT27" i="20"/>
  <c r="BU27" i="20"/>
  <c r="BV27" i="20"/>
  <c r="BW27" i="20"/>
  <c r="BX27" i="20"/>
  <c r="BY27" i="20"/>
  <c r="BZ27" i="20"/>
  <c r="CA27" i="20"/>
  <c r="CB27" i="20"/>
  <c r="CC27" i="20"/>
  <c r="CD27" i="20"/>
  <c r="CE27" i="20"/>
  <c r="CF27" i="20"/>
  <c r="CG27" i="20"/>
  <c r="CH27" i="20"/>
  <c r="AP28" i="20"/>
  <c r="AQ28" i="20"/>
  <c r="AR28" i="20"/>
  <c r="AS28" i="20"/>
  <c r="AT28" i="20"/>
  <c r="AU28" i="20"/>
  <c r="AV28" i="20"/>
  <c r="AW28" i="20"/>
  <c r="AX28" i="20"/>
  <c r="AY28" i="20"/>
  <c r="AZ28" i="20"/>
  <c r="BA28" i="20"/>
  <c r="BB28" i="20"/>
  <c r="BC28" i="20"/>
  <c r="BD28" i="20"/>
  <c r="BE28" i="20"/>
  <c r="BF28" i="20"/>
  <c r="BG28" i="20"/>
  <c r="BH28" i="20"/>
  <c r="BI28" i="20"/>
  <c r="BJ28" i="20"/>
  <c r="BK28" i="20"/>
  <c r="BL28" i="20"/>
  <c r="BM28" i="20"/>
  <c r="BN28" i="20"/>
  <c r="BO28" i="20"/>
  <c r="BP28" i="20"/>
  <c r="BQ28" i="20"/>
  <c r="BR28" i="20"/>
  <c r="BS28" i="20"/>
  <c r="BT28" i="20"/>
  <c r="BU28" i="20"/>
  <c r="BV28" i="20"/>
  <c r="BW28" i="20"/>
  <c r="BX28" i="20"/>
  <c r="BY28" i="20"/>
  <c r="BZ28" i="20"/>
  <c r="CA28" i="20"/>
  <c r="CB28" i="20"/>
  <c r="CC28" i="20"/>
  <c r="CD28" i="20"/>
  <c r="CE28" i="20"/>
  <c r="CF28" i="20"/>
  <c r="CG28" i="20"/>
  <c r="CH28" i="20"/>
  <c r="AP29" i="20"/>
  <c r="AQ29" i="20"/>
  <c r="AR29" i="20"/>
  <c r="AS29" i="20"/>
  <c r="AT29" i="20"/>
  <c r="AU29" i="20"/>
  <c r="AV29" i="20"/>
  <c r="AW29" i="20"/>
  <c r="AX29" i="20"/>
  <c r="AY29" i="20"/>
  <c r="AZ29" i="20"/>
  <c r="BA29" i="20"/>
  <c r="BB29" i="20"/>
  <c r="BC29" i="20"/>
  <c r="BD29" i="20"/>
  <c r="BE29" i="20"/>
  <c r="BF29" i="20"/>
  <c r="BG29" i="20"/>
  <c r="BH29" i="20"/>
  <c r="BI29" i="20"/>
  <c r="BJ29" i="20"/>
  <c r="BK29" i="20"/>
  <c r="BL29" i="20"/>
  <c r="BM29" i="20"/>
  <c r="BN29" i="20"/>
  <c r="BO29" i="20"/>
  <c r="BP29" i="20"/>
  <c r="BQ29" i="20"/>
  <c r="BR29" i="20"/>
  <c r="BS29" i="20"/>
  <c r="BT29" i="20"/>
  <c r="BU29" i="20"/>
  <c r="BV29" i="20"/>
  <c r="BW29" i="20"/>
  <c r="BX29" i="20"/>
  <c r="BY29" i="20"/>
  <c r="BZ29" i="20"/>
  <c r="CA29" i="20"/>
  <c r="CB29" i="20"/>
  <c r="CC29" i="20"/>
  <c r="CD29" i="20"/>
  <c r="CE29" i="20"/>
  <c r="CF29" i="20"/>
  <c r="CG29" i="20"/>
  <c r="CH29" i="20"/>
  <c r="AP30" i="20"/>
  <c r="AQ30" i="20"/>
  <c r="AR30" i="20"/>
  <c r="AS30" i="20"/>
  <c r="AT30" i="20"/>
  <c r="AU30" i="20"/>
  <c r="AV30" i="20"/>
  <c r="AW30" i="20"/>
  <c r="AX30" i="20"/>
  <c r="AY30" i="20"/>
  <c r="AZ30" i="20"/>
  <c r="BA30" i="20"/>
  <c r="BB30" i="20"/>
  <c r="BC30" i="20"/>
  <c r="BD30" i="20"/>
  <c r="BE30" i="20"/>
  <c r="BF30" i="20"/>
  <c r="BG30" i="20"/>
  <c r="BH30" i="20"/>
  <c r="BI30" i="20"/>
  <c r="BJ30" i="20"/>
  <c r="BK30" i="20"/>
  <c r="BL30" i="20"/>
  <c r="BM30" i="20"/>
  <c r="BN30" i="20"/>
  <c r="BO30" i="20"/>
  <c r="BP30" i="20"/>
  <c r="BQ30" i="20"/>
  <c r="BR30" i="20"/>
  <c r="BS30" i="20"/>
  <c r="BT30" i="20"/>
  <c r="BU30" i="20"/>
  <c r="BV30" i="20"/>
  <c r="BW30" i="20"/>
  <c r="BX30" i="20"/>
  <c r="BY30" i="20"/>
  <c r="BZ30" i="20"/>
  <c r="CA30" i="20"/>
  <c r="CB30" i="20"/>
  <c r="CC30" i="20"/>
  <c r="CD30" i="20"/>
  <c r="CE30" i="20"/>
  <c r="CF30" i="20"/>
  <c r="CG30" i="20"/>
  <c r="CH30" i="20"/>
  <c r="AP31" i="20"/>
  <c r="AQ31" i="20"/>
  <c r="AR31" i="20"/>
  <c r="AS31" i="20"/>
  <c r="AT31" i="20"/>
  <c r="AU31" i="20"/>
  <c r="AV31" i="20"/>
  <c r="AW31" i="20"/>
  <c r="AX31" i="20"/>
  <c r="AY31" i="20"/>
  <c r="AZ31" i="20"/>
  <c r="BA31" i="20"/>
  <c r="BB31" i="20"/>
  <c r="BC31" i="20"/>
  <c r="BD31" i="20"/>
  <c r="BE31" i="20"/>
  <c r="BF31" i="20"/>
  <c r="BG31" i="20"/>
  <c r="BH31" i="20"/>
  <c r="BI31" i="20"/>
  <c r="BJ31" i="20"/>
  <c r="BK31" i="20"/>
  <c r="BL31" i="20"/>
  <c r="BM31" i="20"/>
  <c r="BN31" i="20"/>
  <c r="BO31" i="20"/>
  <c r="BP31" i="20"/>
  <c r="BQ31" i="20"/>
  <c r="BR31" i="20"/>
  <c r="BS31" i="20"/>
  <c r="BT31" i="20"/>
  <c r="BU31" i="20"/>
  <c r="BV31" i="20"/>
  <c r="BW31" i="20"/>
  <c r="BX31" i="20"/>
  <c r="BY31" i="20"/>
  <c r="BZ31" i="20"/>
  <c r="CA31" i="20"/>
  <c r="CB31" i="20"/>
  <c r="CC31" i="20"/>
  <c r="CD31" i="20"/>
  <c r="CE31" i="20"/>
  <c r="CF31" i="20"/>
  <c r="CG31" i="20"/>
  <c r="CH31" i="20"/>
  <c r="AP32" i="20"/>
  <c r="AQ32" i="20"/>
  <c r="AR32" i="20"/>
  <c r="AS32" i="20"/>
  <c r="AT32" i="20"/>
  <c r="AU32" i="20"/>
  <c r="AV32" i="20"/>
  <c r="AW32" i="20"/>
  <c r="AX32" i="20"/>
  <c r="AY32" i="20"/>
  <c r="AZ32" i="20"/>
  <c r="BA32" i="20"/>
  <c r="BB32" i="20"/>
  <c r="BC32" i="20"/>
  <c r="BD32" i="20"/>
  <c r="BE32" i="20"/>
  <c r="BF32" i="20"/>
  <c r="BG32" i="20"/>
  <c r="BH32" i="20"/>
  <c r="BI32" i="20"/>
  <c r="BJ32" i="20"/>
  <c r="BK32" i="20"/>
  <c r="BL32" i="20"/>
  <c r="BM32" i="20"/>
  <c r="BN32" i="20"/>
  <c r="BO32" i="20"/>
  <c r="BP32" i="20"/>
  <c r="BQ32" i="20"/>
  <c r="BR32" i="20"/>
  <c r="BS32" i="20"/>
  <c r="BT32" i="20"/>
  <c r="BU32" i="20"/>
  <c r="BV32" i="20"/>
  <c r="BW32" i="20"/>
  <c r="BX32" i="20"/>
  <c r="BY32" i="20"/>
  <c r="BZ32" i="20"/>
  <c r="CA32" i="20"/>
  <c r="CB32" i="20"/>
  <c r="CC32" i="20"/>
  <c r="CD32" i="20"/>
  <c r="CE32" i="20"/>
  <c r="CF32" i="20"/>
  <c r="CG32" i="20"/>
  <c r="CH32" i="20"/>
  <c r="AP33" i="20"/>
  <c r="AQ33" i="20"/>
  <c r="AR33" i="20"/>
  <c r="AS33" i="20"/>
  <c r="AT33" i="20"/>
  <c r="AU33" i="20"/>
  <c r="AV33" i="20"/>
  <c r="AW33" i="20"/>
  <c r="AX33" i="20"/>
  <c r="AY33" i="20"/>
  <c r="AZ33" i="20"/>
  <c r="BA33" i="20"/>
  <c r="BB33" i="20"/>
  <c r="BC33" i="20"/>
  <c r="BD33" i="20"/>
  <c r="BE33" i="20"/>
  <c r="BF33" i="20"/>
  <c r="BG33" i="20"/>
  <c r="BH33" i="20"/>
  <c r="BI33" i="20"/>
  <c r="BJ33" i="20"/>
  <c r="BK33" i="20"/>
  <c r="BL33" i="20"/>
  <c r="BM33" i="20"/>
  <c r="BN33" i="20"/>
  <c r="BO33" i="20"/>
  <c r="BP33" i="20"/>
  <c r="BQ33" i="20"/>
  <c r="BR33" i="20"/>
  <c r="BS33" i="20"/>
  <c r="BT33" i="20"/>
  <c r="BU33" i="20"/>
  <c r="BV33" i="20"/>
  <c r="BW33" i="20"/>
  <c r="BX33" i="20"/>
  <c r="BY33" i="20"/>
  <c r="BZ33" i="20"/>
  <c r="CA33" i="20"/>
  <c r="CB33" i="20"/>
  <c r="CC33" i="20"/>
  <c r="CD33" i="20"/>
  <c r="CE33" i="20"/>
  <c r="CF33" i="20"/>
  <c r="CG33" i="20"/>
  <c r="CH33" i="20"/>
  <c r="AP34" i="20"/>
  <c r="AQ34" i="20"/>
  <c r="AR34" i="20"/>
  <c r="AS34" i="20"/>
  <c r="AT34" i="20"/>
  <c r="AU34" i="20"/>
  <c r="AV34" i="20"/>
  <c r="AW34" i="20"/>
  <c r="AX34" i="20"/>
  <c r="AY34" i="20"/>
  <c r="AZ34" i="20"/>
  <c r="BA34" i="20"/>
  <c r="BB34" i="20"/>
  <c r="BC34" i="20"/>
  <c r="BD34" i="20"/>
  <c r="BE34" i="20"/>
  <c r="BF34" i="20"/>
  <c r="BG34" i="20"/>
  <c r="BH34" i="20"/>
  <c r="BI34" i="20"/>
  <c r="BJ34" i="20"/>
  <c r="BK34" i="20"/>
  <c r="BL34" i="20"/>
  <c r="BM34" i="20"/>
  <c r="BN34" i="20"/>
  <c r="BO34" i="20"/>
  <c r="BP34" i="20"/>
  <c r="BQ34" i="20"/>
  <c r="BR34" i="20"/>
  <c r="BS34" i="20"/>
  <c r="BT34" i="20"/>
  <c r="BU34" i="20"/>
  <c r="BV34" i="20"/>
  <c r="BW34" i="20"/>
  <c r="BX34" i="20"/>
  <c r="BY34" i="20"/>
  <c r="BZ34" i="20"/>
  <c r="CA34" i="20"/>
  <c r="CB34" i="20"/>
  <c r="CC34" i="20"/>
  <c r="CD34" i="20"/>
  <c r="CE34" i="20"/>
  <c r="CF34" i="20"/>
  <c r="CG34" i="20"/>
  <c r="CH34" i="20"/>
  <c r="AP35" i="20"/>
  <c r="AQ35" i="20"/>
  <c r="AR35" i="20"/>
  <c r="AS35" i="20"/>
  <c r="AT35" i="20"/>
  <c r="AU35" i="20"/>
  <c r="AV35" i="20"/>
  <c r="AW35" i="20"/>
  <c r="AX35" i="20"/>
  <c r="AY35" i="20"/>
  <c r="AZ35" i="20"/>
  <c r="BA35" i="20"/>
  <c r="BB35" i="20"/>
  <c r="BC35" i="20"/>
  <c r="BD35" i="20"/>
  <c r="BE35" i="20"/>
  <c r="BF35" i="20"/>
  <c r="BG35" i="20"/>
  <c r="BH35" i="20"/>
  <c r="BI35" i="20"/>
  <c r="BJ35" i="20"/>
  <c r="BK35" i="20"/>
  <c r="BL35" i="20"/>
  <c r="BM35" i="20"/>
  <c r="BN35" i="20"/>
  <c r="BO35" i="20"/>
  <c r="BP35" i="20"/>
  <c r="BQ35" i="20"/>
  <c r="BR35" i="20"/>
  <c r="BS35" i="20"/>
  <c r="BT35" i="20"/>
  <c r="BU35" i="20"/>
  <c r="BV35" i="20"/>
  <c r="BW35" i="20"/>
  <c r="BX35" i="20"/>
  <c r="BY35" i="20"/>
  <c r="BZ35" i="20"/>
  <c r="CA35" i="20"/>
  <c r="CB35" i="20"/>
  <c r="CC35" i="20"/>
  <c r="CD35" i="20"/>
  <c r="CE35" i="20"/>
  <c r="CF35" i="20"/>
  <c r="CG35" i="20"/>
  <c r="CH35" i="20"/>
  <c r="AP36" i="20"/>
  <c r="AQ36" i="20"/>
  <c r="AR36" i="20"/>
  <c r="AS36" i="20"/>
  <c r="AT36" i="20"/>
  <c r="AU36" i="20"/>
  <c r="AV36" i="20"/>
  <c r="AW36" i="20"/>
  <c r="AX36" i="20"/>
  <c r="AY36" i="20"/>
  <c r="AZ36" i="20"/>
  <c r="BA36" i="20"/>
  <c r="BB36" i="20"/>
  <c r="BC36" i="20"/>
  <c r="BD36" i="20"/>
  <c r="BE36" i="20"/>
  <c r="BF36" i="20"/>
  <c r="BG36" i="20"/>
  <c r="BH36" i="20"/>
  <c r="BI36" i="20"/>
  <c r="BJ36" i="20"/>
  <c r="BK36" i="20"/>
  <c r="BL36" i="20"/>
  <c r="BM36" i="20"/>
  <c r="BN36" i="20"/>
  <c r="BO36" i="20"/>
  <c r="BP36" i="20"/>
  <c r="BQ36" i="20"/>
  <c r="BR36" i="20"/>
  <c r="BS36" i="20"/>
  <c r="BT36" i="20"/>
  <c r="BU36" i="20"/>
  <c r="BV36" i="20"/>
  <c r="BW36" i="20"/>
  <c r="BX36" i="20"/>
  <c r="BY36" i="20"/>
  <c r="BZ36" i="20"/>
  <c r="CA36" i="20"/>
  <c r="CB36" i="20"/>
  <c r="CC36" i="20"/>
  <c r="CD36" i="20"/>
  <c r="CE36" i="20"/>
  <c r="CF36" i="20"/>
  <c r="CG36" i="20"/>
  <c r="CH36" i="20"/>
  <c r="AP37" i="20"/>
  <c r="AQ37" i="20"/>
  <c r="AR37" i="20"/>
  <c r="AS37" i="20"/>
  <c r="AT37" i="20"/>
  <c r="AU37" i="20"/>
  <c r="AV37" i="20"/>
  <c r="AW37" i="20"/>
  <c r="AX37" i="20"/>
  <c r="AY37" i="20"/>
  <c r="AZ37" i="20"/>
  <c r="BA37" i="20"/>
  <c r="BB37" i="20"/>
  <c r="BC37" i="20"/>
  <c r="BD37" i="20"/>
  <c r="BE37" i="20"/>
  <c r="BF37" i="20"/>
  <c r="BG37" i="20"/>
  <c r="BH37" i="20"/>
  <c r="BI37" i="20"/>
  <c r="BJ37" i="20"/>
  <c r="BK37" i="20"/>
  <c r="BL37" i="20"/>
  <c r="BM37" i="20"/>
  <c r="BN37" i="20"/>
  <c r="BO37" i="20"/>
  <c r="BP37" i="20"/>
  <c r="BQ37" i="20"/>
  <c r="BR37" i="20"/>
  <c r="BS37" i="20"/>
  <c r="BT37" i="20"/>
  <c r="BU37" i="20"/>
  <c r="BV37" i="20"/>
  <c r="BW37" i="20"/>
  <c r="BX37" i="20"/>
  <c r="BY37" i="20"/>
  <c r="BZ37" i="20"/>
  <c r="CA37" i="20"/>
  <c r="CB37" i="20"/>
  <c r="CC37" i="20"/>
  <c r="CD37" i="20"/>
  <c r="CE37" i="20"/>
  <c r="CF37" i="20"/>
  <c r="CG37" i="20"/>
  <c r="CH37" i="20"/>
  <c r="AP38" i="20"/>
  <c r="AQ38" i="20"/>
  <c r="AR38" i="20"/>
  <c r="AS38" i="20"/>
  <c r="AT38" i="20"/>
  <c r="AU38" i="20"/>
  <c r="AV38" i="20"/>
  <c r="AW38" i="20"/>
  <c r="AX38" i="20"/>
  <c r="AY38" i="20"/>
  <c r="AZ38" i="20"/>
  <c r="BA38" i="20"/>
  <c r="BB38" i="20"/>
  <c r="BC38" i="20"/>
  <c r="BD38" i="20"/>
  <c r="BE38" i="20"/>
  <c r="BF38" i="20"/>
  <c r="BG38" i="20"/>
  <c r="BH38" i="20"/>
  <c r="BI38" i="20"/>
  <c r="BJ38" i="20"/>
  <c r="BK38" i="20"/>
  <c r="BL38" i="20"/>
  <c r="BM38" i="20"/>
  <c r="BN38" i="20"/>
  <c r="BO38" i="20"/>
  <c r="BP38" i="20"/>
  <c r="BQ38" i="20"/>
  <c r="BR38" i="20"/>
  <c r="BS38" i="20"/>
  <c r="BT38" i="20"/>
  <c r="BU38" i="20"/>
  <c r="BV38" i="20"/>
  <c r="BW38" i="20"/>
  <c r="BX38" i="20"/>
  <c r="BY38" i="20"/>
  <c r="BZ38" i="20"/>
  <c r="CA38" i="20"/>
  <c r="CB38" i="20"/>
  <c r="CC38" i="20"/>
  <c r="CD38" i="20"/>
  <c r="CE38" i="20"/>
  <c r="CF38" i="20"/>
  <c r="CG38" i="20"/>
  <c r="CH38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U39" i="20"/>
  <c r="BV39" i="20"/>
  <c r="BW39" i="20"/>
  <c r="BX39" i="20"/>
  <c r="BY39" i="20"/>
  <c r="BZ39" i="20"/>
  <c r="CA39" i="20"/>
  <c r="CB39" i="20"/>
  <c r="CC39" i="20"/>
  <c r="CD39" i="20"/>
  <c r="CE39" i="20"/>
  <c r="CF39" i="20"/>
  <c r="CG39" i="20"/>
  <c r="CH39" i="20"/>
  <c r="AP40" i="20"/>
  <c r="AQ40" i="20"/>
  <c r="AR40" i="20"/>
  <c r="AS40" i="20"/>
  <c r="AT40" i="20"/>
  <c r="AU40" i="20"/>
  <c r="AV40" i="20"/>
  <c r="AW40" i="20"/>
  <c r="AX40" i="20"/>
  <c r="AY40" i="20"/>
  <c r="AZ40" i="20"/>
  <c r="BA40" i="20"/>
  <c r="BB40" i="20"/>
  <c r="BC40" i="20"/>
  <c r="BD40" i="20"/>
  <c r="BE40" i="20"/>
  <c r="BF40" i="20"/>
  <c r="BG40" i="20"/>
  <c r="BH40" i="20"/>
  <c r="BI40" i="20"/>
  <c r="BJ40" i="20"/>
  <c r="BK40" i="20"/>
  <c r="BL40" i="20"/>
  <c r="BM40" i="20"/>
  <c r="BN40" i="20"/>
  <c r="BO40" i="20"/>
  <c r="BP40" i="20"/>
  <c r="BQ40" i="20"/>
  <c r="BR40" i="20"/>
  <c r="BS40" i="20"/>
  <c r="BT40" i="20"/>
  <c r="BU40" i="20"/>
  <c r="BV40" i="20"/>
  <c r="BW40" i="20"/>
  <c r="BX40" i="20"/>
  <c r="BY40" i="20"/>
  <c r="BZ40" i="20"/>
  <c r="CA40" i="20"/>
  <c r="CB40" i="20"/>
  <c r="CC40" i="20"/>
  <c r="CD40" i="20"/>
  <c r="CE40" i="20"/>
  <c r="CF40" i="20"/>
  <c r="CG40" i="20"/>
  <c r="CH40" i="20"/>
  <c r="AP41" i="20"/>
  <c r="AQ41" i="20"/>
  <c r="AR41" i="20"/>
  <c r="AS41" i="20"/>
  <c r="AT41" i="20"/>
  <c r="AU41" i="20"/>
  <c r="AV41" i="20"/>
  <c r="AW41" i="20"/>
  <c r="AX41" i="20"/>
  <c r="AY41" i="20"/>
  <c r="AZ41" i="20"/>
  <c r="BA41" i="20"/>
  <c r="BB41" i="20"/>
  <c r="BC41" i="20"/>
  <c r="BD41" i="20"/>
  <c r="BE41" i="20"/>
  <c r="BF41" i="20"/>
  <c r="BG41" i="20"/>
  <c r="BH41" i="20"/>
  <c r="BI41" i="20"/>
  <c r="BJ41" i="20"/>
  <c r="BK41" i="20"/>
  <c r="BL41" i="20"/>
  <c r="BM41" i="20"/>
  <c r="BN41" i="20"/>
  <c r="BO41" i="20"/>
  <c r="BP41" i="20"/>
  <c r="BQ41" i="20"/>
  <c r="BR41" i="20"/>
  <c r="BS41" i="20"/>
  <c r="BT41" i="20"/>
  <c r="BU41" i="20"/>
  <c r="BV41" i="20"/>
  <c r="BW41" i="20"/>
  <c r="BX41" i="20"/>
  <c r="BY41" i="20"/>
  <c r="BZ41" i="20"/>
  <c r="CA41" i="20"/>
  <c r="CB41" i="20"/>
  <c r="CC41" i="20"/>
  <c r="CD41" i="20"/>
  <c r="CE41" i="20"/>
  <c r="CF41" i="20"/>
  <c r="CG41" i="20"/>
  <c r="CH41" i="20"/>
  <c r="AP42" i="20"/>
  <c r="AQ42" i="20"/>
  <c r="AR42" i="20"/>
  <c r="AS42" i="20"/>
  <c r="AT42" i="20"/>
  <c r="AU42" i="20"/>
  <c r="AV42" i="20"/>
  <c r="AW42" i="20"/>
  <c r="AX42" i="20"/>
  <c r="AY42" i="20"/>
  <c r="AZ42" i="20"/>
  <c r="BA42" i="20"/>
  <c r="BB42" i="20"/>
  <c r="BC42" i="20"/>
  <c r="BD42" i="20"/>
  <c r="BE42" i="20"/>
  <c r="BF42" i="20"/>
  <c r="BG42" i="20"/>
  <c r="BH42" i="20"/>
  <c r="BI42" i="20"/>
  <c r="BJ42" i="20"/>
  <c r="BK42" i="20"/>
  <c r="BL42" i="20"/>
  <c r="BM42" i="20"/>
  <c r="BN42" i="20"/>
  <c r="BO42" i="20"/>
  <c r="BP42" i="20"/>
  <c r="BQ42" i="20"/>
  <c r="BR42" i="20"/>
  <c r="BS42" i="20"/>
  <c r="BT42" i="20"/>
  <c r="BU42" i="20"/>
  <c r="BV42" i="20"/>
  <c r="BW42" i="20"/>
  <c r="BX42" i="20"/>
  <c r="BY42" i="20"/>
  <c r="BZ42" i="20"/>
  <c r="CA42" i="20"/>
  <c r="CB42" i="20"/>
  <c r="CC42" i="20"/>
  <c r="CD42" i="20"/>
  <c r="CE42" i="20"/>
  <c r="CF42" i="20"/>
  <c r="CG42" i="20"/>
  <c r="CH42" i="20"/>
  <c r="AP43" i="20"/>
  <c r="AQ43" i="20"/>
  <c r="AR43" i="20"/>
  <c r="AS43" i="20"/>
  <c r="AT43" i="20"/>
  <c r="AU43" i="20"/>
  <c r="AV43" i="20"/>
  <c r="AW43" i="20"/>
  <c r="AX43" i="20"/>
  <c r="AY43" i="20"/>
  <c r="AZ43" i="20"/>
  <c r="BA43" i="20"/>
  <c r="BB43" i="20"/>
  <c r="BC43" i="20"/>
  <c r="BD43" i="20"/>
  <c r="BE43" i="20"/>
  <c r="BF43" i="20"/>
  <c r="BG43" i="20"/>
  <c r="BH43" i="20"/>
  <c r="BI43" i="20"/>
  <c r="BJ43" i="20"/>
  <c r="BK43" i="20"/>
  <c r="BL43" i="20"/>
  <c r="BM43" i="20"/>
  <c r="BN43" i="20"/>
  <c r="BO43" i="20"/>
  <c r="BP43" i="20"/>
  <c r="BQ43" i="20"/>
  <c r="BR43" i="20"/>
  <c r="BS43" i="20"/>
  <c r="BT43" i="20"/>
  <c r="BU43" i="20"/>
  <c r="BV43" i="20"/>
  <c r="BW43" i="20"/>
  <c r="BX43" i="20"/>
  <c r="BY43" i="20"/>
  <c r="BZ43" i="20"/>
  <c r="CA43" i="20"/>
  <c r="CB43" i="20"/>
  <c r="CC43" i="20"/>
  <c r="CD43" i="20"/>
  <c r="CE43" i="20"/>
  <c r="CF43" i="20"/>
  <c r="CG43" i="20"/>
  <c r="CH43" i="20"/>
  <c r="AP44" i="20"/>
  <c r="AQ44" i="20"/>
  <c r="AR44" i="20"/>
  <c r="AS44" i="20"/>
  <c r="AT44" i="20"/>
  <c r="AU44" i="20"/>
  <c r="AV44" i="20"/>
  <c r="AW44" i="20"/>
  <c r="AX44" i="20"/>
  <c r="AY44" i="20"/>
  <c r="AZ44" i="20"/>
  <c r="BA44" i="20"/>
  <c r="BB44" i="20"/>
  <c r="BC44" i="20"/>
  <c r="BD44" i="20"/>
  <c r="BE44" i="20"/>
  <c r="BF44" i="20"/>
  <c r="BG44" i="20"/>
  <c r="BH44" i="20"/>
  <c r="BI44" i="20"/>
  <c r="BJ44" i="20"/>
  <c r="BK44" i="20"/>
  <c r="BL44" i="20"/>
  <c r="BM44" i="20"/>
  <c r="BN44" i="20"/>
  <c r="BO44" i="20"/>
  <c r="BP44" i="20"/>
  <c r="BQ44" i="20"/>
  <c r="BR44" i="20"/>
  <c r="BS44" i="20"/>
  <c r="BT44" i="20"/>
  <c r="BU44" i="20"/>
  <c r="BV44" i="20"/>
  <c r="BW44" i="20"/>
  <c r="BX44" i="20"/>
  <c r="BY44" i="20"/>
  <c r="BZ44" i="20"/>
  <c r="CA44" i="20"/>
  <c r="CB44" i="20"/>
  <c r="CC44" i="20"/>
  <c r="CD44" i="20"/>
  <c r="CE44" i="20"/>
  <c r="CF44" i="20"/>
  <c r="CG44" i="20"/>
  <c r="CH44" i="20"/>
  <c r="AP45" i="20"/>
  <c r="AQ45" i="20"/>
  <c r="AR45" i="20"/>
  <c r="AS45" i="20"/>
  <c r="AT45" i="20"/>
  <c r="AU45" i="20"/>
  <c r="AV45" i="20"/>
  <c r="AW45" i="20"/>
  <c r="AX45" i="20"/>
  <c r="AY45" i="20"/>
  <c r="AZ45" i="20"/>
  <c r="BA45" i="20"/>
  <c r="BB45" i="20"/>
  <c r="BC45" i="20"/>
  <c r="BD45" i="20"/>
  <c r="BE45" i="20"/>
  <c r="BF45" i="20"/>
  <c r="BG45" i="20"/>
  <c r="BH45" i="20"/>
  <c r="BI45" i="20"/>
  <c r="BJ45" i="20"/>
  <c r="BK45" i="20"/>
  <c r="BL45" i="20"/>
  <c r="BM45" i="20"/>
  <c r="BN45" i="20"/>
  <c r="BO45" i="20"/>
  <c r="BP45" i="20"/>
  <c r="BQ45" i="20"/>
  <c r="BR45" i="20"/>
  <c r="BS45" i="20"/>
  <c r="BT45" i="20"/>
  <c r="BU45" i="20"/>
  <c r="BV45" i="20"/>
  <c r="BW45" i="20"/>
  <c r="BX45" i="20"/>
  <c r="BY45" i="20"/>
  <c r="BZ45" i="20"/>
  <c r="CA45" i="20"/>
  <c r="CB45" i="20"/>
  <c r="CC45" i="20"/>
  <c r="CD45" i="20"/>
  <c r="CE45" i="20"/>
  <c r="CF45" i="20"/>
  <c r="CG45" i="20"/>
  <c r="CH45" i="20"/>
  <c r="AP46" i="20"/>
  <c r="AQ46" i="20"/>
  <c r="AR46" i="20"/>
  <c r="AS46" i="20"/>
  <c r="AT46" i="20"/>
  <c r="AU46" i="20"/>
  <c r="AV46" i="20"/>
  <c r="AW46" i="20"/>
  <c r="AX46" i="20"/>
  <c r="AY46" i="20"/>
  <c r="AZ46" i="20"/>
  <c r="BA46" i="20"/>
  <c r="BB46" i="20"/>
  <c r="BC46" i="20"/>
  <c r="BD46" i="20"/>
  <c r="BE46" i="20"/>
  <c r="BF46" i="20"/>
  <c r="BG46" i="20"/>
  <c r="BH46" i="20"/>
  <c r="BI46" i="20"/>
  <c r="BJ46" i="20"/>
  <c r="BK46" i="20"/>
  <c r="BL46" i="20"/>
  <c r="BM46" i="20"/>
  <c r="BN46" i="20"/>
  <c r="BO46" i="20"/>
  <c r="BP46" i="20"/>
  <c r="BQ46" i="20"/>
  <c r="BR46" i="20"/>
  <c r="BS46" i="20"/>
  <c r="BT46" i="20"/>
  <c r="BU46" i="20"/>
  <c r="BV46" i="20"/>
  <c r="BW46" i="20"/>
  <c r="BX46" i="20"/>
  <c r="BY46" i="20"/>
  <c r="BZ46" i="20"/>
  <c r="CA46" i="20"/>
  <c r="CB46" i="20"/>
  <c r="CC46" i="20"/>
  <c r="CD46" i="20"/>
  <c r="CE46" i="20"/>
  <c r="CF46" i="20"/>
  <c r="CG46" i="20"/>
  <c r="CH46" i="20"/>
  <c r="AP47" i="20"/>
  <c r="AQ47" i="20"/>
  <c r="AR47" i="20"/>
  <c r="AS47" i="20"/>
  <c r="AT47" i="20"/>
  <c r="AU47" i="20"/>
  <c r="AV47" i="20"/>
  <c r="AW47" i="20"/>
  <c r="AX47" i="20"/>
  <c r="AY47" i="20"/>
  <c r="AZ47" i="20"/>
  <c r="BA47" i="20"/>
  <c r="BB47" i="20"/>
  <c r="BC47" i="20"/>
  <c r="BD47" i="20"/>
  <c r="BE47" i="20"/>
  <c r="BF47" i="20"/>
  <c r="BG47" i="20"/>
  <c r="BH47" i="20"/>
  <c r="BI47" i="20"/>
  <c r="BJ47" i="20"/>
  <c r="BK47" i="20"/>
  <c r="BL47" i="20"/>
  <c r="BM47" i="20"/>
  <c r="BN47" i="20"/>
  <c r="BO47" i="20"/>
  <c r="BP47" i="20"/>
  <c r="BQ47" i="20"/>
  <c r="BR47" i="20"/>
  <c r="BS47" i="20"/>
  <c r="BT47" i="20"/>
  <c r="BU47" i="20"/>
  <c r="BV47" i="20"/>
  <c r="BW47" i="20"/>
  <c r="BX47" i="20"/>
  <c r="BY47" i="20"/>
  <c r="BZ47" i="20"/>
  <c r="CA47" i="20"/>
  <c r="CB47" i="20"/>
  <c r="CC47" i="20"/>
  <c r="CD47" i="20"/>
  <c r="CE47" i="20"/>
  <c r="CF47" i="20"/>
  <c r="CG47" i="20"/>
  <c r="CH47" i="20"/>
  <c r="AP48" i="20"/>
  <c r="AQ48" i="20"/>
  <c r="AR48" i="20"/>
  <c r="AS48" i="20"/>
  <c r="AT48" i="20"/>
  <c r="AU48" i="20"/>
  <c r="AV48" i="20"/>
  <c r="AW48" i="20"/>
  <c r="AX48" i="20"/>
  <c r="AY48" i="20"/>
  <c r="AZ48" i="20"/>
  <c r="BA48" i="20"/>
  <c r="BB48" i="20"/>
  <c r="BC48" i="20"/>
  <c r="BD48" i="20"/>
  <c r="BE48" i="20"/>
  <c r="BF48" i="20"/>
  <c r="BG48" i="20"/>
  <c r="BH48" i="20"/>
  <c r="BI48" i="20"/>
  <c r="BJ48" i="20"/>
  <c r="BK48" i="20"/>
  <c r="BL48" i="20"/>
  <c r="BM48" i="20"/>
  <c r="BN48" i="20"/>
  <c r="BO48" i="20"/>
  <c r="BP48" i="20"/>
  <c r="BQ48" i="20"/>
  <c r="BR48" i="20"/>
  <c r="BS48" i="20"/>
  <c r="BT48" i="20"/>
  <c r="BU48" i="20"/>
  <c r="BV48" i="20"/>
  <c r="BW48" i="20"/>
  <c r="BX48" i="20"/>
  <c r="BY48" i="20"/>
  <c r="BZ48" i="20"/>
  <c r="CA48" i="20"/>
  <c r="CB48" i="20"/>
  <c r="CC48" i="20"/>
  <c r="CD48" i="20"/>
  <c r="CE48" i="20"/>
  <c r="CF48" i="20"/>
  <c r="CG48" i="20"/>
  <c r="CH48" i="20"/>
  <c r="AP49" i="20"/>
  <c r="AQ49" i="20"/>
  <c r="AR49" i="20"/>
  <c r="AS49" i="20"/>
  <c r="AT49" i="20"/>
  <c r="AU49" i="20"/>
  <c r="AV49" i="20"/>
  <c r="AW49" i="20"/>
  <c r="AX49" i="20"/>
  <c r="AY49" i="20"/>
  <c r="AZ49" i="20"/>
  <c r="BA49" i="20"/>
  <c r="BB49" i="20"/>
  <c r="BC49" i="20"/>
  <c r="BD49" i="20"/>
  <c r="BE49" i="20"/>
  <c r="BF49" i="20"/>
  <c r="BG49" i="20"/>
  <c r="BH49" i="20"/>
  <c r="BI49" i="20"/>
  <c r="BJ49" i="20"/>
  <c r="BK49" i="20"/>
  <c r="BL49" i="20"/>
  <c r="BM49" i="20"/>
  <c r="BN49" i="20"/>
  <c r="BO49" i="20"/>
  <c r="BP49" i="20"/>
  <c r="BQ49" i="20"/>
  <c r="BR49" i="20"/>
  <c r="BS49" i="20"/>
  <c r="BT49" i="20"/>
  <c r="BU49" i="20"/>
  <c r="BV49" i="20"/>
  <c r="BW49" i="20"/>
  <c r="BX49" i="20"/>
  <c r="BY49" i="20"/>
  <c r="BZ49" i="20"/>
  <c r="CA49" i="20"/>
  <c r="CB49" i="20"/>
  <c r="CC49" i="20"/>
  <c r="CD49" i="20"/>
  <c r="CE49" i="20"/>
  <c r="CF49" i="20"/>
  <c r="CG49" i="20"/>
  <c r="CH49" i="20"/>
  <c r="AP50" i="20"/>
  <c r="AQ50" i="20"/>
  <c r="AR50" i="20"/>
  <c r="AS50" i="20"/>
  <c r="AT50" i="20"/>
  <c r="AU50" i="20"/>
  <c r="AV50" i="20"/>
  <c r="AW50" i="20"/>
  <c r="AX50" i="20"/>
  <c r="AY50" i="20"/>
  <c r="AZ50" i="20"/>
  <c r="BA50" i="20"/>
  <c r="BB50" i="20"/>
  <c r="BC50" i="20"/>
  <c r="BD50" i="20"/>
  <c r="BE50" i="20"/>
  <c r="BF50" i="20"/>
  <c r="BG50" i="20"/>
  <c r="BH50" i="20"/>
  <c r="BI50" i="20"/>
  <c r="BJ50" i="20"/>
  <c r="BK50" i="20"/>
  <c r="BL50" i="20"/>
  <c r="BM50" i="20"/>
  <c r="BN50" i="20"/>
  <c r="BO50" i="20"/>
  <c r="BP50" i="20"/>
  <c r="BQ50" i="20"/>
  <c r="BR50" i="20"/>
  <c r="BS50" i="20"/>
  <c r="BT50" i="20"/>
  <c r="BU50" i="20"/>
  <c r="BV50" i="20"/>
  <c r="BW50" i="20"/>
  <c r="BX50" i="20"/>
  <c r="BY50" i="20"/>
  <c r="BZ50" i="20"/>
  <c r="CA50" i="20"/>
  <c r="CB50" i="20"/>
  <c r="CC50" i="20"/>
  <c r="CD50" i="20"/>
  <c r="CE50" i="20"/>
  <c r="CF50" i="20"/>
  <c r="CG50" i="20"/>
  <c r="CH50" i="20"/>
  <c r="AP51" i="20"/>
  <c r="AQ51" i="20"/>
  <c r="AR51" i="20"/>
  <c r="AS51" i="20"/>
  <c r="AT51" i="20"/>
  <c r="AU51" i="20"/>
  <c r="AV51" i="20"/>
  <c r="AW51" i="20"/>
  <c r="AX51" i="20"/>
  <c r="AY51" i="20"/>
  <c r="AZ51" i="20"/>
  <c r="BA51" i="20"/>
  <c r="BB51" i="20"/>
  <c r="BC51" i="20"/>
  <c r="BD51" i="20"/>
  <c r="BE51" i="20"/>
  <c r="BF51" i="20"/>
  <c r="BG51" i="20"/>
  <c r="BH51" i="20"/>
  <c r="BI51" i="20"/>
  <c r="BJ51" i="20"/>
  <c r="BK51" i="20"/>
  <c r="BL51" i="20"/>
  <c r="BM51" i="20"/>
  <c r="BN51" i="20"/>
  <c r="BO51" i="20"/>
  <c r="BP51" i="20"/>
  <c r="BQ51" i="20"/>
  <c r="BR51" i="20"/>
  <c r="BS51" i="20"/>
  <c r="BT51" i="20"/>
  <c r="BU51" i="20"/>
  <c r="BV51" i="20"/>
  <c r="BW51" i="20"/>
  <c r="BX51" i="20"/>
  <c r="BY51" i="20"/>
  <c r="BZ51" i="20"/>
  <c r="CA51" i="20"/>
  <c r="CB51" i="20"/>
  <c r="CC51" i="20"/>
  <c r="CD51" i="20"/>
  <c r="CE51" i="20"/>
  <c r="CF51" i="20"/>
  <c r="CG51" i="20"/>
  <c r="CH51" i="20"/>
  <c r="AP52" i="20"/>
  <c r="AQ52" i="20"/>
  <c r="AR52" i="20"/>
  <c r="AS52" i="20"/>
  <c r="AT52" i="20"/>
  <c r="AU52" i="20"/>
  <c r="AV52" i="20"/>
  <c r="AW52" i="20"/>
  <c r="AX52" i="20"/>
  <c r="AY52" i="20"/>
  <c r="AZ52" i="20"/>
  <c r="BA52" i="20"/>
  <c r="BB52" i="20"/>
  <c r="BC52" i="20"/>
  <c r="BD52" i="20"/>
  <c r="BE52" i="20"/>
  <c r="BF52" i="20"/>
  <c r="BG52" i="20"/>
  <c r="BH52" i="20"/>
  <c r="BI52" i="20"/>
  <c r="BJ52" i="20"/>
  <c r="BK52" i="20"/>
  <c r="BL52" i="20"/>
  <c r="BM52" i="20"/>
  <c r="BN52" i="20"/>
  <c r="BO52" i="20"/>
  <c r="BP52" i="20"/>
  <c r="BQ52" i="20"/>
  <c r="BR52" i="20"/>
  <c r="BS52" i="20"/>
  <c r="BT52" i="20"/>
  <c r="BU52" i="20"/>
  <c r="BV52" i="20"/>
  <c r="BW52" i="20"/>
  <c r="BX52" i="20"/>
  <c r="BY52" i="20"/>
  <c r="BZ52" i="20"/>
  <c r="CA52" i="20"/>
  <c r="CB52" i="20"/>
  <c r="CC52" i="20"/>
  <c r="CD52" i="20"/>
  <c r="CE52" i="20"/>
  <c r="CF52" i="20"/>
  <c r="CG52" i="20"/>
  <c r="CH52" i="20"/>
  <c r="AP53" i="20"/>
  <c r="AQ53" i="20"/>
  <c r="AR53" i="20"/>
  <c r="AS53" i="20"/>
  <c r="AT53" i="20"/>
  <c r="AU53" i="20"/>
  <c r="AV53" i="20"/>
  <c r="AW53" i="20"/>
  <c r="AX53" i="20"/>
  <c r="AY53" i="20"/>
  <c r="AZ53" i="20"/>
  <c r="BA53" i="20"/>
  <c r="BB53" i="20"/>
  <c r="BC53" i="20"/>
  <c r="BD53" i="20"/>
  <c r="BE53" i="20"/>
  <c r="BF53" i="20"/>
  <c r="BG53" i="20"/>
  <c r="BH53" i="20"/>
  <c r="BI53" i="20"/>
  <c r="BJ53" i="20"/>
  <c r="BK53" i="20"/>
  <c r="BL53" i="20"/>
  <c r="BM53" i="20"/>
  <c r="BN53" i="20"/>
  <c r="BO53" i="20"/>
  <c r="BP53" i="20"/>
  <c r="BQ53" i="20"/>
  <c r="BR53" i="20"/>
  <c r="BS53" i="20"/>
  <c r="BT53" i="20"/>
  <c r="BU53" i="20"/>
  <c r="BV53" i="20"/>
  <c r="BW53" i="20"/>
  <c r="BX53" i="20"/>
  <c r="BY53" i="20"/>
  <c r="BZ53" i="20"/>
  <c r="CA53" i="20"/>
  <c r="CB53" i="20"/>
  <c r="CC53" i="20"/>
  <c r="CD53" i="20"/>
  <c r="CE53" i="20"/>
  <c r="CF53" i="20"/>
  <c r="CG53" i="20"/>
  <c r="CH53" i="20"/>
  <c r="AP54" i="20"/>
  <c r="AQ54" i="20"/>
  <c r="AR54" i="20"/>
  <c r="AS54" i="20"/>
  <c r="AT54" i="20"/>
  <c r="AU54" i="20"/>
  <c r="AV54" i="20"/>
  <c r="AW54" i="20"/>
  <c r="AX54" i="20"/>
  <c r="AY54" i="20"/>
  <c r="AZ54" i="20"/>
  <c r="BA54" i="20"/>
  <c r="BB54" i="20"/>
  <c r="BC54" i="20"/>
  <c r="BD54" i="20"/>
  <c r="BE54" i="20"/>
  <c r="BF54" i="20"/>
  <c r="BG54" i="20"/>
  <c r="BH54" i="20"/>
  <c r="BI54" i="20"/>
  <c r="BJ54" i="20"/>
  <c r="BK54" i="20"/>
  <c r="BL54" i="20"/>
  <c r="BM54" i="20"/>
  <c r="BN54" i="20"/>
  <c r="BO54" i="20"/>
  <c r="BP54" i="20"/>
  <c r="BQ54" i="20"/>
  <c r="BR54" i="20"/>
  <c r="BS54" i="20"/>
  <c r="BT54" i="20"/>
  <c r="BU54" i="20"/>
  <c r="BV54" i="20"/>
  <c r="BW54" i="20"/>
  <c r="BX54" i="20"/>
  <c r="BY54" i="20"/>
  <c r="BZ54" i="20"/>
  <c r="CA54" i="20"/>
  <c r="CB54" i="20"/>
  <c r="CC54" i="20"/>
  <c r="CD54" i="20"/>
  <c r="CE54" i="20"/>
  <c r="CF54" i="20"/>
  <c r="CG54" i="20"/>
  <c r="CH54" i="20"/>
  <c r="AP55" i="20"/>
  <c r="AQ55" i="20"/>
  <c r="AR55" i="20"/>
  <c r="AS55" i="20"/>
  <c r="AT55" i="20"/>
  <c r="AU55" i="20"/>
  <c r="AV55" i="20"/>
  <c r="AW55" i="20"/>
  <c r="AX55" i="20"/>
  <c r="AY55" i="20"/>
  <c r="AZ55" i="20"/>
  <c r="BA55" i="20"/>
  <c r="BB55" i="20"/>
  <c r="BC55" i="20"/>
  <c r="BD55" i="20"/>
  <c r="BE55" i="20"/>
  <c r="BF55" i="20"/>
  <c r="BG55" i="20"/>
  <c r="BH55" i="20"/>
  <c r="BI55" i="20"/>
  <c r="BJ55" i="20"/>
  <c r="BK55" i="20"/>
  <c r="BL55" i="20"/>
  <c r="BM55" i="20"/>
  <c r="BN55" i="20"/>
  <c r="BO55" i="20"/>
  <c r="BP55" i="20"/>
  <c r="BQ55" i="20"/>
  <c r="BR55" i="20"/>
  <c r="BS55" i="20"/>
  <c r="BT55" i="20"/>
  <c r="BU55" i="20"/>
  <c r="BV55" i="20"/>
  <c r="BW55" i="20"/>
  <c r="BX55" i="20"/>
  <c r="BY55" i="20"/>
  <c r="BZ55" i="20"/>
  <c r="CA55" i="20"/>
  <c r="CB55" i="20"/>
  <c r="CC55" i="20"/>
  <c r="CD55" i="20"/>
  <c r="CE55" i="20"/>
  <c r="CF55" i="20"/>
  <c r="CG55" i="20"/>
  <c r="CH55" i="20"/>
  <c r="AP56" i="20"/>
  <c r="AQ56" i="20"/>
  <c r="AR56" i="20"/>
  <c r="AS56" i="20"/>
  <c r="AT56" i="20"/>
  <c r="AU56" i="20"/>
  <c r="AV56" i="20"/>
  <c r="AW56" i="20"/>
  <c r="AX56" i="20"/>
  <c r="AY56" i="20"/>
  <c r="AZ56" i="20"/>
  <c r="BA56" i="20"/>
  <c r="BB56" i="20"/>
  <c r="BC56" i="20"/>
  <c r="BD56" i="20"/>
  <c r="BE56" i="20"/>
  <c r="BF56" i="20"/>
  <c r="BG56" i="20"/>
  <c r="BH56" i="20"/>
  <c r="BI56" i="20"/>
  <c r="BJ56" i="20"/>
  <c r="BK56" i="20"/>
  <c r="BL56" i="20"/>
  <c r="BM56" i="20"/>
  <c r="BN56" i="20"/>
  <c r="BO56" i="20"/>
  <c r="BP56" i="20"/>
  <c r="BQ56" i="20"/>
  <c r="BR56" i="20"/>
  <c r="BS56" i="20"/>
  <c r="BT56" i="20"/>
  <c r="BU56" i="20"/>
  <c r="BV56" i="20"/>
  <c r="BW56" i="20"/>
  <c r="BX56" i="20"/>
  <c r="BY56" i="20"/>
  <c r="BZ56" i="20"/>
  <c r="CA56" i="20"/>
  <c r="CB56" i="20"/>
  <c r="CC56" i="20"/>
  <c r="CD56" i="20"/>
  <c r="CE56" i="20"/>
  <c r="CF56" i="20"/>
  <c r="CG56" i="20"/>
  <c r="CH56" i="20"/>
  <c r="AP57" i="20"/>
  <c r="AQ57" i="20"/>
  <c r="AR57" i="20"/>
  <c r="AS57" i="20"/>
  <c r="AT57" i="20"/>
  <c r="AU57" i="20"/>
  <c r="AV57" i="20"/>
  <c r="AW57" i="20"/>
  <c r="AX57" i="20"/>
  <c r="AY57" i="20"/>
  <c r="AZ57" i="20"/>
  <c r="BA57" i="20"/>
  <c r="BB57" i="20"/>
  <c r="BC57" i="20"/>
  <c r="BD57" i="20"/>
  <c r="BE57" i="20"/>
  <c r="BF57" i="20"/>
  <c r="BG57" i="20"/>
  <c r="BH57" i="20"/>
  <c r="BI57" i="20"/>
  <c r="BJ57" i="20"/>
  <c r="BK57" i="20"/>
  <c r="BL57" i="20"/>
  <c r="BM57" i="20"/>
  <c r="BN57" i="20"/>
  <c r="BO57" i="20"/>
  <c r="BP57" i="20"/>
  <c r="BQ57" i="20"/>
  <c r="BR57" i="20"/>
  <c r="BS57" i="20"/>
  <c r="BT57" i="20"/>
  <c r="BU57" i="20"/>
  <c r="BV57" i="20"/>
  <c r="BW57" i="20"/>
  <c r="BX57" i="20"/>
  <c r="BY57" i="20"/>
  <c r="BZ57" i="20"/>
  <c r="CA57" i="20"/>
  <c r="CB57" i="20"/>
  <c r="CC57" i="20"/>
  <c r="CD57" i="20"/>
  <c r="CE57" i="20"/>
  <c r="CF57" i="20"/>
  <c r="CG57" i="20"/>
  <c r="CH57" i="20"/>
  <c r="AP58" i="20"/>
  <c r="AQ58" i="20"/>
  <c r="AR58" i="20"/>
  <c r="AS58" i="20"/>
  <c r="AT58" i="20"/>
  <c r="AU58" i="20"/>
  <c r="AV58" i="20"/>
  <c r="AW58" i="20"/>
  <c r="AX58" i="20"/>
  <c r="AY58" i="20"/>
  <c r="AZ58" i="20"/>
  <c r="BA58" i="20"/>
  <c r="BB58" i="20"/>
  <c r="BC58" i="20"/>
  <c r="BD58" i="20"/>
  <c r="BE58" i="20"/>
  <c r="BF58" i="20"/>
  <c r="BG58" i="20"/>
  <c r="BH58" i="20"/>
  <c r="BI58" i="20"/>
  <c r="BJ58" i="20"/>
  <c r="BK58" i="20"/>
  <c r="BL58" i="20"/>
  <c r="BM58" i="20"/>
  <c r="BN58" i="20"/>
  <c r="BO58" i="20"/>
  <c r="BP58" i="20"/>
  <c r="BQ58" i="20"/>
  <c r="BR58" i="20"/>
  <c r="BS58" i="20"/>
  <c r="BT58" i="20"/>
  <c r="BU58" i="20"/>
  <c r="BV58" i="20"/>
  <c r="BW58" i="20"/>
  <c r="BX58" i="20"/>
  <c r="BY58" i="20"/>
  <c r="BZ58" i="20"/>
  <c r="CA58" i="20"/>
  <c r="CB58" i="20"/>
  <c r="CC58" i="20"/>
  <c r="CD58" i="20"/>
  <c r="CE58" i="20"/>
  <c r="CF58" i="20"/>
  <c r="CG58" i="20"/>
  <c r="CH58" i="20"/>
  <c r="AP59" i="20"/>
  <c r="AQ59" i="20"/>
  <c r="AR59" i="20"/>
  <c r="AS59" i="20"/>
  <c r="AT59" i="20"/>
  <c r="AU59" i="20"/>
  <c r="AV59" i="20"/>
  <c r="AW59" i="20"/>
  <c r="AX59" i="20"/>
  <c r="AY59" i="20"/>
  <c r="AZ59" i="20"/>
  <c r="BA59" i="20"/>
  <c r="BB59" i="20"/>
  <c r="BC59" i="20"/>
  <c r="BD59" i="20"/>
  <c r="BE59" i="20"/>
  <c r="BF59" i="20"/>
  <c r="BG59" i="20"/>
  <c r="BH59" i="20"/>
  <c r="BI59" i="20"/>
  <c r="BJ59" i="20"/>
  <c r="BK59" i="20"/>
  <c r="BL59" i="20"/>
  <c r="BM59" i="20"/>
  <c r="BN59" i="20"/>
  <c r="BO59" i="20"/>
  <c r="BP59" i="20"/>
  <c r="BQ59" i="20"/>
  <c r="BR59" i="20"/>
  <c r="BS59" i="20"/>
  <c r="BT59" i="20"/>
  <c r="BU59" i="20"/>
  <c r="BV59" i="20"/>
  <c r="BW59" i="20"/>
  <c r="BX59" i="20"/>
  <c r="BY59" i="20"/>
  <c r="BZ59" i="20"/>
  <c r="CA59" i="20"/>
  <c r="CB59" i="20"/>
  <c r="CC59" i="20"/>
  <c r="CD59" i="20"/>
  <c r="CE59" i="20"/>
  <c r="CF59" i="20"/>
  <c r="CG59" i="20"/>
  <c r="CH59" i="20"/>
  <c r="AP60" i="20"/>
  <c r="AQ60" i="20"/>
  <c r="AR60" i="20"/>
  <c r="AS60" i="20"/>
  <c r="AT60" i="20"/>
  <c r="AU60" i="20"/>
  <c r="AV60" i="20"/>
  <c r="AW60" i="20"/>
  <c r="AX60" i="20"/>
  <c r="AY60" i="20"/>
  <c r="AZ60" i="20"/>
  <c r="BA60" i="20"/>
  <c r="BB60" i="20"/>
  <c r="BC60" i="20"/>
  <c r="BD60" i="20"/>
  <c r="BE60" i="20"/>
  <c r="BF60" i="20"/>
  <c r="BG60" i="20"/>
  <c r="BH60" i="20"/>
  <c r="BI60" i="20"/>
  <c r="BJ60" i="20"/>
  <c r="BK60" i="20"/>
  <c r="BL60" i="20"/>
  <c r="BM60" i="20"/>
  <c r="BN60" i="20"/>
  <c r="BO60" i="20"/>
  <c r="BP60" i="20"/>
  <c r="BQ60" i="20"/>
  <c r="BR60" i="20"/>
  <c r="BS60" i="20"/>
  <c r="BT60" i="20"/>
  <c r="BU60" i="20"/>
  <c r="BV60" i="20"/>
  <c r="BW60" i="20"/>
  <c r="BX60" i="20"/>
  <c r="BY60" i="20"/>
  <c r="BZ60" i="20"/>
  <c r="CA60" i="20"/>
  <c r="CB60" i="20"/>
  <c r="CC60" i="20"/>
  <c r="CD60" i="20"/>
  <c r="CE60" i="20"/>
  <c r="CF60" i="20"/>
  <c r="CG60" i="20"/>
  <c r="CH60" i="20"/>
  <c r="AP61" i="20"/>
  <c r="AQ61" i="20"/>
  <c r="AR61" i="20"/>
  <c r="AS61" i="20"/>
  <c r="AT61" i="20"/>
  <c r="AU61" i="20"/>
  <c r="AV61" i="20"/>
  <c r="AW61" i="20"/>
  <c r="AX61" i="20"/>
  <c r="AY61" i="20"/>
  <c r="AZ61" i="20"/>
  <c r="BA61" i="20"/>
  <c r="BB61" i="20"/>
  <c r="BC61" i="20"/>
  <c r="BD61" i="20"/>
  <c r="BE61" i="20"/>
  <c r="BF61" i="20"/>
  <c r="BG61" i="20"/>
  <c r="BH61" i="20"/>
  <c r="BI61" i="20"/>
  <c r="BJ61" i="20"/>
  <c r="BK61" i="20"/>
  <c r="BL61" i="20"/>
  <c r="BM61" i="20"/>
  <c r="BN61" i="20"/>
  <c r="BO61" i="20"/>
  <c r="BP61" i="20"/>
  <c r="BQ61" i="20"/>
  <c r="BR61" i="20"/>
  <c r="BS61" i="20"/>
  <c r="BT61" i="20"/>
  <c r="BU61" i="20"/>
  <c r="BV61" i="20"/>
  <c r="BW61" i="20"/>
  <c r="BX61" i="20"/>
  <c r="BY61" i="20"/>
  <c r="BZ61" i="20"/>
  <c r="CA61" i="20"/>
  <c r="CB61" i="20"/>
  <c r="CC61" i="20"/>
  <c r="CD61" i="20"/>
  <c r="CE61" i="20"/>
  <c r="CF61" i="20"/>
  <c r="CG61" i="20"/>
  <c r="CH61" i="20"/>
  <c r="AP62" i="20"/>
  <c r="AQ62" i="20"/>
  <c r="AR62" i="20"/>
  <c r="AS62" i="20"/>
  <c r="AT62" i="20"/>
  <c r="AU62" i="20"/>
  <c r="AV62" i="20"/>
  <c r="AW62" i="20"/>
  <c r="AX62" i="20"/>
  <c r="AY62" i="20"/>
  <c r="AZ62" i="20"/>
  <c r="BA62" i="20"/>
  <c r="BB62" i="20"/>
  <c r="BC62" i="20"/>
  <c r="BD62" i="20"/>
  <c r="BE62" i="20"/>
  <c r="BF62" i="20"/>
  <c r="BG62" i="20"/>
  <c r="BH62" i="20"/>
  <c r="BI62" i="20"/>
  <c r="BJ62" i="20"/>
  <c r="BK62" i="20"/>
  <c r="BL62" i="20"/>
  <c r="BM62" i="20"/>
  <c r="BN62" i="20"/>
  <c r="BO62" i="20"/>
  <c r="BP62" i="20"/>
  <c r="BQ62" i="20"/>
  <c r="BR62" i="20"/>
  <c r="BS62" i="20"/>
  <c r="BT62" i="20"/>
  <c r="BU62" i="20"/>
  <c r="BV62" i="20"/>
  <c r="BW62" i="20"/>
  <c r="BX62" i="20"/>
  <c r="BY62" i="20"/>
  <c r="BZ62" i="20"/>
  <c r="CA62" i="20"/>
  <c r="CB62" i="20"/>
  <c r="CC62" i="20"/>
  <c r="CD62" i="20"/>
  <c r="CE62" i="20"/>
  <c r="CF62" i="20"/>
  <c r="CG62" i="20"/>
  <c r="CH62" i="20"/>
  <c r="AP63" i="20"/>
  <c r="AQ63" i="20"/>
  <c r="AR63" i="20"/>
  <c r="AS63" i="20"/>
  <c r="AT63" i="20"/>
  <c r="AU63" i="20"/>
  <c r="AV63" i="20"/>
  <c r="AW63" i="20"/>
  <c r="AX63" i="20"/>
  <c r="AY63" i="20"/>
  <c r="AZ63" i="20"/>
  <c r="BA63" i="20"/>
  <c r="BB63" i="20"/>
  <c r="BC63" i="20"/>
  <c r="BD63" i="20"/>
  <c r="BE63" i="20"/>
  <c r="BF63" i="20"/>
  <c r="BG63" i="20"/>
  <c r="BH63" i="20"/>
  <c r="BI63" i="20"/>
  <c r="BJ63" i="20"/>
  <c r="BK63" i="20"/>
  <c r="BL63" i="20"/>
  <c r="BM63" i="20"/>
  <c r="BN63" i="20"/>
  <c r="BO63" i="20"/>
  <c r="BP63" i="20"/>
  <c r="BQ63" i="20"/>
  <c r="BR63" i="20"/>
  <c r="BS63" i="20"/>
  <c r="BT63" i="20"/>
  <c r="BU63" i="20"/>
  <c r="BV63" i="20"/>
  <c r="BW63" i="20"/>
  <c r="BX63" i="20"/>
  <c r="BY63" i="20"/>
  <c r="BZ63" i="20"/>
  <c r="CA63" i="20"/>
  <c r="CB63" i="20"/>
  <c r="CC63" i="20"/>
  <c r="CD63" i="20"/>
  <c r="CE63" i="20"/>
  <c r="CF63" i="20"/>
  <c r="CG63" i="20"/>
  <c r="CH63" i="20"/>
  <c r="AP64" i="20"/>
  <c r="AQ64" i="20"/>
  <c r="AR64" i="20"/>
  <c r="AS64" i="20"/>
  <c r="AT64" i="20"/>
  <c r="AU64" i="20"/>
  <c r="AV64" i="20"/>
  <c r="AW64" i="20"/>
  <c r="AX64" i="20"/>
  <c r="AY64" i="20"/>
  <c r="AZ64" i="20"/>
  <c r="BA64" i="20"/>
  <c r="BB64" i="20"/>
  <c r="BC64" i="20"/>
  <c r="BD64" i="20"/>
  <c r="BE64" i="20"/>
  <c r="BF64" i="20"/>
  <c r="BG64" i="20"/>
  <c r="BH64" i="20"/>
  <c r="BI64" i="20"/>
  <c r="BJ64" i="20"/>
  <c r="BK64" i="20"/>
  <c r="BL64" i="20"/>
  <c r="BM64" i="20"/>
  <c r="BN64" i="20"/>
  <c r="BO64" i="20"/>
  <c r="BP64" i="20"/>
  <c r="BQ64" i="20"/>
  <c r="BR64" i="20"/>
  <c r="BS64" i="20"/>
  <c r="BT64" i="20"/>
  <c r="BU64" i="20"/>
  <c r="BV64" i="20"/>
  <c r="BW64" i="20"/>
  <c r="BX64" i="20"/>
  <c r="BY64" i="20"/>
  <c r="BZ64" i="20"/>
  <c r="CA64" i="20"/>
  <c r="CB64" i="20"/>
  <c r="CC64" i="20"/>
  <c r="CD64" i="20"/>
  <c r="CE64" i="20"/>
  <c r="CF64" i="20"/>
  <c r="CG64" i="20"/>
  <c r="CH64" i="20"/>
  <c r="AP65" i="20"/>
  <c r="AQ65" i="20"/>
  <c r="AR65" i="20"/>
  <c r="AS65" i="20"/>
  <c r="AT65" i="20"/>
  <c r="AU65" i="20"/>
  <c r="AV65" i="20"/>
  <c r="AW65" i="20"/>
  <c r="AX65" i="20"/>
  <c r="AY65" i="20"/>
  <c r="AZ65" i="20"/>
  <c r="BA65" i="20"/>
  <c r="BB65" i="20"/>
  <c r="BC65" i="20"/>
  <c r="BD65" i="20"/>
  <c r="BE65" i="20"/>
  <c r="BF65" i="20"/>
  <c r="BG65" i="20"/>
  <c r="BH65" i="20"/>
  <c r="BI65" i="20"/>
  <c r="BJ65" i="20"/>
  <c r="BK65" i="20"/>
  <c r="BL65" i="20"/>
  <c r="BM65" i="20"/>
  <c r="BN65" i="20"/>
  <c r="BO65" i="20"/>
  <c r="BP65" i="20"/>
  <c r="BQ65" i="20"/>
  <c r="BR65" i="20"/>
  <c r="BS65" i="20"/>
  <c r="BT65" i="20"/>
  <c r="BU65" i="20"/>
  <c r="BV65" i="20"/>
  <c r="BW65" i="20"/>
  <c r="BX65" i="20"/>
  <c r="BY65" i="20"/>
  <c r="BZ65" i="20"/>
  <c r="CA65" i="20"/>
  <c r="CB65" i="20"/>
  <c r="CC65" i="20"/>
  <c r="CD65" i="20"/>
  <c r="CE65" i="20"/>
  <c r="CF65" i="20"/>
  <c r="CG65" i="20"/>
  <c r="CH65" i="20"/>
  <c r="AP66" i="20"/>
  <c r="AQ66" i="20"/>
  <c r="AR66" i="20"/>
  <c r="AS66" i="20"/>
  <c r="AT66" i="20"/>
  <c r="AU66" i="20"/>
  <c r="AV66" i="20"/>
  <c r="AW66" i="20"/>
  <c r="AX66" i="20"/>
  <c r="AY66" i="20"/>
  <c r="AZ66" i="20"/>
  <c r="BA66" i="20"/>
  <c r="BB66" i="20"/>
  <c r="BC66" i="20"/>
  <c r="BD66" i="20"/>
  <c r="BE66" i="20"/>
  <c r="BF66" i="20"/>
  <c r="BG66" i="20"/>
  <c r="BH66" i="20"/>
  <c r="BI66" i="20"/>
  <c r="BJ66" i="20"/>
  <c r="BK66" i="20"/>
  <c r="BL66" i="20"/>
  <c r="BM66" i="20"/>
  <c r="BN66" i="20"/>
  <c r="BO66" i="20"/>
  <c r="BP66" i="20"/>
  <c r="BQ66" i="20"/>
  <c r="BR66" i="20"/>
  <c r="BS66" i="20"/>
  <c r="BT66" i="20"/>
  <c r="BU66" i="20"/>
  <c r="BV66" i="20"/>
  <c r="BW66" i="20"/>
  <c r="BX66" i="20"/>
  <c r="BY66" i="20"/>
  <c r="BZ66" i="20"/>
  <c r="CA66" i="20"/>
  <c r="CB66" i="20"/>
  <c r="CC66" i="20"/>
  <c r="CD66" i="20"/>
  <c r="CE66" i="20"/>
  <c r="CF66" i="20"/>
  <c r="CG66" i="20"/>
  <c r="CH66" i="20"/>
  <c r="AP67" i="20"/>
  <c r="AQ67" i="20"/>
  <c r="AR67" i="20"/>
  <c r="AS67" i="20"/>
  <c r="AT67" i="20"/>
  <c r="AU67" i="20"/>
  <c r="AV67" i="20"/>
  <c r="AW67" i="20"/>
  <c r="AX67" i="20"/>
  <c r="AY67" i="20"/>
  <c r="AZ67" i="20"/>
  <c r="BA67" i="20"/>
  <c r="BB67" i="20"/>
  <c r="BC67" i="20"/>
  <c r="BD67" i="20"/>
  <c r="BE67" i="20"/>
  <c r="BF67" i="20"/>
  <c r="BG67" i="20"/>
  <c r="BH67" i="20"/>
  <c r="BI67" i="20"/>
  <c r="BJ67" i="20"/>
  <c r="BK67" i="20"/>
  <c r="BL67" i="20"/>
  <c r="BM67" i="20"/>
  <c r="BN67" i="20"/>
  <c r="BO67" i="20"/>
  <c r="BP67" i="20"/>
  <c r="BQ67" i="20"/>
  <c r="BR67" i="20"/>
  <c r="BS67" i="20"/>
  <c r="BT67" i="20"/>
  <c r="BU67" i="20"/>
  <c r="BV67" i="20"/>
  <c r="BW67" i="20"/>
  <c r="BX67" i="20"/>
  <c r="BY67" i="20"/>
  <c r="BZ67" i="20"/>
  <c r="CA67" i="20"/>
  <c r="CB67" i="20"/>
  <c r="CC67" i="20"/>
  <c r="CD67" i="20"/>
  <c r="CE67" i="20"/>
  <c r="CF67" i="20"/>
  <c r="CG67" i="20"/>
  <c r="CH67" i="20"/>
  <c r="AP68" i="20"/>
  <c r="AQ68" i="20"/>
  <c r="AR68" i="20"/>
  <c r="AS68" i="20"/>
  <c r="AT68" i="20"/>
  <c r="AU68" i="20"/>
  <c r="AV68" i="20"/>
  <c r="AW68" i="20"/>
  <c r="AX68" i="20"/>
  <c r="AY68" i="20"/>
  <c r="AZ68" i="20"/>
  <c r="BA68" i="20"/>
  <c r="BB68" i="20"/>
  <c r="BC68" i="20"/>
  <c r="BD68" i="20"/>
  <c r="BE68" i="20"/>
  <c r="BF68" i="20"/>
  <c r="BG68" i="20"/>
  <c r="BH68" i="20"/>
  <c r="BI68" i="20"/>
  <c r="BJ68" i="20"/>
  <c r="BK68" i="20"/>
  <c r="BL68" i="20"/>
  <c r="BM68" i="20"/>
  <c r="BN68" i="20"/>
  <c r="BO68" i="20"/>
  <c r="BP68" i="20"/>
  <c r="BQ68" i="20"/>
  <c r="BR68" i="20"/>
  <c r="BS68" i="20"/>
  <c r="BT68" i="20"/>
  <c r="BU68" i="20"/>
  <c r="BV68" i="20"/>
  <c r="BW68" i="20"/>
  <c r="BX68" i="20"/>
  <c r="BY68" i="20"/>
  <c r="BZ68" i="20"/>
  <c r="CA68" i="20"/>
  <c r="CB68" i="20"/>
  <c r="CC68" i="20"/>
  <c r="CD68" i="20"/>
  <c r="CE68" i="20"/>
  <c r="CF68" i="20"/>
  <c r="CG68" i="20"/>
  <c r="CH68" i="20"/>
  <c r="AP69" i="20"/>
  <c r="AQ69" i="20"/>
  <c r="AR69" i="20"/>
  <c r="AS69" i="20"/>
  <c r="AT69" i="20"/>
  <c r="AU69" i="20"/>
  <c r="AV69" i="20"/>
  <c r="AW69" i="20"/>
  <c r="AX69" i="20"/>
  <c r="AY69" i="20"/>
  <c r="AZ69" i="20"/>
  <c r="BA69" i="20"/>
  <c r="BB69" i="20"/>
  <c r="BC69" i="20"/>
  <c r="BD69" i="20"/>
  <c r="BE69" i="20"/>
  <c r="BF69" i="20"/>
  <c r="BG69" i="20"/>
  <c r="BH69" i="20"/>
  <c r="BI69" i="20"/>
  <c r="BJ69" i="20"/>
  <c r="BK69" i="20"/>
  <c r="BL69" i="20"/>
  <c r="BM69" i="20"/>
  <c r="BN69" i="20"/>
  <c r="BO69" i="20"/>
  <c r="BP69" i="20"/>
  <c r="BQ69" i="20"/>
  <c r="BR69" i="20"/>
  <c r="BS69" i="20"/>
  <c r="BT69" i="20"/>
  <c r="BU69" i="20"/>
  <c r="BV69" i="20"/>
  <c r="BW69" i="20"/>
  <c r="BX69" i="20"/>
  <c r="BY69" i="20"/>
  <c r="BZ69" i="20"/>
  <c r="CA69" i="20"/>
  <c r="CB69" i="20"/>
  <c r="CC69" i="20"/>
  <c r="CD69" i="20"/>
  <c r="CE69" i="20"/>
  <c r="CF69" i="20"/>
  <c r="CG69" i="20"/>
  <c r="CH69" i="20"/>
  <c r="AP70" i="20"/>
  <c r="AQ70" i="20"/>
  <c r="AR70" i="20"/>
  <c r="AS70" i="20"/>
  <c r="AT70" i="20"/>
  <c r="AU70" i="20"/>
  <c r="AV70" i="20"/>
  <c r="AW70" i="20"/>
  <c r="AX70" i="20"/>
  <c r="AY70" i="20"/>
  <c r="AZ70" i="20"/>
  <c r="BA70" i="20"/>
  <c r="BB70" i="20"/>
  <c r="BC70" i="20"/>
  <c r="BD70" i="20"/>
  <c r="BE70" i="20"/>
  <c r="BF70" i="20"/>
  <c r="BG70" i="20"/>
  <c r="BH70" i="20"/>
  <c r="BI70" i="20"/>
  <c r="BJ70" i="20"/>
  <c r="BK70" i="20"/>
  <c r="BL70" i="20"/>
  <c r="BM70" i="20"/>
  <c r="BN70" i="20"/>
  <c r="BO70" i="20"/>
  <c r="BP70" i="20"/>
  <c r="BQ70" i="20"/>
  <c r="BR70" i="20"/>
  <c r="BS70" i="20"/>
  <c r="BT70" i="20"/>
  <c r="BU70" i="20"/>
  <c r="BV70" i="20"/>
  <c r="BW70" i="20"/>
  <c r="BX70" i="20"/>
  <c r="BY70" i="20"/>
  <c r="BZ70" i="20"/>
  <c r="CA70" i="20"/>
  <c r="CB70" i="20"/>
  <c r="CC70" i="20"/>
  <c r="CD70" i="20"/>
  <c r="CE70" i="20"/>
  <c r="CF70" i="20"/>
  <c r="CG70" i="20"/>
  <c r="CH70" i="20"/>
  <c r="AP71" i="20"/>
  <c r="AQ71" i="20"/>
  <c r="AR71" i="20"/>
  <c r="AS71" i="20"/>
  <c r="AT71" i="20"/>
  <c r="AU71" i="20"/>
  <c r="AV71" i="20"/>
  <c r="AW71" i="20"/>
  <c r="AX71" i="20"/>
  <c r="AY71" i="20"/>
  <c r="AZ71" i="20"/>
  <c r="BA71" i="20"/>
  <c r="BB71" i="20"/>
  <c r="BC71" i="20"/>
  <c r="BD71" i="20"/>
  <c r="BE71" i="20"/>
  <c r="BF71" i="20"/>
  <c r="BG71" i="20"/>
  <c r="BH71" i="20"/>
  <c r="BI71" i="20"/>
  <c r="BJ71" i="20"/>
  <c r="BK71" i="20"/>
  <c r="BL71" i="20"/>
  <c r="BM71" i="20"/>
  <c r="BN71" i="20"/>
  <c r="BO71" i="20"/>
  <c r="BP71" i="20"/>
  <c r="BQ71" i="20"/>
  <c r="BR71" i="20"/>
  <c r="BS71" i="20"/>
  <c r="BT71" i="20"/>
  <c r="BU71" i="20"/>
  <c r="BV71" i="20"/>
  <c r="BW71" i="20"/>
  <c r="BX71" i="20"/>
  <c r="BY71" i="20"/>
  <c r="BZ71" i="20"/>
  <c r="CA71" i="20"/>
  <c r="CB71" i="20"/>
  <c r="CC71" i="20"/>
  <c r="CD71" i="20"/>
  <c r="CE71" i="20"/>
  <c r="CF71" i="20"/>
  <c r="CG71" i="20"/>
  <c r="CH71" i="20"/>
  <c r="AP72" i="20"/>
  <c r="AQ72" i="20"/>
  <c r="AR72" i="20"/>
  <c r="AS72" i="20"/>
  <c r="AT72" i="20"/>
  <c r="AU72" i="20"/>
  <c r="AV72" i="20"/>
  <c r="AW72" i="20"/>
  <c r="AX72" i="20"/>
  <c r="AY72" i="20"/>
  <c r="AZ72" i="20"/>
  <c r="BA72" i="20"/>
  <c r="BB72" i="20"/>
  <c r="BC72" i="20"/>
  <c r="BD72" i="20"/>
  <c r="BE72" i="20"/>
  <c r="BF72" i="20"/>
  <c r="BG72" i="20"/>
  <c r="BH72" i="20"/>
  <c r="BI72" i="20"/>
  <c r="BJ72" i="20"/>
  <c r="BK72" i="20"/>
  <c r="BL72" i="20"/>
  <c r="BM72" i="20"/>
  <c r="BN72" i="20"/>
  <c r="BO72" i="20"/>
  <c r="BP72" i="20"/>
  <c r="BQ72" i="20"/>
  <c r="BR72" i="20"/>
  <c r="BS72" i="20"/>
  <c r="BT72" i="20"/>
  <c r="BU72" i="20"/>
  <c r="BV72" i="20"/>
  <c r="BW72" i="20"/>
  <c r="BX72" i="20"/>
  <c r="BY72" i="20"/>
  <c r="BZ72" i="20"/>
  <c r="CA72" i="20"/>
  <c r="CB72" i="20"/>
  <c r="CC72" i="20"/>
  <c r="CD72" i="20"/>
  <c r="CE72" i="20"/>
  <c r="CF72" i="20"/>
  <c r="CG72" i="20"/>
  <c r="CH72" i="20"/>
  <c r="AP73" i="20"/>
  <c r="AQ73" i="20"/>
  <c r="AR73" i="20"/>
  <c r="AS73" i="20"/>
  <c r="AT73" i="20"/>
  <c r="AU73" i="20"/>
  <c r="AV73" i="20"/>
  <c r="AW73" i="20"/>
  <c r="AX73" i="20"/>
  <c r="AY73" i="20"/>
  <c r="AZ73" i="20"/>
  <c r="BA73" i="20"/>
  <c r="BB73" i="20"/>
  <c r="BC73" i="20"/>
  <c r="BD73" i="20"/>
  <c r="BE73" i="20"/>
  <c r="BF73" i="20"/>
  <c r="BG73" i="20"/>
  <c r="BH73" i="20"/>
  <c r="BI73" i="20"/>
  <c r="BJ73" i="20"/>
  <c r="BK73" i="20"/>
  <c r="BL73" i="20"/>
  <c r="BM73" i="20"/>
  <c r="BN73" i="20"/>
  <c r="BO73" i="20"/>
  <c r="BP73" i="20"/>
  <c r="BQ73" i="20"/>
  <c r="BR73" i="20"/>
  <c r="BS73" i="20"/>
  <c r="BT73" i="20"/>
  <c r="BU73" i="20"/>
  <c r="BV73" i="20"/>
  <c r="BW73" i="20"/>
  <c r="BX73" i="20"/>
  <c r="BY73" i="20"/>
  <c r="BZ73" i="20"/>
  <c r="CA73" i="20"/>
  <c r="CB73" i="20"/>
  <c r="CC73" i="20"/>
  <c r="CD73" i="20"/>
  <c r="CE73" i="20"/>
  <c r="CF73" i="20"/>
  <c r="CG73" i="20"/>
  <c r="CH73" i="20"/>
  <c r="AP74" i="20"/>
  <c r="AQ74" i="20"/>
  <c r="AR74" i="20"/>
  <c r="AS74" i="20"/>
  <c r="AT74" i="20"/>
  <c r="AU74" i="20"/>
  <c r="AV74" i="20"/>
  <c r="AW74" i="20"/>
  <c r="AX74" i="20"/>
  <c r="AY74" i="20"/>
  <c r="AZ74" i="20"/>
  <c r="BA74" i="20"/>
  <c r="BB74" i="20"/>
  <c r="BC74" i="20"/>
  <c r="BD74" i="20"/>
  <c r="BE74" i="20"/>
  <c r="BF74" i="20"/>
  <c r="BG74" i="20"/>
  <c r="BH74" i="20"/>
  <c r="BI74" i="20"/>
  <c r="BJ74" i="20"/>
  <c r="BK74" i="20"/>
  <c r="BL74" i="20"/>
  <c r="BM74" i="20"/>
  <c r="BN74" i="20"/>
  <c r="BO74" i="20"/>
  <c r="BP74" i="20"/>
  <c r="BQ74" i="20"/>
  <c r="BR74" i="20"/>
  <c r="BS74" i="20"/>
  <c r="BT74" i="20"/>
  <c r="BU74" i="20"/>
  <c r="BV74" i="20"/>
  <c r="BW74" i="20"/>
  <c r="BX74" i="20"/>
  <c r="BY74" i="20"/>
  <c r="BZ74" i="20"/>
  <c r="CA74" i="20"/>
  <c r="CB74" i="20"/>
  <c r="CC74" i="20"/>
  <c r="CD74" i="20"/>
  <c r="CE74" i="20"/>
  <c r="CF74" i="20"/>
  <c r="CG74" i="20"/>
  <c r="CH74" i="20"/>
  <c r="AP75" i="20"/>
  <c r="AQ75" i="20"/>
  <c r="AR75" i="20"/>
  <c r="AS75" i="20"/>
  <c r="AT75" i="20"/>
  <c r="AU75" i="20"/>
  <c r="AV75" i="20"/>
  <c r="AW75" i="20"/>
  <c r="AX75" i="20"/>
  <c r="AY75" i="20"/>
  <c r="AZ75" i="20"/>
  <c r="BA75" i="20"/>
  <c r="BB75" i="20"/>
  <c r="BC75" i="20"/>
  <c r="BD75" i="20"/>
  <c r="BE75" i="20"/>
  <c r="BF75" i="20"/>
  <c r="BG75" i="20"/>
  <c r="BH75" i="20"/>
  <c r="BI75" i="20"/>
  <c r="BJ75" i="20"/>
  <c r="BK75" i="20"/>
  <c r="BL75" i="20"/>
  <c r="BM75" i="20"/>
  <c r="BN75" i="20"/>
  <c r="BO75" i="20"/>
  <c r="BP75" i="20"/>
  <c r="BQ75" i="20"/>
  <c r="BR75" i="20"/>
  <c r="BS75" i="20"/>
  <c r="BT75" i="20"/>
  <c r="BU75" i="20"/>
  <c r="BV75" i="20"/>
  <c r="BW75" i="20"/>
  <c r="BX75" i="20"/>
  <c r="BY75" i="20"/>
  <c r="BZ75" i="20"/>
  <c r="CA75" i="20"/>
  <c r="CB75" i="20"/>
  <c r="CC75" i="20"/>
  <c r="CD75" i="20"/>
  <c r="CE75" i="20"/>
  <c r="CF75" i="20"/>
  <c r="CG75" i="20"/>
  <c r="CH75" i="20"/>
  <c r="AP76" i="20"/>
  <c r="AQ76" i="20"/>
  <c r="AR76" i="20"/>
  <c r="AS76" i="20"/>
  <c r="AT76" i="20"/>
  <c r="AU76" i="20"/>
  <c r="AV76" i="20"/>
  <c r="AW76" i="20"/>
  <c r="AX76" i="20"/>
  <c r="AY76" i="20"/>
  <c r="AZ76" i="20"/>
  <c r="BA76" i="20"/>
  <c r="BB76" i="20"/>
  <c r="BC76" i="20"/>
  <c r="BD76" i="20"/>
  <c r="BE76" i="20"/>
  <c r="BF76" i="20"/>
  <c r="BG76" i="20"/>
  <c r="BH76" i="20"/>
  <c r="BI76" i="20"/>
  <c r="BJ76" i="20"/>
  <c r="BK76" i="20"/>
  <c r="BL76" i="20"/>
  <c r="BM76" i="20"/>
  <c r="BN76" i="20"/>
  <c r="BO76" i="20"/>
  <c r="BP76" i="20"/>
  <c r="BQ76" i="20"/>
  <c r="BR76" i="20"/>
  <c r="BS76" i="20"/>
  <c r="BT76" i="20"/>
  <c r="BU76" i="20"/>
  <c r="BV76" i="20"/>
  <c r="BW76" i="20"/>
  <c r="BX76" i="20"/>
  <c r="BY76" i="20"/>
  <c r="BZ76" i="20"/>
  <c r="CA76" i="20"/>
  <c r="CB76" i="20"/>
  <c r="CC76" i="20"/>
  <c r="CD76" i="20"/>
  <c r="CE76" i="20"/>
  <c r="CF76" i="20"/>
  <c r="CG76" i="20"/>
  <c r="CH76" i="20"/>
  <c r="AP77" i="20"/>
  <c r="AQ77" i="20"/>
  <c r="AR77" i="20"/>
  <c r="AS77" i="20"/>
  <c r="AT77" i="20"/>
  <c r="AU77" i="20"/>
  <c r="AV77" i="20"/>
  <c r="AW77" i="20"/>
  <c r="AX77" i="20"/>
  <c r="AY77" i="20"/>
  <c r="AZ77" i="20"/>
  <c r="BA77" i="20"/>
  <c r="BB77" i="20"/>
  <c r="BC77" i="20"/>
  <c r="BD77" i="20"/>
  <c r="BE77" i="20"/>
  <c r="BF77" i="20"/>
  <c r="BG77" i="20"/>
  <c r="BH77" i="20"/>
  <c r="BI77" i="20"/>
  <c r="BJ77" i="20"/>
  <c r="BK77" i="20"/>
  <c r="BL77" i="20"/>
  <c r="BM77" i="20"/>
  <c r="BN77" i="20"/>
  <c r="BO77" i="20"/>
  <c r="BP77" i="20"/>
  <c r="BQ77" i="20"/>
  <c r="BR77" i="20"/>
  <c r="BS77" i="20"/>
  <c r="BT77" i="20"/>
  <c r="BU77" i="20"/>
  <c r="BV77" i="20"/>
  <c r="BW77" i="20"/>
  <c r="BX77" i="20"/>
  <c r="BY77" i="20"/>
  <c r="BZ77" i="20"/>
  <c r="CA77" i="20"/>
  <c r="CB77" i="20"/>
  <c r="CC77" i="20"/>
  <c r="CD77" i="20"/>
  <c r="CE77" i="20"/>
  <c r="CF77" i="20"/>
  <c r="CG77" i="20"/>
  <c r="CH77" i="20"/>
  <c r="AP78" i="20"/>
  <c r="AQ78" i="20"/>
  <c r="AR78" i="20"/>
  <c r="AS78" i="20"/>
  <c r="AT78" i="20"/>
  <c r="AU78" i="20"/>
  <c r="AV78" i="20"/>
  <c r="AW78" i="20"/>
  <c r="AX78" i="20"/>
  <c r="AY78" i="20"/>
  <c r="AZ78" i="20"/>
  <c r="BA78" i="20"/>
  <c r="BB78" i="20"/>
  <c r="BC78" i="20"/>
  <c r="BD78" i="20"/>
  <c r="BE78" i="20"/>
  <c r="BF78" i="20"/>
  <c r="BG78" i="20"/>
  <c r="BH78" i="20"/>
  <c r="BI78" i="20"/>
  <c r="BJ78" i="20"/>
  <c r="BK78" i="20"/>
  <c r="BL78" i="20"/>
  <c r="BM78" i="20"/>
  <c r="BN78" i="20"/>
  <c r="BO78" i="20"/>
  <c r="BP78" i="20"/>
  <c r="BQ78" i="20"/>
  <c r="BR78" i="20"/>
  <c r="BS78" i="20"/>
  <c r="BT78" i="20"/>
  <c r="BU78" i="20"/>
  <c r="BV78" i="20"/>
  <c r="BW78" i="20"/>
  <c r="BX78" i="20"/>
  <c r="BY78" i="20"/>
  <c r="BZ78" i="20"/>
  <c r="CA78" i="20"/>
  <c r="CB78" i="20"/>
  <c r="CC78" i="20"/>
  <c r="CD78" i="20"/>
  <c r="CE78" i="20"/>
  <c r="CF78" i="20"/>
  <c r="CG78" i="20"/>
  <c r="CH78" i="20"/>
  <c r="AP79" i="20"/>
  <c r="AQ79" i="20"/>
  <c r="AR79" i="20"/>
  <c r="AS79" i="20"/>
  <c r="AT79" i="20"/>
  <c r="AU79" i="20"/>
  <c r="AV79" i="20"/>
  <c r="AW79" i="20"/>
  <c r="AX79" i="20"/>
  <c r="AY79" i="20"/>
  <c r="AZ79" i="20"/>
  <c r="BA79" i="20"/>
  <c r="BB79" i="20"/>
  <c r="BC79" i="20"/>
  <c r="BD79" i="20"/>
  <c r="BE79" i="20"/>
  <c r="BF79" i="20"/>
  <c r="BG79" i="20"/>
  <c r="BH79" i="20"/>
  <c r="BI79" i="20"/>
  <c r="BJ79" i="20"/>
  <c r="BK79" i="20"/>
  <c r="BL79" i="20"/>
  <c r="BM79" i="20"/>
  <c r="BN79" i="20"/>
  <c r="BO79" i="20"/>
  <c r="BP79" i="20"/>
  <c r="BQ79" i="20"/>
  <c r="BR79" i="20"/>
  <c r="BS79" i="20"/>
  <c r="BT79" i="20"/>
  <c r="BU79" i="20"/>
  <c r="BV79" i="20"/>
  <c r="BW79" i="20"/>
  <c r="BX79" i="20"/>
  <c r="BY79" i="20"/>
  <c r="BZ79" i="20"/>
  <c r="CA79" i="20"/>
  <c r="CB79" i="20"/>
  <c r="CC79" i="20"/>
  <c r="CD79" i="20"/>
  <c r="CE79" i="20"/>
  <c r="CF79" i="20"/>
  <c r="CG79" i="20"/>
  <c r="CH79" i="20"/>
  <c r="AP80" i="20"/>
  <c r="AQ80" i="20"/>
  <c r="AR80" i="20"/>
  <c r="AS80" i="20"/>
  <c r="AT80" i="20"/>
  <c r="AU80" i="20"/>
  <c r="AV80" i="20"/>
  <c r="AW80" i="20"/>
  <c r="AX80" i="20"/>
  <c r="AY80" i="20"/>
  <c r="AZ80" i="20"/>
  <c r="BA80" i="20"/>
  <c r="BB80" i="20"/>
  <c r="BC80" i="20"/>
  <c r="BD80" i="20"/>
  <c r="BE80" i="20"/>
  <c r="BF80" i="20"/>
  <c r="BG80" i="20"/>
  <c r="BH80" i="20"/>
  <c r="BI80" i="20"/>
  <c r="BJ80" i="20"/>
  <c r="BK80" i="20"/>
  <c r="BL80" i="20"/>
  <c r="BM80" i="20"/>
  <c r="BN80" i="20"/>
  <c r="BO80" i="20"/>
  <c r="BP80" i="20"/>
  <c r="BQ80" i="20"/>
  <c r="BR80" i="20"/>
  <c r="BS80" i="20"/>
  <c r="BT80" i="20"/>
  <c r="BU80" i="20"/>
  <c r="BV80" i="20"/>
  <c r="BW80" i="20"/>
  <c r="BX80" i="20"/>
  <c r="BY80" i="20"/>
  <c r="BZ80" i="20"/>
  <c r="CA80" i="20"/>
  <c r="CB80" i="20"/>
  <c r="CC80" i="20"/>
  <c r="CD80" i="20"/>
  <c r="CE80" i="20"/>
  <c r="CF80" i="20"/>
  <c r="CG80" i="20"/>
  <c r="CH80" i="20"/>
  <c r="AP81" i="20"/>
  <c r="AQ81" i="20"/>
  <c r="AR81" i="20"/>
  <c r="AS81" i="20"/>
  <c r="AT81" i="20"/>
  <c r="AU81" i="20"/>
  <c r="AV81" i="20"/>
  <c r="AW81" i="20"/>
  <c r="AX81" i="20"/>
  <c r="AY81" i="20"/>
  <c r="AZ81" i="20"/>
  <c r="BA81" i="20"/>
  <c r="BB81" i="20"/>
  <c r="BC81" i="20"/>
  <c r="BD81" i="20"/>
  <c r="BE81" i="20"/>
  <c r="BF81" i="20"/>
  <c r="BG81" i="20"/>
  <c r="BH81" i="20"/>
  <c r="BI81" i="20"/>
  <c r="BJ81" i="20"/>
  <c r="BK81" i="20"/>
  <c r="BL81" i="20"/>
  <c r="BM81" i="20"/>
  <c r="BN81" i="20"/>
  <c r="BO81" i="20"/>
  <c r="BP81" i="20"/>
  <c r="BQ81" i="20"/>
  <c r="BR81" i="20"/>
  <c r="BS81" i="20"/>
  <c r="BT81" i="20"/>
  <c r="BU81" i="20"/>
  <c r="BV81" i="20"/>
  <c r="BW81" i="20"/>
  <c r="BX81" i="20"/>
  <c r="BY81" i="20"/>
  <c r="BZ81" i="20"/>
  <c r="CA81" i="20"/>
  <c r="CB81" i="20"/>
  <c r="CC81" i="20"/>
  <c r="CD81" i="20"/>
  <c r="CE81" i="20"/>
  <c r="CF81" i="20"/>
  <c r="CG81" i="20"/>
  <c r="CH81" i="20"/>
  <c r="AP82" i="20"/>
  <c r="AQ82" i="20"/>
  <c r="AR82" i="20"/>
  <c r="AS82" i="20"/>
  <c r="AT82" i="20"/>
  <c r="AU82" i="20"/>
  <c r="AV82" i="20"/>
  <c r="AW82" i="20"/>
  <c r="AX82" i="20"/>
  <c r="AY82" i="20"/>
  <c r="AZ82" i="20"/>
  <c r="BA82" i="20"/>
  <c r="BB82" i="20"/>
  <c r="BC82" i="20"/>
  <c r="BD82" i="20"/>
  <c r="BE82" i="20"/>
  <c r="BF82" i="20"/>
  <c r="BG82" i="20"/>
  <c r="BH82" i="20"/>
  <c r="BI82" i="20"/>
  <c r="BJ82" i="20"/>
  <c r="BK82" i="20"/>
  <c r="BL82" i="20"/>
  <c r="BM82" i="20"/>
  <c r="BN82" i="20"/>
  <c r="BO82" i="20"/>
  <c r="BP82" i="20"/>
  <c r="BQ82" i="20"/>
  <c r="BR82" i="20"/>
  <c r="BS82" i="20"/>
  <c r="BT82" i="20"/>
  <c r="BU82" i="20"/>
  <c r="BV82" i="20"/>
  <c r="BW82" i="20"/>
  <c r="BX82" i="20"/>
  <c r="BY82" i="20"/>
  <c r="BZ82" i="20"/>
  <c r="CA82" i="20"/>
  <c r="CB82" i="20"/>
  <c r="CC82" i="20"/>
  <c r="CD82" i="20"/>
  <c r="CE82" i="20"/>
  <c r="CF82" i="20"/>
  <c r="CG82" i="20"/>
  <c r="CH82" i="20"/>
  <c r="AP83" i="20"/>
  <c r="AQ83" i="20"/>
  <c r="AR83" i="20"/>
  <c r="AS83" i="20"/>
  <c r="AT83" i="20"/>
  <c r="AU83" i="20"/>
  <c r="AV83" i="20"/>
  <c r="AW83" i="20"/>
  <c r="AX83" i="20"/>
  <c r="AY83" i="20"/>
  <c r="AZ83" i="20"/>
  <c r="BA83" i="20"/>
  <c r="BB83" i="20"/>
  <c r="BC83" i="20"/>
  <c r="BD83" i="20"/>
  <c r="BE83" i="20"/>
  <c r="BF83" i="20"/>
  <c r="BG83" i="20"/>
  <c r="BH83" i="20"/>
  <c r="BI83" i="20"/>
  <c r="BJ83" i="20"/>
  <c r="BK83" i="20"/>
  <c r="BL83" i="20"/>
  <c r="BM83" i="20"/>
  <c r="BN83" i="20"/>
  <c r="BO83" i="20"/>
  <c r="BP83" i="20"/>
  <c r="BQ83" i="20"/>
  <c r="BR83" i="20"/>
  <c r="BS83" i="20"/>
  <c r="BT83" i="20"/>
  <c r="BU83" i="20"/>
  <c r="BV83" i="20"/>
  <c r="BW83" i="20"/>
  <c r="BX83" i="20"/>
  <c r="BY83" i="20"/>
  <c r="BZ83" i="20"/>
  <c r="CA83" i="20"/>
  <c r="CB83" i="20"/>
  <c r="CC83" i="20"/>
  <c r="CD83" i="20"/>
  <c r="CE83" i="20"/>
  <c r="CF83" i="20"/>
  <c r="CG83" i="20"/>
  <c r="CH83" i="20"/>
  <c r="G3" i="20"/>
  <c r="G84" i="20" s="1"/>
  <c r="H3" i="20"/>
  <c r="H84" i="20" s="1"/>
  <c r="I3" i="20"/>
  <c r="I84" i="20" s="1"/>
  <c r="J3" i="20"/>
  <c r="J84" i="20" s="1"/>
  <c r="K3" i="20"/>
  <c r="K84" i="20" s="1"/>
  <c r="L3" i="20"/>
  <c r="L84" i="20" s="1"/>
  <c r="M3" i="20"/>
  <c r="M84" i="20" s="1"/>
  <c r="N3" i="20"/>
  <c r="N84" i="20" s="1"/>
  <c r="O3" i="20"/>
  <c r="O84" i="20" s="1"/>
  <c r="P3" i="20"/>
  <c r="P84" i="20" s="1"/>
  <c r="Q3" i="20"/>
  <c r="Q84" i="20" s="1"/>
  <c r="R3" i="20"/>
  <c r="R84" i="20" s="1"/>
  <c r="S3" i="20"/>
  <c r="S84" i="20" s="1"/>
  <c r="T3" i="20"/>
  <c r="T84" i="20" s="1"/>
  <c r="U3" i="20"/>
  <c r="U84" i="20" s="1"/>
  <c r="V3" i="20"/>
  <c r="V84" i="20" s="1"/>
  <c r="W3" i="20"/>
  <c r="W84" i="20" s="1"/>
  <c r="X3" i="20"/>
  <c r="X84" i="20" s="1"/>
  <c r="Y3" i="20"/>
  <c r="Y84" i="20" s="1"/>
  <c r="Z3" i="20"/>
  <c r="Z84" i="20" s="1"/>
  <c r="AA3" i="20"/>
  <c r="AA84" i="20" s="1"/>
  <c r="AB3" i="20"/>
  <c r="AB84" i="20" s="1"/>
  <c r="AC3" i="20"/>
  <c r="AC84" i="20" s="1"/>
  <c r="AD3" i="20"/>
  <c r="AD84" i="20" s="1"/>
  <c r="AE3" i="20"/>
  <c r="AE84" i="20" s="1"/>
  <c r="AF3" i="20"/>
  <c r="AF84" i="20" s="1"/>
  <c r="AG3" i="20"/>
  <c r="AG84" i="20" s="1"/>
  <c r="AH3" i="20"/>
  <c r="AH84" i="20" s="1"/>
  <c r="AI3" i="20"/>
  <c r="AI84" i="20" s="1"/>
  <c r="AJ3" i="20"/>
  <c r="AJ84" i="20" s="1"/>
  <c r="AK3" i="20"/>
  <c r="AK84" i="20" s="1"/>
  <c r="AL3" i="20"/>
  <c r="AL84" i="20" s="1"/>
  <c r="AM3" i="20"/>
  <c r="AM84" i="20" s="1"/>
  <c r="AN3" i="20"/>
  <c r="AN84" i="20" s="1"/>
  <c r="AO3" i="20"/>
  <c r="AO84" i="20" s="1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M4" i="20"/>
  <c r="AN4" i="20"/>
  <c r="AO4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Z7" i="20"/>
  <c r="AA7" i="20"/>
  <c r="AB7" i="20"/>
  <c r="AC7" i="20"/>
  <c r="AD7" i="20"/>
  <c r="AE7" i="20"/>
  <c r="AF7" i="20"/>
  <c r="AG7" i="20"/>
  <c r="AH7" i="20"/>
  <c r="AI7" i="20"/>
  <c r="AJ7" i="20"/>
  <c r="AK7" i="20"/>
  <c r="AL7" i="20"/>
  <c r="AM7" i="20"/>
  <c r="AN7" i="20"/>
  <c r="AO7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AA8" i="20"/>
  <c r="AB8" i="20"/>
  <c r="AC8" i="20"/>
  <c r="AD8" i="20"/>
  <c r="AE8" i="20"/>
  <c r="AF8" i="20"/>
  <c r="AG8" i="20"/>
  <c r="AH8" i="20"/>
  <c r="AI8" i="20"/>
  <c r="AJ8" i="20"/>
  <c r="AK8" i="20"/>
  <c r="AL8" i="20"/>
  <c r="AM8" i="20"/>
  <c r="AN8" i="20"/>
  <c r="AO8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B26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AF37" i="20"/>
  <c r="AG37" i="20"/>
  <c r="AH37" i="20"/>
  <c r="AI37" i="20"/>
  <c r="AJ37" i="20"/>
  <c r="AK37" i="20"/>
  <c r="AL37" i="20"/>
  <c r="AM37" i="20"/>
  <c r="AN37" i="20"/>
  <c r="AO37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AF38" i="20"/>
  <c r="AG38" i="20"/>
  <c r="AH38" i="20"/>
  <c r="AI38" i="20"/>
  <c r="AJ38" i="20"/>
  <c r="AK38" i="20"/>
  <c r="AL38" i="20"/>
  <c r="AM38" i="20"/>
  <c r="AN38" i="20"/>
  <c r="AO38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G62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AB62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G63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AB63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AB67" i="20"/>
  <c r="AC67" i="20"/>
  <c r="AD67" i="20"/>
  <c r="AE67" i="20"/>
  <c r="AF67" i="20"/>
  <c r="AG67" i="20"/>
  <c r="AH67" i="20"/>
  <c r="AI67" i="20"/>
  <c r="AJ67" i="20"/>
  <c r="AK67" i="20"/>
  <c r="AL67" i="20"/>
  <c r="AM67" i="20"/>
  <c r="AN67" i="20"/>
  <c r="AO67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AB68" i="20"/>
  <c r="AC68" i="20"/>
  <c r="AD68" i="20"/>
  <c r="AE68" i="20"/>
  <c r="AF68" i="20"/>
  <c r="AG68" i="20"/>
  <c r="AH68" i="20"/>
  <c r="AI68" i="20"/>
  <c r="AJ68" i="20"/>
  <c r="AK68" i="20"/>
  <c r="AL68" i="20"/>
  <c r="AM68" i="20"/>
  <c r="AN68" i="20"/>
  <c r="AO68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AB69" i="20"/>
  <c r="AC69" i="20"/>
  <c r="AD69" i="20"/>
  <c r="AE69" i="20"/>
  <c r="AF69" i="20"/>
  <c r="AG69" i="20"/>
  <c r="AH69" i="20"/>
  <c r="AI69" i="20"/>
  <c r="AJ69" i="20"/>
  <c r="AK69" i="20"/>
  <c r="AL69" i="20"/>
  <c r="AM69" i="20"/>
  <c r="AN69" i="20"/>
  <c r="AO69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G83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AB83" i="20"/>
  <c r="AC83" i="20"/>
  <c r="AD83" i="20"/>
  <c r="AE83" i="20"/>
  <c r="AF83" i="20"/>
  <c r="AG83" i="20"/>
  <c r="AH83" i="20"/>
  <c r="AI83" i="20"/>
  <c r="AJ83" i="20"/>
  <c r="AK83" i="20"/>
  <c r="AL83" i="20"/>
  <c r="AM83" i="20"/>
  <c r="AN83" i="20"/>
  <c r="AO8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3" i="20"/>
  <c r="F84" i="20" s="1"/>
  <c r="F82" i="19" l="1"/>
  <c r="G82" i="19" s="1"/>
  <c r="F81" i="19"/>
  <c r="G81" i="19" s="1"/>
  <c r="F80" i="19"/>
  <c r="G80" i="19" s="1"/>
  <c r="F79" i="19"/>
  <c r="G79" i="19" s="1"/>
  <c r="F78" i="19"/>
  <c r="G78" i="19" s="1"/>
  <c r="F77" i="19"/>
  <c r="G77" i="19" s="1"/>
  <c r="F76" i="19"/>
  <c r="G76" i="19" s="1"/>
  <c r="F75" i="19"/>
  <c r="G75" i="19" s="1"/>
  <c r="F74" i="19"/>
  <c r="G74" i="19" s="1"/>
  <c r="F73" i="19"/>
  <c r="G73" i="19" s="1"/>
  <c r="F72" i="19"/>
  <c r="G72" i="19" s="1"/>
  <c r="F71" i="19"/>
  <c r="G71" i="19" s="1"/>
  <c r="F70" i="19"/>
  <c r="G70" i="19" s="1"/>
  <c r="F69" i="19"/>
  <c r="G69" i="19" s="1"/>
  <c r="F68" i="19"/>
  <c r="G68" i="19" s="1"/>
  <c r="F67" i="19"/>
  <c r="G67" i="19" s="1"/>
  <c r="F66" i="19"/>
  <c r="G66" i="19" s="1"/>
  <c r="F65" i="19"/>
  <c r="G65" i="19" s="1"/>
  <c r="F64" i="19"/>
  <c r="G64" i="19" s="1"/>
  <c r="F63" i="19"/>
  <c r="G63" i="19" s="1"/>
  <c r="F62" i="19"/>
  <c r="G62" i="19" s="1"/>
  <c r="F61" i="19"/>
  <c r="G61" i="19" s="1"/>
  <c r="F60" i="19"/>
  <c r="G60" i="19" s="1"/>
  <c r="F59" i="19"/>
  <c r="G59" i="19" s="1"/>
  <c r="F58" i="19"/>
  <c r="G58" i="19" s="1"/>
  <c r="F57" i="19"/>
  <c r="G57" i="19" s="1"/>
  <c r="F56" i="19"/>
  <c r="G56" i="19" s="1"/>
  <c r="F55" i="19"/>
  <c r="G55" i="19" s="1"/>
  <c r="F54" i="19"/>
  <c r="G54" i="19" s="1"/>
  <c r="F53" i="19"/>
  <c r="G53" i="19" s="1"/>
  <c r="F52" i="19"/>
  <c r="G52" i="19" s="1"/>
  <c r="F51" i="19"/>
  <c r="G51" i="19" s="1"/>
  <c r="F50" i="19"/>
  <c r="G50" i="19" s="1"/>
  <c r="F49" i="19"/>
  <c r="G49" i="19" s="1"/>
  <c r="F48" i="19"/>
  <c r="G48" i="19" s="1"/>
  <c r="F47" i="19"/>
  <c r="G47" i="19" s="1"/>
  <c r="F46" i="19"/>
  <c r="G46" i="19" s="1"/>
  <c r="F45" i="19"/>
  <c r="G45" i="19" s="1"/>
  <c r="F44" i="19"/>
  <c r="G44" i="19" s="1"/>
  <c r="F43" i="19"/>
  <c r="G43" i="19" s="1"/>
  <c r="F42" i="19"/>
  <c r="G42" i="19" s="1"/>
  <c r="F41" i="19"/>
  <c r="G41" i="19" s="1"/>
  <c r="F40" i="19"/>
  <c r="G40" i="19" s="1"/>
  <c r="F39" i="19"/>
  <c r="G39" i="19" s="1"/>
  <c r="F38" i="19"/>
  <c r="G38" i="19" s="1"/>
  <c r="F37" i="19"/>
  <c r="G37" i="19" s="1"/>
  <c r="F36" i="19"/>
  <c r="G36" i="19" s="1"/>
  <c r="F35" i="19"/>
  <c r="G35" i="19" s="1"/>
  <c r="F34" i="19"/>
  <c r="G34" i="19" s="1"/>
  <c r="F33" i="19"/>
  <c r="G33" i="19" s="1"/>
  <c r="F32" i="19"/>
  <c r="G32" i="19" s="1"/>
  <c r="F31" i="19"/>
  <c r="G31" i="19" s="1"/>
  <c r="F30" i="19"/>
  <c r="G30" i="19" s="1"/>
  <c r="F29" i="19"/>
  <c r="G29" i="19" s="1"/>
  <c r="F28" i="19"/>
  <c r="G28" i="19" s="1"/>
  <c r="F27" i="19"/>
  <c r="G27" i="19" s="1"/>
  <c r="F26" i="19"/>
  <c r="G26" i="19" s="1"/>
  <c r="F25" i="19"/>
  <c r="G25" i="19" s="1"/>
  <c r="F24" i="19"/>
  <c r="G24" i="19" s="1"/>
  <c r="F23" i="19"/>
  <c r="G23" i="19" s="1"/>
  <c r="F22" i="19"/>
  <c r="G22" i="19" s="1"/>
  <c r="F21" i="19"/>
  <c r="G21" i="19" s="1"/>
  <c r="F20" i="19"/>
  <c r="G20" i="19" s="1"/>
  <c r="F19" i="19"/>
  <c r="G19" i="19" s="1"/>
  <c r="F18" i="19"/>
  <c r="G18" i="19" s="1"/>
  <c r="F17" i="19"/>
  <c r="G17" i="19" s="1"/>
  <c r="F16" i="19"/>
  <c r="G16" i="19" s="1"/>
  <c r="F15" i="19"/>
  <c r="G15" i="19" s="1"/>
  <c r="F14" i="19"/>
  <c r="G14" i="19" s="1"/>
  <c r="F13" i="19"/>
  <c r="G13" i="19" s="1"/>
  <c r="F12" i="19"/>
  <c r="G12" i="19" s="1"/>
  <c r="F11" i="19"/>
  <c r="G11" i="19" s="1"/>
  <c r="F10" i="19"/>
  <c r="G10" i="19" s="1"/>
  <c r="F9" i="19"/>
  <c r="G9" i="19" s="1"/>
  <c r="F8" i="19"/>
  <c r="G8" i="19" s="1"/>
  <c r="F7" i="19"/>
  <c r="G7" i="19" s="1"/>
  <c r="F6" i="19"/>
  <c r="G6" i="19" s="1"/>
  <c r="F5" i="19"/>
  <c r="G5" i="19" s="1"/>
  <c r="G4" i="19"/>
  <c r="F4" i="19"/>
  <c r="F3" i="19"/>
  <c r="G3" i="19" s="1"/>
  <c r="F2" i="19"/>
  <c r="G2" i="19" s="1"/>
  <c r="I6" i="19" s="1"/>
  <c r="D83" i="18"/>
  <c r="C83" i="18"/>
  <c r="J3" i="18"/>
  <c r="I3" i="18"/>
  <c r="F31" i="18" l="1"/>
  <c r="G31" i="18" s="1"/>
  <c r="F58" i="18"/>
  <c r="G58" i="18" s="1"/>
  <c r="F15" i="18"/>
  <c r="G15" i="18" s="1"/>
  <c r="F23" i="18"/>
  <c r="G23" i="18" s="1"/>
  <c r="F7" i="18"/>
  <c r="G7" i="18" s="1"/>
  <c r="F39" i="18"/>
  <c r="G39" i="18" s="1"/>
  <c r="F55" i="18"/>
  <c r="G55" i="18" s="1"/>
  <c r="F3" i="18"/>
  <c r="G3" i="18" s="1"/>
  <c r="F10" i="18"/>
  <c r="G10" i="18" s="1"/>
  <c r="F18" i="18"/>
  <c r="G18" i="18" s="1"/>
  <c r="F26" i="18"/>
  <c r="G26" i="18" s="1"/>
  <c r="F34" i="18"/>
  <c r="G34" i="18" s="1"/>
  <c r="F42" i="18"/>
  <c r="G42" i="18" s="1"/>
  <c r="F50" i="18"/>
  <c r="G50" i="18" s="1"/>
  <c r="F79" i="18"/>
  <c r="G79" i="18" s="1"/>
  <c r="F67" i="18"/>
  <c r="G67" i="18" s="1"/>
  <c r="F59" i="18"/>
  <c r="G59" i="18" s="1"/>
  <c r="F82" i="18"/>
  <c r="G82" i="18" s="1"/>
  <c r="F78" i="18"/>
  <c r="G78" i="18" s="1"/>
  <c r="F74" i="18"/>
  <c r="G74" i="18" s="1"/>
  <c r="F70" i="18"/>
  <c r="G70" i="18" s="1"/>
  <c r="F66" i="18"/>
  <c r="G66" i="18" s="1"/>
  <c r="F62" i="18"/>
  <c r="G62" i="18" s="1"/>
  <c r="F81" i="18"/>
  <c r="G81" i="18" s="1"/>
  <c r="F77" i="18"/>
  <c r="G77" i="18" s="1"/>
  <c r="F73" i="18"/>
  <c r="G73" i="18" s="1"/>
  <c r="F69" i="18"/>
  <c r="G69" i="18" s="1"/>
  <c r="F65" i="18"/>
  <c r="G65" i="18" s="1"/>
  <c r="F61" i="18"/>
  <c r="G61" i="18" s="1"/>
  <c r="F57" i="18"/>
  <c r="G57" i="18" s="1"/>
  <c r="F53" i="18"/>
  <c r="G53" i="18" s="1"/>
  <c r="F49" i="18"/>
  <c r="G49" i="18" s="1"/>
  <c r="F45" i="18"/>
  <c r="G45" i="18" s="1"/>
  <c r="F41" i="18"/>
  <c r="G41" i="18" s="1"/>
  <c r="F37" i="18"/>
  <c r="G37" i="18" s="1"/>
  <c r="F33" i="18"/>
  <c r="G33" i="18" s="1"/>
  <c r="F29" i="18"/>
  <c r="G29" i="18" s="1"/>
  <c r="F25" i="18"/>
  <c r="G25" i="18" s="1"/>
  <c r="F21" i="18"/>
  <c r="G21" i="18" s="1"/>
  <c r="F17" i="18"/>
  <c r="G17" i="18" s="1"/>
  <c r="F13" i="18"/>
  <c r="G13" i="18" s="1"/>
  <c r="F9" i="18"/>
  <c r="G9" i="18" s="1"/>
  <c r="F5" i="18"/>
  <c r="G5" i="18" s="1"/>
  <c r="F2" i="18"/>
  <c r="G2" i="18" s="1"/>
  <c r="F80" i="18"/>
  <c r="G80" i="18" s="1"/>
  <c r="F76" i="18"/>
  <c r="G76" i="18" s="1"/>
  <c r="F72" i="18"/>
  <c r="G72" i="18" s="1"/>
  <c r="F68" i="18"/>
  <c r="G68" i="18" s="1"/>
  <c r="F64" i="18"/>
  <c r="G64" i="18" s="1"/>
  <c r="F60" i="18"/>
  <c r="G60" i="18" s="1"/>
  <c r="F56" i="18"/>
  <c r="G56" i="18" s="1"/>
  <c r="F52" i="18"/>
  <c r="G52" i="18" s="1"/>
  <c r="F48" i="18"/>
  <c r="G48" i="18" s="1"/>
  <c r="F44" i="18"/>
  <c r="G44" i="18" s="1"/>
  <c r="F40" i="18"/>
  <c r="G40" i="18" s="1"/>
  <c r="F36" i="18"/>
  <c r="G36" i="18" s="1"/>
  <c r="F32" i="18"/>
  <c r="G32" i="18" s="1"/>
  <c r="F28" i="18"/>
  <c r="G28" i="18" s="1"/>
  <c r="F24" i="18"/>
  <c r="G24" i="18" s="1"/>
  <c r="F20" i="18"/>
  <c r="G20" i="18" s="1"/>
  <c r="F16" i="18"/>
  <c r="G16" i="18" s="1"/>
  <c r="F12" i="18"/>
  <c r="G12" i="18" s="1"/>
  <c r="F8" i="18"/>
  <c r="G8" i="18" s="1"/>
  <c r="F4" i="18"/>
  <c r="G4" i="18" s="1"/>
  <c r="F75" i="18"/>
  <c r="G75" i="18" s="1"/>
  <c r="F71" i="18"/>
  <c r="G71" i="18" s="1"/>
  <c r="F63" i="18"/>
  <c r="G63" i="18" s="1"/>
  <c r="F11" i="18"/>
  <c r="G11" i="18" s="1"/>
  <c r="F27" i="18"/>
  <c r="G27" i="18" s="1"/>
  <c r="F35" i="18"/>
  <c r="G35" i="18" s="1"/>
  <c r="F51" i="18"/>
  <c r="G51" i="18" s="1"/>
  <c r="F14" i="18"/>
  <c r="G14" i="18" s="1"/>
  <c r="F46" i="18"/>
  <c r="G46" i="18" s="1"/>
  <c r="F47" i="18"/>
  <c r="G47" i="18" s="1"/>
  <c r="F19" i="18"/>
  <c r="G19" i="18" s="1"/>
  <c r="F43" i="18"/>
  <c r="G43" i="18" s="1"/>
  <c r="F6" i="18"/>
  <c r="G6" i="18" s="1"/>
  <c r="F22" i="18"/>
  <c r="G22" i="18" s="1"/>
  <c r="F30" i="18"/>
  <c r="G30" i="18" s="1"/>
  <c r="F38" i="18"/>
  <c r="G38" i="18" s="1"/>
  <c r="F54" i="18"/>
  <c r="G54" i="18" s="1"/>
  <c r="G83" i="18" l="1"/>
  <c r="J6" i="18" s="1"/>
  <c r="D83" i="10"/>
  <c r="C83" i="10"/>
  <c r="F3" i="15" l="1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2" i="15"/>
  <c r="F3" i="14"/>
  <c r="H3" i="14" s="1"/>
  <c r="I3" i="14" s="1"/>
  <c r="F4" i="14"/>
  <c r="H4" i="14" s="1"/>
  <c r="I4" i="14" s="1"/>
  <c r="F5" i="14"/>
  <c r="H5" i="14" s="1"/>
  <c r="I5" i="14" s="1"/>
  <c r="F6" i="14"/>
  <c r="H6" i="14" s="1"/>
  <c r="I6" i="14" s="1"/>
  <c r="F7" i="14"/>
  <c r="H7" i="14" s="1"/>
  <c r="I7" i="14" s="1"/>
  <c r="F8" i="14"/>
  <c r="H8" i="14" s="1"/>
  <c r="I8" i="14" s="1"/>
  <c r="F9" i="14"/>
  <c r="H9" i="14" s="1"/>
  <c r="I9" i="14" s="1"/>
  <c r="F10" i="14"/>
  <c r="H10" i="14" s="1"/>
  <c r="I10" i="14" s="1"/>
  <c r="F11" i="14"/>
  <c r="H11" i="14" s="1"/>
  <c r="I11" i="14" s="1"/>
  <c r="F12" i="14"/>
  <c r="H12" i="14" s="1"/>
  <c r="I12" i="14" s="1"/>
  <c r="F13" i="14"/>
  <c r="H13" i="14" s="1"/>
  <c r="I13" i="14" s="1"/>
  <c r="F14" i="14"/>
  <c r="H14" i="14" s="1"/>
  <c r="I14" i="14" s="1"/>
  <c r="F15" i="14"/>
  <c r="H15" i="14" s="1"/>
  <c r="I15" i="14" s="1"/>
  <c r="F16" i="14"/>
  <c r="H16" i="14" s="1"/>
  <c r="I16" i="14" s="1"/>
  <c r="F17" i="14"/>
  <c r="H17" i="14" s="1"/>
  <c r="I17" i="14" s="1"/>
  <c r="F18" i="14"/>
  <c r="H18" i="14" s="1"/>
  <c r="I18" i="14" s="1"/>
  <c r="F19" i="14"/>
  <c r="H19" i="14" s="1"/>
  <c r="I19" i="14" s="1"/>
  <c r="F20" i="14"/>
  <c r="H20" i="14" s="1"/>
  <c r="I20" i="14" s="1"/>
  <c r="F21" i="14"/>
  <c r="H21" i="14" s="1"/>
  <c r="I21" i="14" s="1"/>
  <c r="F22" i="14"/>
  <c r="H22" i="14" s="1"/>
  <c r="I22" i="14" s="1"/>
  <c r="F23" i="14"/>
  <c r="H23" i="14" s="1"/>
  <c r="I23" i="14" s="1"/>
  <c r="F24" i="14"/>
  <c r="H24" i="14" s="1"/>
  <c r="I24" i="14" s="1"/>
  <c r="F25" i="14"/>
  <c r="H25" i="14" s="1"/>
  <c r="I25" i="14" s="1"/>
  <c r="F26" i="14"/>
  <c r="H26" i="14" s="1"/>
  <c r="I26" i="14" s="1"/>
  <c r="F27" i="14"/>
  <c r="H27" i="14" s="1"/>
  <c r="I27" i="14" s="1"/>
  <c r="F28" i="14"/>
  <c r="H28" i="14" s="1"/>
  <c r="I28" i="14" s="1"/>
  <c r="F29" i="14"/>
  <c r="H29" i="14" s="1"/>
  <c r="I29" i="14" s="1"/>
  <c r="F30" i="14"/>
  <c r="H30" i="14" s="1"/>
  <c r="I30" i="14" s="1"/>
  <c r="F31" i="14"/>
  <c r="H31" i="14" s="1"/>
  <c r="I31" i="14" s="1"/>
  <c r="F32" i="14"/>
  <c r="H32" i="14" s="1"/>
  <c r="I32" i="14" s="1"/>
  <c r="F33" i="14"/>
  <c r="H33" i="14" s="1"/>
  <c r="I33" i="14" s="1"/>
  <c r="F34" i="14"/>
  <c r="H34" i="14" s="1"/>
  <c r="I34" i="14" s="1"/>
  <c r="F35" i="14"/>
  <c r="H35" i="14" s="1"/>
  <c r="I35" i="14" s="1"/>
  <c r="F36" i="14"/>
  <c r="H36" i="14" s="1"/>
  <c r="I36" i="14" s="1"/>
  <c r="F37" i="14"/>
  <c r="H37" i="14" s="1"/>
  <c r="I37" i="14" s="1"/>
  <c r="F38" i="14"/>
  <c r="H38" i="14" s="1"/>
  <c r="I38" i="14" s="1"/>
  <c r="F39" i="14"/>
  <c r="H39" i="14" s="1"/>
  <c r="I39" i="14" s="1"/>
  <c r="F40" i="14"/>
  <c r="H40" i="14" s="1"/>
  <c r="I40" i="14" s="1"/>
  <c r="F41" i="14"/>
  <c r="H41" i="14" s="1"/>
  <c r="I41" i="14" s="1"/>
  <c r="F42" i="14"/>
  <c r="H42" i="14" s="1"/>
  <c r="I42" i="14" s="1"/>
  <c r="F43" i="14"/>
  <c r="H43" i="14" s="1"/>
  <c r="I43" i="14" s="1"/>
  <c r="F44" i="14"/>
  <c r="H44" i="14" s="1"/>
  <c r="I44" i="14" s="1"/>
  <c r="F45" i="14"/>
  <c r="H45" i="14" s="1"/>
  <c r="I45" i="14" s="1"/>
  <c r="F46" i="14"/>
  <c r="H46" i="14" s="1"/>
  <c r="I46" i="14" s="1"/>
  <c r="F47" i="14"/>
  <c r="H47" i="14" s="1"/>
  <c r="I47" i="14" s="1"/>
  <c r="F48" i="14"/>
  <c r="H48" i="14" s="1"/>
  <c r="I48" i="14" s="1"/>
  <c r="F49" i="14"/>
  <c r="H49" i="14" s="1"/>
  <c r="I49" i="14" s="1"/>
  <c r="F50" i="14"/>
  <c r="H50" i="14" s="1"/>
  <c r="I50" i="14" s="1"/>
  <c r="F51" i="14"/>
  <c r="H51" i="14" s="1"/>
  <c r="I51" i="14" s="1"/>
  <c r="F52" i="14"/>
  <c r="H52" i="14" s="1"/>
  <c r="I52" i="14" s="1"/>
  <c r="F53" i="14"/>
  <c r="H53" i="14" s="1"/>
  <c r="I53" i="14" s="1"/>
  <c r="F54" i="14"/>
  <c r="H54" i="14" s="1"/>
  <c r="I54" i="14" s="1"/>
  <c r="F55" i="14"/>
  <c r="H55" i="14" s="1"/>
  <c r="I55" i="14" s="1"/>
  <c r="F56" i="14"/>
  <c r="H56" i="14" s="1"/>
  <c r="I56" i="14" s="1"/>
  <c r="F57" i="14"/>
  <c r="H57" i="14" s="1"/>
  <c r="I57" i="14" s="1"/>
  <c r="F58" i="14"/>
  <c r="H58" i="14" s="1"/>
  <c r="I58" i="14" s="1"/>
  <c r="F59" i="14"/>
  <c r="H59" i="14" s="1"/>
  <c r="I59" i="14" s="1"/>
  <c r="F60" i="14"/>
  <c r="H60" i="14" s="1"/>
  <c r="I60" i="14" s="1"/>
  <c r="F61" i="14"/>
  <c r="H61" i="14" s="1"/>
  <c r="I61" i="14" s="1"/>
  <c r="F62" i="14"/>
  <c r="H62" i="14" s="1"/>
  <c r="I62" i="14" s="1"/>
  <c r="F63" i="14"/>
  <c r="H63" i="14" s="1"/>
  <c r="I63" i="14" s="1"/>
  <c r="F64" i="14"/>
  <c r="H64" i="14" s="1"/>
  <c r="I64" i="14" s="1"/>
  <c r="F65" i="14"/>
  <c r="H65" i="14" s="1"/>
  <c r="I65" i="14" s="1"/>
  <c r="F66" i="14"/>
  <c r="H66" i="14" s="1"/>
  <c r="I66" i="14" s="1"/>
  <c r="F67" i="14"/>
  <c r="H67" i="14" s="1"/>
  <c r="I67" i="14" s="1"/>
  <c r="F68" i="14"/>
  <c r="H68" i="14" s="1"/>
  <c r="I68" i="14" s="1"/>
  <c r="F69" i="14"/>
  <c r="H69" i="14" s="1"/>
  <c r="I69" i="14" s="1"/>
  <c r="F70" i="14"/>
  <c r="H70" i="14" s="1"/>
  <c r="I70" i="14" s="1"/>
  <c r="F71" i="14"/>
  <c r="H71" i="14" s="1"/>
  <c r="I71" i="14" s="1"/>
  <c r="F72" i="14"/>
  <c r="H72" i="14" s="1"/>
  <c r="I72" i="14" s="1"/>
  <c r="F73" i="14"/>
  <c r="H73" i="14" s="1"/>
  <c r="I73" i="14" s="1"/>
  <c r="F74" i="14"/>
  <c r="H74" i="14" s="1"/>
  <c r="I74" i="14" s="1"/>
  <c r="F75" i="14"/>
  <c r="H75" i="14" s="1"/>
  <c r="I75" i="14" s="1"/>
  <c r="F76" i="14"/>
  <c r="H76" i="14" s="1"/>
  <c r="I76" i="14" s="1"/>
  <c r="F77" i="14"/>
  <c r="H77" i="14" s="1"/>
  <c r="I77" i="14" s="1"/>
  <c r="F78" i="14"/>
  <c r="H78" i="14" s="1"/>
  <c r="I78" i="14" s="1"/>
  <c r="F79" i="14"/>
  <c r="H79" i="14" s="1"/>
  <c r="I79" i="14" s="1"/>
  <c r="F80" i="14"/>
  <c r="H80" i="14" s="1"/>
  <c r="I80" i="14" s="1"/>
  <c r="F81" i="14"/>
  <c r="H81" i="14" s="1"/>
  <c r="I81" i="14" s="1"/>
  <c r="F82" i="14"/>
  <c r="H82" i="14" s="1"/>
  <c r="I82" i="14" s="1"/>
  <c r="F2" i="14"/>
  <c r="H2" i="14" s="1"/>
  <c r="I2" i="14" s="1"/>
  <c r="G70" i="15" l="1"/>
  <c r="G63" i="15"/>
  <c r="G76" i="15"/>
  <c r="G80" i="15"/>
  <c r="G30" i="15"/>
  <c r="G9" i="15"/>
  <c r="G77" i="15"/>
  <c r="G75" i="15"/>
  <c r="G19" i="15"/>
  <c r="G58" i="15"/>
  <c r="G12" i="15"/>
  <c r="G25" i="15"/>
  <c r="G41" i="15"/>
  <c r="G79" i="15"/>
  <c r="G71" i="15"/>
  <c r="G78" i="15"/>
  <c r="G16" i="15"/>
  <c r="G13" i="15"/>
  <c r="G31" i="15"/>
  <c r="G72" i="15"/>
  <c r="G37" i="15"/>
  <c r="G51" i="15"/>
  <c r="G15" i="15"/>
  <c r="G57" i="15"/>
  <c r="G6" i="15"/>
  <c r="G54" i="15"/>
  <c r="G14" i="15"/>
  <c r="G40" i="15"/>
  <c r="G52" i="15"/>
  <c r="G65" i="15"/>
  <c r="G38" i="15"/>
  <c r="G82" i="15"/>
  <c r="G50" i="15"/>
  <c r="G23" i="15"/>
  <c r="G69" i="15"/>
  <c r="G67" i="15"/>
  <c r="G33" i="15"/>
  <c r="G29" i="15"/>
  <c r="G74" i="15"/>
  <c r="G81" i="15"/>
  <c r="G20" i="15"/>
  <c r="G5" i="15"/>
  <c r="G18" i="15"/>
  <c r="G44" i="15"/>
  <c r="G24" i="15"/>
  <c r="G73" i="15"/>
  <c r="G68" i="15"/>
  <c r="G61" i="15"/>
  <c r="G3" i="15"/>
  <c r="G59" i="15"/>
  <c r="G4" i="15"/>
  <c r="G26" i="15"/>
  <c r="G53" i="15"/>
  <c r="G45" i="15"/>
  <c r="G62" i="15"/>
  <c r="G48" i="15"/>
  <c r="G27" i="15"/>
  <c r="G49" i="15"/>
  <c r="G55" i="15"/>
  <c r="G21" i="15"/>
  <c r="G60" i="15"/>
  <c r="G10" i="15"/>
  <c r="G66" i="15"/>
  <c r="G47" i="15"/>
  <c r="G11" i="15"/>
  <c r="G56" i="15"/>
  <c r="G39" i="15"/>
  <c r="G46" i="15"/>
  <c r="G32" i="15"/>
  <c r="G22" i="15"/>
  <c r="G34" i="15"/>
  <c r="G42" i="15"/>
  <c r="G28" i="15"/>
  <c r="G64" i="15"/>
  <c r="G43" i="15"/>
  <c r="G2" i="15"/>
  <c r="G8" i="15"/>
  <c r="G17" i="15"/>
  <c r="G36" i="15"/>
  <c r="G7" i="15"/>
  <c r="G35" i="15"/>
  <c r="K6" i="14" l="1"/>
  <c r="I6" i="15"/>
  <c r="I10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HP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Il ile depo arasindaki kus ucusu mesafe</t>
        </r>
      </text>
    </comment>
    <comment ref="I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Ulasim maliyeti = mesafe * nufus/1 Milyon</t>
        </r>
      </text>
    </comment>
    <comment ref="K1" authorId="1" shapeId="0" xr:uid="{00000000-0006-0000-0200-000003000000}">
      <text>
        <r>
          <rPr>
            <sz val="9"/>
            <color indexed="81"/>
            <rFont val="Tahoma"/>
            <family val="2"/>
          </rPr>
          <t>Baslangic cozumu olarak depoyu Adana'ya yerlestirdik.  Deponun yerini degistirerek maliyeti azaltmaya calisin.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HP</author>
  </authors>
  <commentList>
    <comment ref="F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Il ile depo arasindaki kus ucusu mesafe</t>
        </r>
      </text>
    </comment>
    <comment ref="G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Ulasim maliyeti = mesafe * nufus/1 Milyon</t>
        </r>
      </text>
    </comment>
    <comment ref="I1" authorId="1" shapeId="0" xr:uid="{00000000-0006-0000-0300-000003000000}">
      <text>
        <r>
          <rPr>
            <sz val="9"/>
            <color indexed="81"/>
            <rFont val="Tahoma"/>
            <family val="2"/>
          </rPr>
          <t>Baslangic cozumu olarak depoyu Adana'ya yerlestirdik.  Deponun yerini degistirerek maliyeti azaltmaya calisin.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HP</author>
  </authors>
  <commentList>
    <comment ref="F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Il ile depo arasindaki kus ucusu mesafe</t>
        </r>
      </text>
    </comment>
    <comment ref="G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Ulasim maliyeti = mesafe * nufus/1 Milyon</t>
        </r>
      </text>
    </comment>
    <comment ref="I1" authorId="1" shapeId="0" xr:uid="{00000000-0006-0000-0400-000003000000}">
      <text>
        <r>
          <rPr>
            <sz val="9"/>
            <color indexed="81"/>
            <rFont val="Tahoma"/>
            <family val="2"/>
          </rPr>
          <t>Baslangic cozumu olarak depoyu Adana'ya yerlestirdik.  Deponun yerini degistirerek maliyeti azaltmaya calisin.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HP</author>
  </authors>
  <commentList>
    <comment ref="F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Il ile depo arasindaki kus ucusu mesafe</t>
        </r>
      </text>
    </comment>
    <comment ref="G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Ulasim maliyeti = mesafe * nufus/1 Milyon</t>
        </r>
      </text>
    </comment>
    <comment ref="I1" authorId="1" shapeId="0" xr:uid="{00000000-0006-0000-0500-000003000000}">
      <text>
        <r>
          <rPr>
            <sz val="9"/>
            <color indexed="81"/>
            <rFont val="Tahoma"/>
            <family val="2"/>
          </rPr>
          <t>Baslangic cozumu olarak depoyu Adana'ya yerlestirdik.  Deponun yerini degistirerek maliyeti azaltmaya calisin.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İllere Göre Türkiye Nüfusu" description="Connection to the 'İllere Göre Türkiye Nüfusu' query in the workbook." type="5" refreshedVersion="6" background="1" saveData="1">
    <dbPr connection="Provider=Microsoft.Mashup.OleDb.1;Data Source=$Workbook$;Location=İllere Göre Türkiye Nüfusu;Extended Properties=&quot;&quot;" command="SELECT * FROM [İllere Göre Türkiye Nüfusu]"/>
  </connection>
</connections>
</file>

<file path=xl/sharedStrings.xml><?xml version="1.0" encoding="utf-8"?>
<sst xmlns="http://schemas.openxmlformats.org/spreadsheetml/2006/main" count="709" uniqueCount="96">
  <si>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</si>
  <si>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</si>
  <si>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</si>
  <si>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</si>
  <si>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</si>
  <si>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</si>
  <si>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</si>
  <si>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</si>
  <si>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</si>
  <si>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</si>
  <si>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</si>
  <si>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</si>
  <si>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</si>
  <si>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</si>
  <si>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</si>
  <si>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</si>
  <si>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</si>
  <si>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</si>
  <si>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</si>
  <si>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</si>
  <si>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</si>
  <si>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</si>
  <si>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</si>
  <si>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</si>
  <si>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</si>
  <si>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</si>
  <si>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</si>
  <si>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</si>
  <si>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</si>
  <si>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</si>
  <si>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</si>
  <si>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</si>
  <si>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</si>
  <si>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</si>
  <si>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</si>
  <si>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</si>
  <si>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</si>
  <si>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IĞDIR</t>
  </si>
  <si>
    <t>ISPARTA</t>
  </si>
  <si>
    <t>İSTANBUL</t>
  </si>
  <si>
    <t>İZMİR</t>
  </si>
  <si>
    <t>KAHRAMANMARAŞ</t>
  </si>
  <si>
    <t>KARABÜK</t>
  </si>
  <si>
    <t>KARAMAN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</si>
  <si>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</si>
  <si>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</si>
  <si>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</si>
  <si>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</si>
  <si>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</si>
  <si>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</si>
  <si>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</si>
  <si>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</si>
  <si>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</si>
  <si>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</si>
  <si>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</si>
  <si>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</si>
  <si>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</si>
  <si>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</si>
  <si>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</si>
  <si>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</si>
  <si>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</si>
  <si>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</si>
  <si>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</si>
  <si>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</si>
  <si>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</si>
  <si>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</si>
  <si>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</si>
  <si>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</si>
  <si>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</si>
  <si>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</si>
  <si>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</si>
  <si>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</si>
  <si>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</si>
  <si>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</si>
  <si>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</si>
  <si>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TUNCELİ</t>
  </si>
  <si>
    <t>UŞAK</t>
  </si>
  <si>
    <t>VAN</t>
  </si>
  <si>
    <t>YALOVA</t>
  </si>
  <si>
    <t>YOZGAT</t>
  </si>
  <si>
    <t>ZONGULDAK</t>
  </si>
  <si>
    <t>AVERAGE</t>
  </si>
  <si>
    <t>Plaka</t>
  </si>
  <si>
    <t>Boylam</t>
  </si>
  <si>
    <t>Enlem</t>
  </si>
  <si>
    <t>Şehir</t>
  </si>
  <si>
    <t>Nüfus</t>
  </si>
  <si>
    <t>Mesafe</t>
  </si>
  <si>
    <t>Nüfus x Mesafe (M)</t>
  </si>
  <si>
    <t>Depo</t>
  </si>
  <si>
    <t>Maliyet</t>
  </si>
  <si>
    <t>Cost</t>
  </si>
  <si>
    <t>City</t>
  </si>
  <si>
    <t>Mesafe2</t>
  </si>
  <si>
    <t>YAKIN</t>
  </si>
  <si>
    <t>dikey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</si>
</sst>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0"/>
      <name val="Arial"/>
    </font>
    <font>
      <b/>
      <sz val="14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theme="0"/>
      <name val="Arial"/>
      <family val="2"/>
      <charset val="162"/>
    </font>
    <font>
      <sz val="9"/>
      <color indexed="81"/>
      <name val="Tahoma"/>
      <family val="2"/>
    </font>
    <font>
      <sz val="10"/>
      <color theme="0" tint="-4.9989318521683403E-2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0" fillId="0" borderId="1" xfId="0" applyNumberFormat="1" applyBorder="1"/>
    <xf numFmtId="0" fontId="5" fillId="4" borderId="6" xfId="0" applyFont="1" applyFill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6" borderId="1" xfId="0" applyFill="1" applyBorder="1"/>
    <xf numFmtId="164" fontId="0" fillId="0" borderId="1" xfId="0" applyNumberFormat="1" applyBorder="1"/>
    <xf numFmtId="0" fontId="9" fillId="0" borderId="0" xfId="0" applyFont="1"/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0" xfId="1"/>
    <xf numFmtId="0" fontId="9" fillId="3" borderId="0" xfId="1" applyFill="1" applyAlignment="1">
      <alignment horizontal="center" vertical="center"/>
    </xf>
    <xf numFmtId="2" fontId="9" fillId="3" borderId="0" xfId="1" applyNumberFormat="1" applyFill="1" applyAlignment="1">
      <alignment horizontal="center" vertical="center"/>
    </xf>
    <xf numFmtId="3" fontId="9" fillId="3" borderId="0" xfId="1" applyNumberFormat="1" applyFill="1" applyAlignment="1">
      <alignment horizontal="center" vertical="center"/>
    </xf>
    <xf numFmtId="3" fontId="9" fillId="0" borderId="0" xfId="1" applyNumberFormat="1" applyAlignment="1">
      <alignment horizontal="center" vertical="center"/>
    </xf>
    <xf numFmtId="0" fontId="9" fillId="0" borderId="4" xfId="1" applyBorder="1" applyAlignment="1">
      <alignment horizontal="center" vertical="center"/>
    </xf>
    <xf numFmtId="0" fontId="9" fillId="0" borderId="5" xfId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5" fillId="4" borderId="6" xfId="1" applyFont="1" applyFill="1" applyBorder="1" applyAlignment="1">
      <alignment horizontal="center" vertical="center"/>
    </xf>
    <xf numFmtId="4" fontId="9" fillId="0" borderId="7" xfId="1" applyNumberFormat="1" applyBorder="1" applyAlignment="1">
      <alignment horizontal="center" vertical="center"/>
    </xf>
    <xf numFmtId="0" fontId="9" fillId="0" borderId="0" xfId="1" applyAlignment="1">
      <alignment horizontal="center" vertical="center"/>
    </xf>
    <xf numFmtId="2" fontId="9" fillId="0" borderId="0" xfId="1" applyNumberFormat="1" applyAlignment="1">
      <alignment horizontal="center" vertical="center"/>
    </xf>
    <xf numFmtId="3" fontId="5" fillId="4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0" fillId="7" borderId="0" xfId="0" applyFill="1"/>
    <xf numFmtId="0" fontId="0" fillId="8" borderId="0" xfId="0" applyFill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19816272965874E-2"/>
          <c:y val="2.5428331875182269E-2"/>
          <c:w val="0.85662751531058623"/>
          <c:h val="0.88797098279381748"/>
        </c:manualLayout>
      </c:layout>
      <c:bubbleChart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Enlem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xVal>
            <c:numRef>
              <c:f>data!$C$2:$C$82</c:f>
              <c:numCache>
                <c:formatCode>0.00</c:formatCode>
                <c:ptCount val="81"/>
                <c:pt idx="0">
                  <c:v>35.32</c:v>
                </c:pt>
                <c:pt idx="1">
                  <c:v>38.28</c:v>
                </c:pt>
                <c:pt idx="2">
                  <c:v>30.56</c:v>
                </c:pt>
                <c:pt idx="3">
                  <c:v>43.02</c:v>
                </c:pt>
                <c:pt idx="4">
                  <c:v>35.840000000000003</c:v>
                </c:pt>
                <c:pt idx="5">
                  <c:v>32.85</c:v>
                </c:pt>
                <c:pt idx="6">
                  <c:v>30.71</c:v>
                </c:pt>
                <c:pt idx="7">
                  <c:v>41.82</c:v>
                </c:pt>
                <c:pt idx="8">
                  <c:v>27.84</c:v>
                </c:pt>
                <c:pt idx="9">
                  <c:v>27.88</c:v>
                </c:pt>
                <c:pt idx="10">
                  <c:v>30.07</c:v>
                </c:pt>
                <c:pt idx="11">
                  <c:v>40.770000000000003</c:v>
                </c:pt>
                <c:pt idx="12">
                  <c:v>42.12</c:v>
                </c:pt>
                <c:pt idx="13">
                  <c:v>31.58</c:v>
                </c:pt>
                <c:pt idx="14">
                  <c:v>30.07</c:v>
                </c:pt>
                <c:pt idx="15">
                  <c:v>29.06</c:v>
                </c:pt>
                <c:pt idx="16">
                  <c:v>26.41</c:v>
                </c:pt>
                <c:pt idx="17">
                  <c:v>33.61</c:v>
                </c:pt>
                <c:pt idx="18">
                  <c:v>34.96</c:v>
                </c:pt>
                <c:pt idx="19">
                  <c:v>29.09</c:v>
                </c:pt>
                <c:pt idx="20">
                  <c:v>40.229999999999997</c:v>
                </c:pt>
                <c:pt idx="21">
                  <c:v>26.56</c:v>
                </c:pt>
                <c:pt idx="22">
                  <c:v>39.229999999999997</c:v>
                </c:pt>
                <c:pt idx="23">
                  <c:v>39.5</c:v>
                </c:pt>
                <c:pt idx="24">
                  <c:v>41.27</c:v>
                </c:pt>
                <c:pt idx="25">
                  <c:v>30.52</c:v>
                </c:pt>
                <c:pt idx="26">
                  <c:v>37.380000000000003</c:v>
                </c:pt>
                <c:pt idx="27">
                  <c:v>38.39</c:v>
                </c:pt>
                <c:pt idx="28">
                  <c:v>39.51</c:v>
                </c:pt>
                <c:pt idx="29">
                  <c:v>43.73</c:v>
                </c:pt>
                <c:pt idx="30">
                  <c:v>36.35</c:v>
                </c:pt>
                <c:pt idx="31">
                  <c:v>30.56</c:v>
                </c:pt>
                <c:pt idx="32">
                  <c:v>34.630000000000003</c:v>
                </c:pt>
                <c:pt idx="33">
                  <c:v>28.98</c:v>
                </c:pt>
                <c:pt idx="34">
                  <c:v>27.13</c:v>
                </c:pt>
                <c:pt idx="35">
                  <c:v>43.1</c:v>
                </c:pt>
                <c:pt idx="36">
                  <c:v>33.78</c:v>
                </c:pt>
                <c:pt idx="37">
                  <c:v>35.479999999999997</c:v>
                </c:pt>
                <c:pt idx="38">
                  <c:v>27.22</c:v>
                </c:pt>
                <c:pt idx="39">
                  <c:v>34.17</c:v>
                </c:pt>
                <c:pt idx="40">
                  <c:v>29.88</c:v>
                </c:pt>
                <c:pt idx="41">
                  <c:v>32.479999999999997</c:v>
                </c:pt>
                <c:pt idx="42">
                  <c:v>29.98</c:v>
                </c:pt>
                <c:pt idx="43">
                  <c:v>38.31</c:v>
                </c:pt>
                <c:pt idx="44">
                  <c:v>27.43</c:v>
                </c:pt>
                <c:pt idx="45">
                  <c:v>36.94</c:v>
                </c:pt>
                <c:pt idx="46">
                  <c:v>40.72</c:v>
                </c:pt>
                <c:pt idx="47">
                  <c:v>28.36</c:v>
                </c:pt>
                <c:pt idx="48">
                  <c:v>41.75</c:v>
                </c:pt>
                <c:pt idx="49">
                  <c:v>34.69</c:v>
                </c:pt>
                <c:pt idx="50">
                  <c:v>34.68</c:v>
                </c:pt>
                <c:pt idx="51">
                  <c:v>37.880000000000003</c:v>
                </c:pt>
                <c:pt idx="52">
                  <c:v>40.520000000000003</c:v>
                </c:pt>
                <c:pt idx="53">
                  <c:v>30.44</c:v>
                </c:pt>
                <c:pt idx="54">
                  <c:v>36.33</c:v>
                </c:pt>
                <c:pt idx="55">
                  <c:v>41.95</c:v>
                </c:pt>
                <c:pt idx="56">
                  <c:v>35.15</c:v>
                </c:pt>
                <c:pt idx="57">
                  <c:v>37.020000000000003</c:v>
                </c:pt>
                <c:pt idx="58">
                  <c:v>27.52</c:v>
                </c:pt>
                <c:pt idx="59">
                  <c:v>36.549999999999997</c:v>
                </c:pt>
                <c:pt idx="60">
                  <c:v>39.72</c:v>
                </c:pt>
                <c:pt idx="61">
                  <c:v>39.44</c:v>
                </c:pt>
                <c:pt idx="62">
                  <c:v>38.799999999999997</c:v>
                </c:pt>
                <c:pt idx="63">
                  <c:v>29.41</c:v>
                </c:pt>
                <c:pt idx="64">
                  <c:v>43.41</c:v>
                </c:pt>
                <c:pt idx="65">
                  <c:v>34.81</c:v>
                </c:pt>
                <c:pt idx="66">
                  <c:v>31.8</c:v>
                </c:pt>
                <c:pt idx="67">
                  <c:v>34.04</c:v>
                </c:pt>
                <c:pt idx="68">
                  <c:v>40.22</c:v>
                </c:pt>
                <c:pt idx="69">
                  <c:v>33.229999999999997</c:v>
                </c:pt>
                <c:pt idx="70">
                  <c:v>33.520000000000003</c:v>
                </c:pt>
                <c:pt idx="71">
                  <c:v>41.14</c:v>
                </c:pt>
                <c:pt idx="72">
                  <c:v>42.49</c:v>
                </c:pt>
                <c:pt idx="73">
                  <c:v>32.46</c:v>
                </c:pt>
                <c:pt idx="74">
                  <c:v>42.7</c:v>
                </c:pt>
                <c:pt idx="75">
                  <c:v>44</c:v>
                </c:pt>
                <c:pt idx="76">
                  <c:v>29.27</c:v>
                </c:pt>
                <c:pt idx="77">
                  <c:v>32.619999999999997</c:v>
                </c:pt>
                <c:pt idx="78">
                  <c:v>37.119999999999997</c:v>
                </c:pt>
                <c:pt idx="79">
                  <c:v>36.18</c:v>
                </c:pt>
                <c:pt idx="80">
                  <c:v>31.16</c:v>
                </c:pt>
              </c:numCache>
            </c:numRef>
          </c:xVal>
          <c:yVal>
            <c:numRef>
              <c:f>data!$D$2:$D$82</c:f>
              <c:numCache>
                <c:formatCode>0.00</c:formatCode>
                <c:ptCount val="81"/>
                <c:pt idx="0">
                  <c:v>37</c:v>
                </c:pt>
                <c:pt idx="1">
                  <c:v>37.76</c:v>
                </c:pt>
                <c:pt idx="2">
                  <c:v>38.75</c:v>
                </c:pt>
                <c:pt idx="3">
                  <c:v>39.630000000000003</c:v>
                </c:pt>
                <c:pt idx="4">
                  <c:v>40.65</c:v>
                </c:pt>
                <c:pt idx="5">
                  <c:v>39.92</c:v>
                </c:pt>
                <c:pt idx="6">
                  <c:v>36.880000000000003</c:v>
                </c:pt>
                <c:pt idx="7">
                  <c:v>41.18</c:v>
                </c:pt>
                <c:pt idx="8">
                  <c:v>37.86</c:v>
                </c:pt>
                <c:pt idx="9">
                  <c:v>39.65</c:v>
                </c:pt>
                <c:pt idx="10">
                  <c:v>40.06</c:v>
                </c:pt>
                <c:pt idx="11">
                  <c:v>39.06</c:v>
                </c:pt>
                <c:pt idx="12">
                  <c:v>38.39</c:v>
                </c:pt>
                <c:pt idx="13">
                  <c:v>40.58</c:v>
                </c:pt>
                <c:pt idx="14">
                  <c:v>37.46</c:v>
                </c:pt>
                <c:pt idx="15">
                  <c:v>40.270000000000003</c:v>
                </c:pt>
                <c:pt idx="16">
                  <c:v>40.159999999999997</c:v>
                </c:pt>
                <c:pt idx="17">
                  <c:v>40.6</c:v>
                </c:pt>
                <c:pt idx="18">
                  <c:v>40.549999999999997</c:v>
                </c:pt>
                <c:pt idx="19">
                  <c:v>37.78</c:v>
                </c:pt>
                <c:pt idx="20">
                  <c:v>37.909999999999997</c:v>
                </c:pt>
                <c:pt idx="21">
                  <c:v>41.68</c:v>
                </c:pt>
                <c:pt idx="22">
                  <c:v>38.68</c:v>
                </c:pt>
                <c:pt idx="23">
                  <c:v>39.75</c:v>
                </c:pt>
                <c:pt idx="24">
                  <c:v>39.9</c:v>
                </c:pt>
                <c:pt idx="25">
                  <c:v>39.78</c:v>
                </c:pt>
                <c:pt idx="26">
                  <c:v>37.07</c:v>
                </c:pt>
                <c:pt idx="27">
                  <c:v>40.909999999999997</c:v>
                </c:pt>
                <c:pt idx="28">
                  <c:v>40.44</c:v>
                </c:pt>
                <c:pt idx="29">
                  <c:v>37.58</c:v>
                </c:pt>
                <c:pt idx="30">
                  <c:v>36.4</c:v>
                </c:pt>
                <c:pt idx="31">
                  <c:v>37.76</c:v>
                </c:pt>
                <c:pt idx="32">
                  <c:v>36.799999999999997</c:v>
                </c:pt>
                <c:pt idx="33">
                  <c:v>41.01</c:v>
                </c:pt>
                <c:pt idx="34">
                  <c:v>38.42</c:v>
                </c:pt>
                <c:pt idx="35">
                  <c:v>40.619999999999997</c:v>
                </c:pt>
                <c:pt idx="36">
                  <c:v>41.39</c:v>
                </c:pt>
                <c:pt idx="37">
                  <c:v>38.729999999999997</c:v>
                </c:pt>
                <c:pt idx="38">
                  <c:v>41.73</c:v>
                </c:pt>
                <c:pt idx="39">
                  <c:v>39.14</c:v>
                </c:pt>
                <c:pt idx="40">
                  <c:v>40.85</c:v>
                </c:pt>
                <c:pt idx="41">
                  <c:v>37.869999999999997</c:v>
                </c:pt>
                <c:pt idx="42">
                  <c:v>39.42</c:v>
                </c:pt>
                <c:pt idx="43">
                  <c:v>38.36</c:v>
                </c:pt>
                <c:pt idx="44">
                  <c:v>38.619999999999997</c:v>
                </c:pt>
                <c:pt idx="45">
                  <c:v>37.590000000000003</c:v>
                </c:pt>
                <c:pt idx="46">
                  <c:v>37.32</c:v>
                </c:pt>
                <c:pt idx="47">
                  <c:v>37.22</c:v>
                </c:pt>
                <c:pt idx="48">
                  <c:v>38.950000000000003</c:v>
                </c:pt>
                <c:pt idx="49">
                  <c:v>38.69</c:v>
                </c:pt>
                <c:pt idx="50">
                  <c:v>37.97</c:v>
                </c:pt>
                <c:pt idx="51">
                  <c:v>40.98</c:v>
                </c:pt>
                <c:pt idx="52">
                  <c:v>41.02</c:v>
                </c:pt>
                <c:pt idx="53">
                  <c:v>40.69</c:v>
                </c:pt>
                <c:pt idx="54">
                  <c:v>41.29</c:v>
                </c:pt>
                <c:pt idx="55">
                  <c:v>37.93</c:v>
                </c:pt>
                <c:pt idx="56">
                  <c:v>42.02</c:v>
                </c:pt>
                <c:pt idx="57">
                  <c:v>39.75</c:v>
                </c:pt>
                <c:pt idx="58">
                  <c:v>40.98</c:v>
                </c:pt>
                <c:pt idx="59">
                  <c:v>40.32</c:v>
                </c:pt>
                <c:pt idx="60">
                  <c:v>41</c:v>
                </c:pt>
                <c:pt idx="61">
                  <c:v>39.31</c:v>
                </c:pt>
                <c:pt idx="62">
                  <c:v>37.159999999999997</c:v>
                </c:pt>
                <c:pt idx="63">
                  <c:v>38.68</c:v>
                </c:pt>
                <c:pt idx="64">
                  <c:v>38.49</c:v>
                </c:pt>
                <c:pt idx="65">
                  <c:v>39.82</c:v>
                </c:pt>
                <c:pt idx="66">
                  <c:v>41.46</c:v>
                </c:pt>
                <c:pt idx="67">
                  <c:v>38.369999999999997</c:v>
                </c:pt>
                <c:pt idx="68">
                  <c:v>40.26</c:v>
                </c:pt>
                <c:pt idx="69">
                  <c:v>37.159999999999997</c:v>
                </c:pt>
                <c:pt idx="70">
                  <c:v>39.85</c:v>
                </c:pt>
                <c:pt idx="71">
                  <c:v>37.880000000000003</c:v>
                </c:pt>
                <c:pt idx="72">
                  <c:v>37.42</c:v>
                </c:pt>
                <c:pt idx="73">
                  <c:v>41.58</c:v>
                </c:pt>
                <c:pt idx="74">
                  <c:v>41.11</c:v>
                </c:pt>
                <c:pt idx="75">
                  <c:v>39.89</c:v>
                </c:pt>
                <c:pt idx="76">
                  <c:v>40.65</c:v>
                </c:pt>
                <c:pt idx="77">
                  <c:v>41.21</c:v>
                </c:pt>
                <c:pt idx="78">
                  <c:v>36.72</c:v>
                </c:pt>
                <c:pt idx="79">
                  <c:v>37.21</c:v>
                </c:pt>
                <c:pt idx="80">
                  <c:v>40.840000000000003</c:v>
                </c:pt>
              </c:numCache>
            </c:numRef>
          </c:yVal>
          <c:bubbleSize>
            <c:numRef>
              <c:f>data!$E$2:$E$82</c:f>
              <c:numCache>
                <c:formatCode>#,##0</c:formatCode>
                <c:ptCount val="81"/>
                <c:pt idx="0">
                  <c:v>2220125</c:v>
                </c:pt>
                <c:pt idx="1">
                  <c:v>624513</c:v>
                </c:pt>
                <c:pt idx="2">
                  <c:v>725568</c:v>
                </c:pt>
                <c:pt idx="3">
                  <c:v>539657</c:v>
                </c:pt>
                <c:pt idx="4">
                  <c:v>337508</c:v>
                </c:pt>
                <c:pt idx="5">
                  <c:v>5503985</c:v>
                </c:pt>
                <c:pt idx="6">
                  <c:v>2426356</c:v>
                </c:pt>
                <c:pt idx="7">
                  <c:v>174010</c:v>
                </c:pt>
                <c:pt idx="8">
                  <c:v>1097746</c:v>
                </c:pt>
                <c:pt idx="9">
                  <c:v>1226575</c:v>
                </c:pt>
                <c:pt idx="10">
                  <c:v>223448</c:v>
                </c:pt>
                <c:pt idx="11">
                  <c:v>281205</c:v>
                </c:pt>
                <c:pt idx="12">
                  <c:v>349396</c:v>
                </c:pt>
                <c:pt idx="13">
                  <c:v>311810</c:v>
                </c:pt>
                <c:pt idx="14">
                  <c:v>269926</c:v>
                </c:pt>
                <c:pt idx="15">
                  <c:v>2994521</c:v>
                </c:pt>
                <c:pt idx="16">
                  <c:v>540662</c:v>
                </c:pt>
                <c:pt idx="17">
                  <c:v>216362</c:v>
                </c:pt>
                <c:pt idx="18">
                  <c:v>536483</c:v>
                </c:pt>
                <c:pt idx="19">
                  <c:v>1027782</c:v>
                </c:pt>
                <c:pt idx="20">
                  <c:v>1732396</c:v>
                </c:pt>
                <c:pt idx="21">
                  <c:v>411528</c:v>
                </c:pt>
                <c:pt idx="22">
                  <c:v>595638</c:v>
                </c:pt>
                <c:pt idx="23">
                  <c:v>236034</c:v>
                </c:pt>
                <c:pt idx="24">
                  <c:v>767848</c:v>
                </c:pt>
                <c:pt idx="25">
                  <c:v>871187</c:v>
                </c:pt>
                <c:pt idx="26">
                  <c:v>2028563</c:v>
                </c:pt>
                <c:pt idx="27">
                  <c:v>453912</c:v>
                </c:pt>
                <c:pt idx="28">
                  <c:v>162748</c:v>
                </c:pt>
                <c:pt idx="29">
                  <c:v>286470</c:v>
                </c:pt>
                <c:pt idx="30">
                  <c:v>1609856</c:v>
                </c:pt>
                <c:pt idx="31">
                  <c:v>441412</c:v>
                </c:pt>
                <c:pt idx="32">
                  <c:v>1814468</c:v>
                </c:pt>
                <c:pt idx="33">
                  <c:v>15067724</c:v>
                </c:pt>
                <c:pt idx="34">
                  <c:v>4320519</c:v>
                </c:pt>
                <c:pt idx="35">
                  <c:v>288878</c:v>
                </c:pt>
                <c:pt idx="36">
                  <c:v>383373</c:v>
                </c:pt>
                <c:pt idx="37">
                  <c:v>1389680</c:v>
                </c:pt>
                <c:pt idx="38">
                  <c:v>360860</c:v>
                </c:pt>
                <c:pt idx="39">
                  <c:v>241868</c:v>
                </c:pt>
                <c:pt idx="40">
                  <c:v>1906391</c:v>
                </c:pt>
                <c:pt idx="41">
                  <c:v>2205609</c:v>
                </c:pt>
                <c:pt idx="42">
                  <c:v>577941</c:v>
                </c:pt>
                <c:pt idx="43">
                  <c:v>797036</c:v>
                </c:pt>
                <c:pt idx="44">
                  <c:v>1429643</c:v>
                </c:pt>
                <c:pt idx="45">
                  <c:v>1144851</c:v>
                </c:pt>
                <c:pt idx="46">
                  <c:v>829195</c:v>
                </c:pt>
                <c:pt idx="47">
                  <c:v>967487</c:v>
                </c:pt>
                <c:pt idx="48">
                  <c:v>407992</c:v>
                </c:pt>
                <c:pt idx="49">
                  <c:v>298339</c:v>
                </c:pt>
                <c:pt idx="50">
                  <c:v>364707</c:v>
                </c:pt>
                <c:pt idx="51">
                  <c:v>771932</c:v>
                </c:pt>
                <c:pt idx="52">
                  <c:v>348608</c:v>
                </c:pt>
                <c:pt idx="53">
                  <c:v>1010700</c:v>
                </c:pt>
                <c:pt idx="54">
                  <c:v>1335716</c:v>
                </c:pt>
                <c:pt idx="55">
                  <c:v>331670</c:v>
                </c:pt>
                <c:pt idx="56">
                  <c:v>219733</c:v>
                </c:pt>
                <c:pt idx="57">
                  <c:v>646608</c:v>
                </c:pt>
                <c:pt idx="58">
                  <c:v>1029927</c:v>
                </c:pt>
                <c:pt idx="59">
                  <c:v>612646</c:v>
                </c:pt>
                <c:pt idx="60">
                  <c:v>807903</c:v>
                </c:pt>
                <c:pt idx="61">
                  <c:v>88198</c:v>
                </c:pt>
                <c:pt idx="62">
                  <c:v>2035809</c:v>
                </c:pt>
                <c:pt idx="63">
                  <c:v>367514</c:v>
                </c:pt>
                <c:pt idx="64">
                  <c:v>1123784</c:v>
                </c:pt>
                <c:pt idx="65">
                  <c:v>424981</c:v>
                </c:pt>
                <c:pt idx="66">
                  <c:v>599698</c:v>
                </c:pt>
                <c:pt idx="67">
                  <c:v>412172</c:v>
                </c:pt>
                <c:pt idx="68">
                  <c:v>82274</c:v>
                </c:pt>
                <c:pt idx="69">
                  <c:v>251913</c:v>
                </c:pt>
                <c:pt idx="70">
                  <c:v>286602</c:v>
                </c:pt>
                <c:pt idx="71">
                  <c:v>599103</c:v>
                </c:pt>
                <c:pt idx="72">
                  <c:v>524190</c:v>
                </c:pt>
                <c:pt idx="73">
                  <c:v>198999</c:v>
                </c:pt>
                <c:pt idx="74">
                  <c:v>98907</c:v>
                </c:pt>
                <c:pt idx="75">
                  <c:v>197456</c:v>
                </c:pt>
                <c:pt idx="76">
                  <c:v>262234</c:v>
                </c:pt>
                <c:pt idx="77">
                  <c:v>248014</c:v>
                </c:pt>
                <c:pt idx="78">
                  <c:v>142541</c:v>
                </c:pt>
                <c:pt idx="79">
                  <c:v>534415</c:v>
                </c:pt>
                <c:pt idx="80">
                  <c:v>387844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221-42D0-9066-8541B7BE5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14464240"/>
        <c:axId val="1314457680"/>
      </c:bubbleChart>
      <c:valAx>
        <c:axId val="1314464240"/>
        <c:scaling>
          <c:orientation val="minMax"/>
          <c:max val="45"/>
          <c:min val="26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57680"/>
        <c:crosses val="autoZero"/>
        <c:crossBetween val="midCat"/>
        <c:majorUnit val="2"/>
      </c:valAx>
      <c:valAx>
        <c:axId val="131445768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642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96407490780651E-2"/>
          <c:y val="0.10895071858122696"/>
          <c:w val="0.8990064694944333"/>
          <c:h val="0.84014480190474761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F35D45C-165F-41B7-9BAE-C83BDD5C16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0F5-406B-8C59-105E1EB3396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CE4DB1B-3BE5-4471-B92B-3F46E9C4F7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0F5-406B-8C59-105E1EB339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CE2CAE7-0AF7-4B78-87A4-4DD06085A0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0F5-406B-8C59-105E1EB3396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BFA7AC8-8BBE-4419-A4C9-45C704FA95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0F5-406B-8C59-105E1EB339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4ED0AD-29F2-4739-A451-99A9C0E2B3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0F5-406B-8C59-105E1EB339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4D5D087-91A7-4DFD-BDD8-C51C18E0A9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0F5-406B-8C59-105E1EB339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0E034FE-2B2E-4C82-B3FB-AC950A30B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0F5-406B-8C59-105E1EB339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14D1D00-D0F0-4AA1-92FB-E7E55CA89B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0F5-406B-8C59-105E1EB339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D6CCAFD-427E-43C2-B0DD-150A882EC8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0F5-406B-8C59-105E1EB339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B3E31E3-EE54-49C3-BD10-99D7ABD4E8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0F5-406B-8C59-105E1EB3396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17F32C5-FDC1-4266-A90F-FAC6E4C9C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0F5-406B-8C59-105E1EB3396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AD8F56C-8CFE-41B8-8F47-D5D6C993D5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0F5-406B-8C59-105E1EB3396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B3A2598-495F-4266-8941-4D959C2E9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0F5-406B-8C59-105E1EB3396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DCB78CE-9751-42C0-90D0-48A1127AF6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0F5-406B-8C59-105E1EB3396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99F2CD1-4ECD-4663-8E3D-C636DA09AA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0F5-406B-8C59-105E1EB3396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859DC86-7749-428E-B18D-C6AD8E3B1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0F5-406B-8C59-105E1EB3396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CBFA1DE-59FD-4858-82C5-7E80FC200D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0F5-406B-8C59-105E1EB3396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D708584-0CBF-4AE1-9252-0823A3901A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0F5-406B-8C59-105E1EB3396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98EE8C3-F697-4CCF-8B05-427B67DAE5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0F5-406B-8C59-105E1EB3396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2CEBB68-DC18-4F55-80C5-74C9A1EE8D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0F5-406B-8C59-105E1EB33969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B012CB5-26E2-48CC-BEC9-90656E828B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0F5-406B-8C59-105E1EB33969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DF3B3A8-0941-4747-BAD7-66F81CB711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0F5-406B-8C59-105E1EB33969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0E7EDE7-6049-4358-BDCC-180A83C8C7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0F5-406B-8C59-105E1EB33969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9554CFE-048C-4B65-A514-C40B67FB6C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0F5-406B-8C59-105E1EB33969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8715220-2FB5-4EC8-882F-D538C05DC7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0F5-406B-8C59-105E1EB33969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416C353-5290-4508-B428-3814E9238F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0F5-406B-8C59-105E1EB33969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0BD15BA-C804-43B3-BB61-08B76B5F78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0F5-406B-8C59-105E1EB33969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E9553DF-4F38-4434-9388-7D4496F04F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0F5-406B-8C59-105E1EB33969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FB47CB0-6C94-4A0C-80E1-0AFAC410C7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10F5-406B-8C59-105E1EB33969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7E650AA-D26A-451F-B36E-228F9DEB4E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10F5-406B-8C59-105E1EB3396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901A35E-F561-4134-B973-9750A357C9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10F5-406B-8C59-105E1EB33969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28D307E-DAA9-41A6-89B1-F56A5F1D0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10F5-406B-8C59-105E1EB33969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EF32FEC-6390-4EC0-8B5A-9A833F6726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10F5-406B-8C59-105E1EB33969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9CA4B8D-F585-434D-B454-3AE69A17ED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10F5-406B-8C59-105E1EB33969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6490775-810F-4F6F-B070-BF0FC621F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10F5-406B-8C59-105E1EB33969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2BE7908C-61A2-416D-8CBC-44F564151F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10F5-406B-8C59-105E1EB33969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B2B2617-2B73-496C-BB75-60F5E78DB5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10F5-406B-8C59-105E1EB33969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B991B87-904E-4E9E-A5C5-F4262BB94B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10F5-406B-8C59-105E1EB33969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31E4616-DBC7-4B92-9092-C03D421C55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10F5-406B-8C59-105E1EB33969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6D9A1F3-BFD6-495B-ACD4-E0490DB904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10F5-406B-8C59-105E1EB3396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54030C6-7391-4AA1-8582-48F50A542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0F5-406B-8C59-105E1EB33969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A1E5B07D-24AC-4740-8FCC-738C9EFE1E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10F5-406B-8C59-105E1EB33969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2B3923FD-6852-4140-87C4-137FEB89F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10F5-406B-8C59-105E1EB3396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75BE7AD6-0834-4D66-A5F9-71D99F19D9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10F5-406B-8C59-105E1EB33969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0FE6282D-7F4F-487F-AF25-C2628A6BAD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10F5-406B-8C59-105E1EB33969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8AB0615-4B6A-4C80-BF6C-8AA2211E6A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10F5-406B-8C59-105E1EB3396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AC24002-A990-4C3F-9BF4-B86D9484D1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10F5-406B-8C59-105E1EB33969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EA245D9-9F9F-4598-B1D0-8A1E8E703F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10F5-406B-8C59-105E1EB33969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935270BF-5AD9-4C44-9A9F-A351E3AAF1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10F5-406B-8C59-105E1EB33969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900F1199-D584-489F-AADA-2EAE7405B1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10F5-406B-8C59-105E1EB33969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5977F66-9439-47E8-81E4-1236ED19EC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10F5-406B-8C59-105E1EB3396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22AFF4FE-C62F-42F9-B360-953FF7C24A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10F5-406B-8C59-105E1EB33969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B028EAD-F29A-4847-9BFB-1D393739FF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10F5-406B-8C59-105E1EB33969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C0ECC1D-96EE-498F-BD42-CB9E944688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10F5-406B-8C59-105E1EB33969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7B34A8B8-B5FF-4F04-A2FA-293B060DBF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10F5-406B-8C59-105E1EB33969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442186D9-BE5A-40D5-8708-8636E4DECD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10F5-406B-8C59-105E1EB33969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3DB21BDC-838B-4A63-8265-D210E56FF2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10F5-406B-8C59-105E1EB33969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FF1CF8D6-2D0F-4A7C-A18D-1C76E22A45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10F5-406B-8C59-105E1EB33969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749E44F3-987F-4481-BF23-9C85914E9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10F5-406B-8C59-105E1EB33969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80CD469F-464C-46F6-8D53-B5A0B19A98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10F5-406B-8C59-105E1EB33969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81DFE50F-C92F-496A-9D4A-BA50FC28A7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10F5-406B-8C59-105E1EB33969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4CA7C7B9-89C8-49E7-A289-80163CCCA9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10F5-406B-8C59-105E1EB33969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BE5480F5-D238-407B-8026-70475F7342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10F5-406B-8C59-105E1EB33969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92D75E59-F623-4AC4-B52A-A70802B647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10F5-406B-8C59-105E1EB33969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BF2A4F11-C5DA-4BA1-B7F1-21B56BC75B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10F5-406B-8C59-105E1EB33969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DD74B867-07B6-457E-A344-C3B5BD2A82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10F5-406B-8C59-105E1EB33969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328798E9-3A2A-4EA6-AF6B-D56C8E165D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10F5-406B-8C59-105E1EB33969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A497260-8056-4598-B757-F79FDB5850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10F5-406B-8C59-105E1EB33969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E1444194-1227-4CF2-8DC9-5E5380CCA1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10F5-406B-8C59-105E1EB33969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FA7EAC9C-C7EB-4B83-871A-538753C1BE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10F5-406B-8C59-105E1EB33969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01B1044C-F1F3-4C92-A69B-397F6DA04E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10F5-406B-8C59-105E1EB33969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9049A01F-B425-414B-8899-0A6E936BEF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10F5-406B-8C59-105E1EB33969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F823A238-B654-4F3E-A200-CF560FFE1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10F5-406B-8C59-105E1EB33969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8EA49D8E-EC6B-4E73-A935-18514A9FB8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10F5-406B-8C59-105E1EB33969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B2DBFFE-1C59-4E96-8941-8D0D28CEC9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10F5-406B-8C59-105E1EB33969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1EE8B284-172F-495B-AF4D-EB1C794474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10F5-406B-8C59-105E1EB33969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29FB8499-18BE-48D9-B261-A3DCB4EA8B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10F5-406B-8C59-105E1EB33969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757CFA3B-F17B-4DB6-B9D3-DDFAC06CA4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10F5-406B-8C59-105E1EB33969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C48BB7F0-9672-4F80-B0BC-FBB0CF807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10F5-406B-8C59-105E1EB33969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8E5FC45C-D8D2-4EB2-97FB-15D6C10040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10F5-406B-8C59-105E1EB33969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D9CD77FD-9D77-4FE3-8F9F-21F2119329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10F5-406B-8C59-105E1EB339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model!$C$2:$C$82</c:f>
              <c:numCache>
                <c:formatCode>0.00</c:formatCode>
                <c:ptCount val="81"/>
                <c:pt idx="0">
                  <c:v>35.32</c:v>
                </c:pt>
                <c:pt idx="1">
                  <c:v>38.28</c:v>
                </c:pt>
                <c:pt idx="2">
                  <c:v>30.56</c:v>
                </c:pt>
                <c:pt idx="3">
                  <c:v>43.02</c:v>
                </c:pt>
                <c:pt idx="4">
                  <c:v>35.840000000000003</c:v>
                </c:pt>
                <c:pt idx="5">
                  <c:v>32.85</c:v>
                </c:pt>
                <c:pt idx="6">
                  <c:v>30.71</c:v>
                </c:pt>
                <c:pt idx="7">
                  <c:v>41.82</c:v>
                </c:pt>
                <c:pt idx="8">
                  <c:v>27.84</c:v>
                </c:pt>
                <c:pt idx="9">
                  <c:v>27.88</c:v>
                </c:pt>
                <c:pt idx="10">
                  <c:v>30.07</c:v>
                </c:pt>
                <c:pt idx="11">
                  <c:v>40.770000000000003</c:v>
                </c:pt>
                <c:pt idx="12">
                  <c:v>42.12</c:v>
                </c:pt>
                <c:pt idx="13">
                  <c:v>31.58</c:v>
                </c:pt>
                <c:pt idx="14">
                  <c:v>30.07</c:v>
                </c:pt>
                <c:pt idx="15">
                  <c:v>29.06</c:v>
                </c:pt>
                <c:pt idx="16">
                  <c:v>26.41</c:v>
                </c:pt>
                <c:pt idx="17">
                  <c:v>33.61</c:v>
                </c:pt>
                <c:pt idx="18">
                  <c:v>34.96</c:v>
                </c:pt>
                <c:pt idx="19">
                  <c:v>29.09</c:v>
                </c:pt>
                <c:pt idx="20">
                  <c:v>40.229999999999997</c:v>
                </c:pt>
                <c:pt idx="21">
                  <c:v>26.56</c:v>
                </c:pt>
                <c:pt idx="22">
                  <c:v>39.229999999999997</c:v>
                </c:pt>
                <c:pt idx="23">
                  <c:v>39.5</c:v>
                </c:pt>
                <c:pt idx="24">
                  <c:v>41.27</c:v>
                </c:pt>
                <c:pt idx="25">
                  <c:v>30.52</c:v>
                </c:pt>
                <c:pt idx="26">
                  <c:v>37.380000000000003</c:v>
                </c:pt>
                <c:pt idx="27">
                  <c:v>38.39</c:v>
                </c:pt>
                <c:pt idx="28">
                  <c:v>39.51</c:v>
                </c:pt>
                <c:pt idx="29">
                  <c:v>43.73</c:v>
                </c:pt>
                <c:pt idx="30">
                  <c:v>36.35</c:v>
                </c:pt>
                <c:pt idx="31">
                  <c:v>30.56</c:v>
                </c:pt>
                <c:pt idx="32">
                  <c:v>34.630000000000003</c:v>
                </c:pt>
                <c:pt idx="33">
                  <c:v>28.98</c:v>
                </c:pt>
                <c:pt idx="34">
                  <c:v>27.13</c:v>
                </c:pt>
                <c:pt idx="35">
                  <c:v>43.1</c:v>
                </c:pt>
                <c:pt idx="36">
                  <c:v>33.78</c:v>
                </c:pt>
                <c:pt idx="37">
                  <c:v>35.479999999999997</c:v>
                </c:pt>
                <c:pt idx="38">
                  <c:v>27.22</c:v>
                </c:pt>
                <c:pt idx="39">
                  <c:v>34.17</c:v>
                </c:pt>
                <c:pt idx="40">
                  <c:v>29.88</c:v>
                </c:pt>
                <c:pt idx="41">
                  <c:v>32.479999999999997</c:v>
                </c:pt>
                <c:pt idx="42">
                  <c:v>29.98</c:v>
                </c:pt>
                <c:pt idx="43">
                  <c:v>38.31</c:v>
                </c:pt>
                <c:pt idx="44">
                  <c:v>27.43</c:v>
                </c:pt>
                <c:pt idx="45">
                  <c:v>36.94</c:v>
                </c:pt>
                <c:pt idx="46">
                  <c:v>40.72</c:v>
                </c:pt>
                <c:pt idx="47">
                  <c:v>28.36</c:v>
                </c:pt>
                <c:pt idx="48">
                  <c:v>41.75</c:v>
                </c:pt>
                <c:pt idx="49">
                  <c:v>34.69</c:v>
                </c:pt>
                <c:pt idx="50">
                  <c:v>34.68</c:v>
                </c:pt>
                <c:pt idx="51">
                  <c:v>37.880000000000003</c:v>
                </c:pt>
                <c:pt idx="52">
                  <c:v>40.520000000000003</c:v>
                </c:pt>
                <c:pt idx="53">
                  <c:v>30.44</c:v>
                </c:pt>
                <c:pt idx="54">
                  <c:v>36.33</c:v>
                </c:pt>
                <c:pt idx="55">
                  <c:v>41.95</c:v>
                </c:pt>
                <c:pt idx="56">
                  <c:v>35.15</c:v>
                </c:pt>
                <c:pt idx="57">
                  <c:v>37.020000000000003</c:v>
                </c:pt>
                <c:pt idx="58">
                  <c:v>27.52</c:v>
                </c:pt>
                <c:pt idx="59">
                  <c:v>36.549999999999997</c:v>
                </c:pt>
                <c:pt idx="60">
                  <c:v>39.72</c:v>
                </c:pt>
                <c:pt idx="61">
                  <c:v>39.44</c:v>
                </c:pt>
                <c:pt idx="62">
                  <c:v>38.799999999999997</c:v>
                </c:pt>
                <c:pt idx="63">
                  <c:v>29.41</c:v>
                </c:pt>
                <c:pt idx="64">
                  <c:v>43.41</c:v>
                </c:pt>
                <c:pt idx="65">
                  <c:v>34.81</c:v>
                </c:pt>
                <c:pt idx="66">
                  <c:v>31.8</c:v>
                </c:pt>
                <c:pt idx="67">
                  <c:v>34.04</c:v>
                </c:pt>
                <c:pt idx="68">
                  <c:v>40.22</c:v>
                </c:pt>
                <c:pt idx="69">
                  <c:v>33.229999999999997</c:v>
                </c:pt>
                <c:pt idx="70">
                  <c:v>33.520000000000003</c:v>
                </c:pt>
                <c:pt idx="71">
                  <c:v>41.14</c:v>
                </c:pt>
                <c:pt idx="72">
                  <c:v>42.49</c:v>
                </c:pt>
                <c:pt idx="73">
                  <c:v>32.46</c:v>
                </c:pt>
                <c:pt idx="74">
                  <c:v>42.7</c:v>
                </c:pt>
                <c:pt idx="75">
                  <c:v>44</c:v>
                </c:pt>
                <c:pt idx="76">
                  <c:v>29.27</c:v>
                </c:pt>
                <c:pt idx="77">
                  <c:v>32.619999999999997</c:v>
                </c:pt>
                <c:pt idx="78">
                  <c:v>37.119999999999997</c:v>
                </c:pt>
                <c:pt idx="79">
                  <c:v>36.18</c:v>
                </c:pt>
                <c:pt idx="80">
                  <c:v>31.16</c:v>
                </c:pt>
              </c:numCache>
            </c:numRef>
          </c:xVal>
          <c:yVal>
            <c:numRef>
              <c:f>model!$D$2:$D$82</c:f>
              <c:numCache>
                <c:formatCode>0.00</c:formatCode>
                <c:ptCount val="81"/>
                <c:pt idx="0">
                  <c:v>35</c:v>
                </c:pt>
                <c:pt idx="1">
                  <c:v>37.76</c:v>
                </c:pt>
                <c:pt idx="2">
                  <c:v>38.75</c:v>
                </c:pt>
                <c:pt idx="3">
                  <c:v>39.630000000000003</c:v>
                </c:pt>
                <c:pt idx="4">
                  <c:v>40.65</c:v>
                </c:pt>
                <c:pt idx="5">
                  <c:v>39.92</c:v>
                </c:pt>
                <c:pt idx="6">
                  <c:v>36.880000000000003</c:v>
                </c:pt>
                <c:pt idx="7">
                  <c:v>41.18</c:v>
                </c:pt>
                <c:pt idx="8">
                  <c:v>37.86</c:v>
                </c:pt>
                <c:pt idx="9">
                  <c:v>39.65</c:v>
                </c:pt>
                <c:pt idx="10">
                  <c:v>40.06</c:v>
                </c:pt>
                <c:pt idx="11">
                  <c:v>39.06</c:v>
                </c:pt>
                <c:pt idx="12">
                  <c:v>38.39</c:v>
                </c:pt>
                <c:pt idx="13">
                  <c:v>40.58</c:v>
                </c:pt>
                <c:pt idx="14">
                  <c:v>37.46</c:v>
                </c:pt>
                <c:pt idx="15">
                  <c:v>40.270000000000003</c:v>
                </c:pt>
                <c:pt idx="16">
                  <c:v>40.159999999999997</c:v>
                </c:pt>
                <c:pt idx="17">
                  <c:v>40.6</c:v>
                </c:pt>
                <c:pt idx="18">
                  <c:v>40.549999999999997</c:v>
                </c:pt>
                <c:pt idx="19">
                  <c:v>37.78</c:v>
                </c:pt>
                <c:pt idx="20">
                  <c:v>37.909999999999997</c:v>
                </c:pt>
                <c:pt idx="21">
                  <c:v>41.68</c:v>
                </c:pt>
                <c:pt idx="22">
                  <c:v>38.68</c:v>
                </c:pt>
                <c:pt idx="23">
                  <c:v>39.75</c:v>
                </c:pt>
                <c:pt idx="24">
                  <c:v>39.9</c:v>
                </c:pt>
                <c:pt idx="25">
                  <c:v>39.78</c:v>
                </c:pt>
                <c:pt idx="26">
                  <c:v>37.07</c:v>
                </c:pt>
                <c:pt idx="27">
                  <c:v>40.909999999999997</c:v>
                </c:pt>
                <c:pt idx="28">
                  <c:v>40.44</c:v>
                </c:pt>
                <c:pt idx="29">
                  <c:v>37.58</c:v>
                </c:pt>
                <c:pt idx="30">
                  <c:v>36.4</c:v>
                </c:pt>
                <c:pt idx="31">
                  <c:v>37.76</c:v>
                </c:pt>
                <c:pt idx="32">
                  <c:v>36.799999999999997</c:v>
                </c:pt>
                <c:pt idx="33">
                  <c:v>41.01</c:v>
                </c:pt>
                <c:pt idx="34">
                  <c:v>38.42</c:v>
                </c:pt>
                <c:pt idx="35">
                  <c:v>40.619999999999997</c:v>
                </c:pt>
                <c:pt idx="36">
                  <c:v>41.39</c:v>
                </c:pt>
                <c:pt idx="37">
                  <c:v>38.729999999999997</c:v>
                </c:pt>
                <c:pt idx="38">
                  <c:v>41.73</c:v>
                </c:pt>
                <c:pt idx="39">
                  <c:v>39.14</c:v>
                </c:pt>
                <c:pt idx="40">
                  <c:v>40.85</c:v>
                </c:pt>
                <c:pt idx="41">
                  <c:v>37.869999999999997</c:v>
                </c:pt>
                <c:pt idx="42">
                  <c:v>39.42</c:v>
                </c:pt>
                <c:pt idx="43">
                  <c:v>38.36</c:v>
                </c:pt>
                <c:pt idx="44">
                  <c:v>38.619999999999997</c:v>
                </c:pt>
                <c:pt idx="45">
                  <c:v>37.590000000000003</c:v>
                </c:pt>
                <c:pt idx="46">
                  <c:v>37.32</c:v>
                </c:pt>
                <c:pt idx="47">
                  <c:v>37.22</c:v>
                </c:pt>
                <c:pt idx="48">
                  <c:v>38.950000000000003</c:v>
                </c:pt>
                <c:pt idx="49">
                  <c:v>38.69</c:v>
                </c:pt>
                <c:pt idx="50">
                  <c:v>37.97</c:v>
                </c:pt>
                <c:pt idx="51">
                  <c:v>40.98</c:v>
                </c:pt>
                <c:pt idx="52">
                  <c:v>41.02</c:v>
                </c:pt>
                <c:pt idx="53">
                  <c:v>40.69</c:v>
                </c:pt>
                <c:pt idx="54">
                  <c:v>41.29</c:v>
                </c:pt>
                <c:pt idx="55">
                  <c:v>37.93</c:v>
                </c:pt>
                <c:pt idx="56">
                  <c:v>42.02</c:v>
                </c:pt>
                <c:pt idx="57">
                  <c:v>39.75</c:v>
                </c:pt>
                <c:pt idx="58">
                  <c:v>40.98</c:v>
                </c:pt>
                <c:pt idx="59">
                  <c:v>40.32</c:v>
                </c:pt>
                <c:pt idx="60">
                  <c:v>41</c:v>
                </c:pt>
                <c:pt idx="61">
                  <c:v>39.31</c:v>
                </c:pt>
                <c:pt idx="62">
                  <c:v>37.159999999999997</c:v>
                </c:pt>
                <c:pt idx="63">
                  <c:v>38.68</c:v>
                </c:pt>
                <c:pt idx="64">
                  <c:v>38.49</c:v>
                </c:pt>
                <c:pt idx="65">
                  <c:v>39.82</c:v>
                </c:pt>
                <c:pt idx="66">
                  <c:v>41.46</c:v>
                </c:pt>
                <c:pt idx="67">
                  <c:v>38.369999999999997</c:v>
                </c:pt>
                <c:pt idx="68">
                  <c:v>40.26</c:v>
                </c:pt>
                <c:pt idx="69">
                  <c:v>37.159999999999997</c:v>
                </c:pt>
                <c:pt idx="70">
                  <c:v>39.85</c:v>
                </c:pt>
                <c:pt idx="71">
                  <c:v>37.880000000000003</c:v>
                </c:pt>
                <c:pt idx="72">
                  <c:v>37.42</c:v>
                </c:pt>
                <c:pt idx="73">
                  <c:v>41.58</c:v>
                </c:pt>
                <c:pt idx="74">
                  <c:v>41.11</c:v>
                </c:pt>
                <c:pt idx="75">
                  <c:v>39.89</c:v>
                </c:pt>
                <c:pt idx="76">
                  <c:v>40.65</c:v>
                </c:pt>
                <c:pt idx="77">
                  <c:v>41.21</c:v>
                </c:pt>
                <c:pt idx="78">
                  <c:v>36.72</c:v>
                </c:pt>
                <c:pt idx="79">
                  <c:v>37.21</c:v>
                </c:pt>
                <c:pt idx="80">
                  <c:v>40.840000000000003</c:v>
                </c:pt>
              </c:numCache>
            </c:numRef>
          </c:yVal>
          <c:bubbleSize>
            <c:numRef>
              <c:f>model!$E$2:$E$82</c:f>
              <c:numCache>
                <c:formatCode>#,##0</c:formatCode>
                <c:ptCount val="81"/>
                <c:pt idx="0">
                  <c:v>2220125</c:v>
                </c:pt>
                <c:pt idx="1">
                  <c:v>624513</c:v>
                </c:pt>
                <c:pt idx="2">
                  <c:v>725568</c:v>
                </c:pt>
                <c:pt idx="3">
                  <c:v>539657</c:v>
                </c:pt>
                <c:pt idx="4">
                  <c:v>337508</c:v>
                </c:pt>
                <c:pt idx="5">
                  <c:v>5503985</c:v>
                </c:pt>
                <c:pt idx="6">
                  <c:v>2426356</c:v>
                </c:pt>
                <c:pt idx="7">
                  <c:v>174010</c:v>
                </c:pt>
                <c:pt idx="8">
                  <c:v>1097746</c:v>
                </c:pt>
                <c:pt idx="9">
                  <c:v>1226575</c:v>
                </c:pt>
                <c:pt idx="10">
                  <c:v>223448</c:v>
                </c:pt>
                <c:pt idx="11">
                  <c:v>281205</c:v>
                </c:pt>
                <c:pt idx="12">
                  <c:v>349396</c:v>
                </c:pt>
                <c:pt idx="13">
                  <c:v>311810</c:v>
                </c:pt>
                <c:pt idx="14">
                  <c:v>269926</c:v>
                </c:pt>
                <c:pt idx="15">
                  <c:v>2994521</c:v>
                </c:pt>
                <c:pt idx="16">
                  <c:v>540662</c:v>
                </c:pt>
                <c:pt idx="17">
                  <c:v>216362</c:v>
                </c:pt>
                <c:pt idx="18">
                  <c:v>536483</c:v>
                </c:pt>
                <c:pt idx="19">
                  <c:v>1027782</c:v>
                </c:pt>
                <c:pt idx="20">
                  <c:v>1732396</c:v>
                </c:pt>
                <c:pt idx="21">
                  <c:v>411528</c:v>
                </c:pt>
                <c:pt idx="22">
                  <c:v>595638</c:v>
                </c:pt>
                <c:pt idx="23">
                  <c:v>236034</c:v>
                </c:pt>
                <c:pt idx="24">
                  <c:v>767848</c:v>
                </c:pt>
                <c:pt idx="25">
                  <c:v>871187</c:v>
                </c:pt>
                <c:pt idx="26">
                  <c:v>2028563</c:v>
                </c:pt>
                <c:pt idx="27">
                  <c:v>453912</c:v>
                </c:pt>
                <c:pt idx="28">
                  <c:v>162748</c:v>
                </c:pt>
                <c:pt idx="29">
                  <c:v>286470</c:v>
                </c:pt>
                <c:pt idx="30">
                  <c:v>1609856</c:v>
                </c:pt>
                <c:pt idx="31">
                  <c:v>441412</c:v>
                </c:pt>
                <c:pt idx="32">
                  <c:v>1814468</c:v>
                </c:pt>
                <c:pt idx="33">
                  <c:v>15067724</c:v>
                </c:pt>
                <c:pt idx="34">
                  <c:v>4320519</c:v>
                </c:pt>
                <c:pt idx="35">
                  <c:v>288878</c:v>
                </c:pt>
                <c:pt idx="36">
                  <c:v>383373</c:v>
                </c:pt>
                <c:pt idx="37">
                  <c:v>1389680</c:v>
                </c:pt>
                <c:pt idx="38">
                  <c:v>360860</c:v>
                </c:pt>
                <c:pt idx="39">
                  <c:v>241868</c:v>
                </c:pt>
                <c:pt idx="40">
                  <c:v>1906391</c:v>
                </c:pt>
                <c:pt idx="41">
                  <c:v>2205609</c:v>
                </c:pt>
                <c:pt idx="42">
                  <c:v>577941</c:v>
                </c:pt>
                <c:pt idx="43">
                  <c:v>797036</c:v>
                </c:pt>
                <c:pt idx="44">
                  <c:v>1429643</c:v>
                </c:pt>
                <c:pt idx="45">
                  <c:v>1144851</c:v>
                </c:pt>
                <c:pt idx="46">
                  <c:v>829195</c:v>
                </c:pt>
                <c:pt idx="47">
                  <c:v>967487</c:v>
                </c:pt>
                <c:pt idx="48">
                  <c:v>407992</c:v>
                </c:pt>
                <c:pt idx="49">
                  <c:v>298339</c:v>
                </c:pt>
                <c:pt idx="50">
                  <c:v>364707</c:v>
                </c:pt>
                <c:pt idx="51">
                  <c:v>771932</c:v>
                </c:pt>
                <c:pt idx="52">
                  <c:v>348608</c:v>
                </c:pt>
                <c:pt idx="53">
                  <c:v>1010700</c:v>
                </c:pt>
                <c:pt idx="54">
                  <c:v>1335716</c:v>
                </c:pt>
                <c:pt idx="55">
                  <c:v>331670</c:v>
                </c:pt>
                <c:pt idx="56">
                  <c:v>219733</c:v>
                </c:pt>
                <c:pt idx="57">
                  <c:v>646608</c:v>
                </c:pt>
                <c:pt idx="58">
                  <c:v>1029927</c:v>
                </c:pt>
                <c:pt idx="59">
                  <c:v>612646</c:v>
                </c:pt>
                <c:pt idx="60">
                  <c:v>807903</c:v>
                </c:pt>
                <c:pt idx="61">
                  <c:v>88198</c:v>
                </c:pt>
                <c:pt idx="62">
                  <c:v>2035809</c:v>
                </c:pt>
                <c:pt idx="63">
                  <c:v>367514</c:v>
                </c:pt>
                <c:pt idx="64">
                  <c:v>1123784</c:v>
                </c:pt>
                <c:pt idx="65">
                  <c:v>424981</c:v>
                </c:pt>
                <c:pt idx="66">
                  <c:v>599698</c:v>
                </c:pt>
                <c:pt idx="67">
                  <c:v>412172</c:v>
                </c:pt>
                <c:pt idx="68">
                  <c:v>82274</c:v>
                </c:pt>
                <c:pt idx="69">
                  <c:v>251913</c:v>
                </c:pt>
                <c:pt idx="70">
                  <c:v>286602</c:v>
                </c:pt>
                <c:pt idx="71">
                  <c:v>599103</c:v>
                </c:pt>
                <c:pt idx="72">
                  <c:v>524190</c:v>
                </c:pt>
                <c:pt idx="73">
                  <c:v>198999</c:v>
                </c:pt>
                <c:pt idx="74">
                  <c:v>98907</c:v>
                </c:pt>
                <c:pt idx="75">
                  <c:v>197456</c:v>
                </c:pt>
                <c:pt idx="76">
                  <c:v>262234</c:v>
                </c:pt>
                <c:pt idx="77">
                  <c:v>248014</c:v>
                </c:pt>
                <c:pt idx="78">
                  <c:v>142541</c:v>
                </c:pt>
                <c:pt idx="79">
                  <c:v>534415</c:v>
                </c:pt>
                <c:pt idx="80">
                  <c:v>387844</c:v>
                </c:pt>
              </c:numCache>
            </c:numRef>
          </c:bubbleSize>
          <c:bubble3D val="1"/>
          <c:extLst>
            <c:ext xmlns:c15="http://schemas.microsoft.com/office/drawing/2012/chart" uri="{02D57815-91ED-43cb-92C2-25804820EDAC}">
              <c15:datalabelsRange>
                <c15:f>model!$B$2:$B$82</c15:f>
                <c15:dlblRangeCache>
                  <c:ptCount val="81"/>
                  <c:pt idx="0">
                    <c:v>ADANA</c:v>
                  </c:pt>
                  <c:pt idx="1">
                    <c:v>ADIYAMAN</c:v>
                  </c:pt>
                  <c:pt idx="2">
                    <c:v>AFYONKARAHİSAR</c:v>
                  </c:pt>
                  <c:pt idx="3">
                    <c:v>AĞRI</c:v>
                  </c:pt>
                  <c:pt idx="4">
                    <c:v>AMASYA</c:v>
                  </c:pt>
                  <c:pt idx="5">
                    <c:v>ANKARA</c:v>
                  </c:pt>
                  <c:pt idx="6">
                    <c:v>ANTALYA</c:v>
                  </c:pt>
                  <c:pt idx="7">
                    <c:v>ARTVİN</c:v>
                  </c:pt>
                  <c:pt idx="8">
                    <c:v>AYDIN</c:v>
                  </c:pt>
                  <c:pt idx="9">
                    <c:v>BALIKESİR</c:v>
                  </c:pt>
                  <c:pt idx="10">
                    <c:v>BİLECİK</c:v>
                  </c:pt>
                  <c:pt idx="11">
                    <c:v>BİNGÖL</c:v>
                  </c:pt>
                  <c:pt idx="12">
                    <c:v>BİTLİS</c:v>
                  </c:pt>
                  <c:pt idx="13">
                    <c:v>BOLU</c:v>
                  </c:pt>
                  <c:pt idx="14">
                    <c:v>BURDUR</c:v>
                  </c:pt>
                  <c:pt idx="15">
                    <c:v>BURSA</c:v>
                  </c:pt>
                  <c:pt idx="16">
                    <c:v>ÇANAKKALE</c:v>
                  </c:pt>
                  <c:pt idx="17">
                    <c:v>ÇANKIRI</c:v>
                  </c:pt>
                  <c:pt idx="18">
                    <c:v>ÇORUM</c:v>
                  </c:pt>
                  <c:pt idx="19">
                    <c:v>DENİZLİ</c:v>
                  </c:pt>
                  <c:pt idx="20">
                    <c:v>DİYARBAKIR</c:v>
                  </c:pt>
                  <c:pt idx="21">
                    <c:v>EDİRNE</c:v>
                  </c:pt>
                  <c:pt idx="22">
                    <c:v>ELAZIĞ</c:v>
                  </c:pt>
                  <c:pt idx="23">
                    <c:v>ERZİNCAN</c:v>
                  </c:pt>
                  <c:pt idx="24">
                    <c:v>ERZURUM</c:v>
                  </c:pt>
                  <c:pt idx="25">
                    <c:v>ESKİŞEHİR</c:v>
                  </c:pt>
                  <c:pt idx="26">
                    <c:v>GAZİANTEP</c:v>
                  </c:pt>
                  <c:pt idx="27">
                    <c:v>GİRESUN</c:v>
                  </c:pt>
                  <c:pt idx="28">
                    <c:v>GÜMÜŞHANE</c:v>
                  </c:pt>
                  <c:pt idx="29">
                    <c:v>HAKKARİ</c:v>
                  </c:pt>
                  <c:pt idx="30">
                    <c:v>HATAY</c:v>
                  </c:pt>
                  <c:pt idx="31">
                    <c:v>ISPARTA</c:v>
                  </c:pt>
                  <c:pt idx="32">
                    <c:v>MERSİN</c:v>
                  </c:pt>
                  <c:pt idx="33">
                    <c:v>İSTANBUL</c:v>
                  </c:pt>
                  <c:pt idx="34">
                    <c:v>İZMİR</c:v>
                  </c:pt>
                  <c:pt idx="35">
                    <c:v>KARS</c:v>
                  </c:pt>
                  <c:pt idx="36">
                    <c:v>KASTAMONU</c:v>
                  </c:pt>
                  <c:pt idx="37">
                    <c:v>KAYSERİ</c:v>
                  </c:pt>
                  <c:pt idx="38">
                    <c:v>KIRKLARELİ</c:v>
                  </c:pt>
                  <c:pt idx="39">
                    <c:v>KIRŞEHİR</c:v>
                  </c:pt>
                  <c:pt idx="40">
                    <c:v>KOCAELİ</c:v>
                  </c:pt>
                  <c:pt idx="41">
                    <c:v>KONYA</c:v>
                  </c:pt>
                  <c:pt idx="42">
                    <c:v>KÜTAHYA</c:v>
                  </c:pt>
                  <c:pt idx="43">
                    <c:v>MALATYA</c:v>
                  </c:pt>
                  <c:pt idx="44">
                    <c:v>MANİSA</c:v>
                  </c:pt>
                  <c:pt idx="45">
                    <c:v>KAHRAMANMARAŞ</c:v>
                  </c:pt>
                  <c:pt idx="46">
                    <c:v>MARDİN</c:v>
                  </c:pt>
                  <c:pt idx="47">
                    <c:v>MUĞLA</c:v>
                  </c:pt>
                  <c:pt idx="48">
                    <c:v>MUŞ</c:v>
                  </c:pt>
                  <c:pt idx="49">
                    <c:v>NEVŞEHİR</c:v>
                  </c:pt>
                  <c:pt idx="50">
                    <c:v>NİĞDE</c:v>
                  </c:pt>
                  <c:pt idx="51">
                    <c:v>ORDU</c:v>
                  </c:pt>
                  <c:pt idx="52">
                    <c:v>RİZE</c:v>
                  </c:pt>
                  <c:pt idx="53">
                    <c:v>SAKARYA</c:v>
                  </c:pt>
                  <c:pt idx="54">
                    <c:v>SAMSUN</c:v>
                  </c:pt>
                  <c:pt idx="55">
                    <c:v>SİİRT</c:v>
                  </c:pt>
                  <c:pt idx="56">
                    <c:v>SİNOP</c:v>
                  </c:pt>
                  <c:pt idx="57">
                    <c:v>SİVAS</c:v>
                  </c:pt>
                  <c:pt idx="58">
                    <c:v>TEKİRDAĞ</c:v>
                  </c:pt>
                  <c:pt idx="59">
                    <c:v>TOKAT</c:v>
                  </c:pt>
                  <c:pt idx="60">
                    <c:v>TRABZON</c:v>
                  </c:pt>
                  <c:pt idx="61">
                    <c:v>TUNCELİ</c:v>
                  </c:pt>
                  <c:pt idx="62">
                    <c:v>ŞANLIURFA</c:v>
                  </c:pt>
                  <c:pt idx="63">
                    <c:v>UŞAK</c:v>
                  </c:pt>
                  <c:pt idx="64">
                    <c:v>VAN</c:v>
                  </c:pt>
                  <c:pt idx="65">
                    <c:v>YOZGAT</c:v>
                  </c:pt>
                  <c:pt idx="66">
                    <c:v>ZONGULDAK</c:v>
                  </c:pt>
                  <c:pt idx="67">
                    <c:v>AKSARAY</c:v>
                  </c:pt>
                  <c:pt idx="68">
                    <c:v>BAYBURT</c:v>
                  </c:pt>
                  <c:pt idx="69">
                    <c:v>KARAMAN</c:v>
                  </c:pt>
                  <c:pt idx="70">
                    <c:v>KIRIKKALE</c:v>
                  </c:pt>
                  <c:pt idx="71">
                    <c:v>BATMAN</c:v>
                  </c:pt>
                  <c:pt idx="72">
                    <c:v>ŞIRNAK</c:v>
                  </c:pt>
                  <c:pt idx="73">
                    <c:v>BARTIN</c:v>
                  </c:pt>
                  <c:pt idx="74">
                    <c:v>ARDAHAN</c:v>
                  </c:pt>
                  <c:pt idx="75">
                    <c:v>IĞDIR</c:v>
                  </c:pt>
                  <c:pt idx="76">
                    <c:v>YALOVA</c:v>
                  </c:pt>
                  <c:pt idx="77">
                    <c:v>KARABÜK</c:v>
                  </c:pt>
                  <c:pt idx="78">
                    <c:v>KİLİS</c:v>
                  </c:pt>
                  <c:pt idx="79">
                    <c:v>OSMANİYE</c:v>
                  </c:pt>
                  <c:pt idx="80">
                    <c:v>DÜZCE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0F5-406B-8C59-105E1EB33969}"/>
            </c:ext>
          </c:extLst>
        </c:ser>
        <c:ser>
          <c:idx val="1"/>
          <c:order val="1"/>
          <c:tx>
            <c:v>sd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model!$K$3</c:f>
              <c:numCache>
                <c:formatCode>General</c:formatCode>
                <c:ptCount val="1"/>
                <c:pt idx="0">
                  <c:v>29</c:v>
                </c:pt>
              </c:numCache>
            </c:numRef>
          </c:xVal>
          <c:yVal>
            <c:numRef>
              <c:f>model!$L$3</c:f>
              <c:numCache>
                <c:formatCode>General</c:formatCode>
                <c:ptCount val="1"/>
                <c:pt idx="0">
                  <c:v>25</c:v>
                </c:pt>
              </c:numCache>
            </c:numRef>
          </c:yVal>
          <c:bubbleSize>
            <c:numRef>
              <c:f>model!$K$10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2-3D46-44DF-BBD8-F986E83A7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00949872"/>
        <c:axId val="400947904"/>
      </c:bubbleChart>
      <c:valAx>
        <c:axId val="400949872"/>
        <c:scaling>
          <c:orientation val="minMax"/>
          <c:max val="45"/>
          <c:min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47904"/>
        <c:crosses val="autoZero"/>
        <c:crossBetween val="midCat"/>
      </c:valAx>
      <c:valAx>
        <c:axId val="40094790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49872"/>
        <c:crosses val="autoZero"/>
        <c:crossBetween val="midCat"/>
      </c:valAx>
      <c:spPr>
        <a:solidFill>
          <a:sysClr val="window" lastClr="FFFFFF"/>
        </a:solidFill>
        <a:ln>
          <a:solidFill>
            <a:schemeClr val="tx2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59872231988735"/>
          <c:y val="0.16245370370370371"/>
          <c:w val="0.82909621626118302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tx>
            <c:v>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model!$K$6</c:f>
              <c:numCache>
                <c:formatCode>#,##0</c:formatCode>
                <c:ptCount val="1"/>
                <c:pt idx="0">
                  <c:v>126707.86650882948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0-4AF3-86CA-D75E72863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8861424"/>
        <c:axId val="828861752"/>
      </c:barChart>
      <c:catAx>
        <c:axId val="82886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61752"/>
        <c:crosses val="autoZero"/>
        <c:auto val="1"/>
        <c:lblAlgn val="ctr"/>
        <c:lblOffset val="100"/>
        <c:noMultiLvlLbl val="0"/>
      </c:catAx>
      <c:valAx>
        <c:axId val="828861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82886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table!$J$22:$R$22</c:f>
              <c:numCache>
                <c:formatCode>0.0</c:formatCode>
                <c:ptCount val="9"/>
                <c:pt idx="0">
                  <c:v>4.3903224901829834</c:v>
                </c:pt>
                <c:pt idx="1">
                  <c:v>3.6931142449991947</c:v>
                </c:pt>
                <c:pt idx="2">
                  <c:v>3.1548509316538067</c:v>
                </c:pt>
                <c:pt idx="3">
                  <c:v>2.7680066388503821</c:v>
                </c:pt>
                <c:pt idx="4">
                  <c:v>2.5340207624293596</c:v>
                </c:pt>
                <c:pt idx="5">
                  <c:v>2.4651582760114219</c:v>
                </c:pt>
                <c:pt idx="6">
                  <c:v>2.5820132813680323</c:v>
                </c:pt>
                <c:pt idx="7">
                  <c:v>2.8970161551064071</c:v>
                </c:pt>
                <c:pt idx="8">
                  <c:v>3.4006378867999807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E-4F46-ADC1-D6AAB0B366FA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table!$J$23:$R$23</c:f>
              <c:numCache>
                <c:formatCode>0.0</c:formatCode>
                <c:ptCount val="9"/>
                <c:pt idx="0">
                  <c:v>3.146708508968215</c:v>
                </c:pt>
                <c:pt idx="1">
                  <c:v>2.5011036362905634</c:v>
                </c:pt>
                <c:pt idx="2">
                  <c:v>2.0096833309451911</c:v>
                </c:pt>
                <c:pt idx="3">
                  <c:v>1.6670804431643218</c:v>
                </c:pt>
                <c:pt idx="4">
                  <c:v>1.4758578813324243</c:v>
                </c:pt>
                <c:pt idx="5">
                  <c:v>1.4469645545206868</c:v>
                </c:pt>
                <c:pt idx="6">
                  <c:v>1.5964970503836255</c:v>
                </c:pt>
                <c:pt idx="7">
                  <c:v>1.9371432773454618</c:v>
                </c:pt>
                <c:pt idx="8">
                  <c:v>2.4699439161070638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E-4F46-ADC1-D6AAB0B366FA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table!$J$24:$R$24</c:f>
              <c:numCache>
                <c:formatCode>0.0</c:formatCode>
                <c:ptCount val="9"/>
                <c:pt idx="0">
                  <c:v>2.1890057905748694</c:v>
                </c:pt>
                <c:pt idx="1">
                  <c:v>1.5936832308712641</c:v>
                </c:pt>
                <c:pt idx="2">
                  <c:v>1.1486971155238117</c:v>
                </c:pt>
                <c:pt idx="3">
                  <c:v>0.84678629641892122</c:v>
                </c:pt>
                <c:pt idx="4">
                  <c:v>0.68950175135628056</c:v>
                </c:pt>
                <c:pt idx="5">
                  <c:v>0.68718468498290686</c:v>
                </c:pt>
                <c:pt idx="6">
                  <c:v>0.85781555606442295</c:v>
                </c:pt>
                <c:pt idx="7">
                  <c:v>1.2217191403955909</c:v>
                </c:pt>
                <c:pt idx="8">
                  <c:v>1.7904705798107297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5E-4F46-ADC1-D6AAB0B366FA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table!$J$25:$R$25</c:f>
              <c:numCache>
                <c:formatCode>0.0</c:formatCode>
                <c:ptCount val="9"/>
                <c:pt idx="0">
                  <c:v>1.525355260346722</c:v>
                </c:pt>
                <c:pt idx="1">
                  <c:v>0.98325367260643004</c:v>
                </c:pt>
                <c:pt idx="2">
                  <c:v>0.58496507194762326</c:v>
                </c:pt>
                <c:pt idx="3">
                  <c:v>0.32065713692301429</c:v>
                </c:pt>
                <c:pt idx="4">
                  <c:v>0.18958478803101766</c:v>
                </c:pt>
                <c:pt idx="5">
                  <c:v>0.20081104671105821</c:v>
                </c:pt>
                <c:pt idx="6">
                  <c:v>0.37645930421676799</c:v>
                </c:pt>
                <c:pt idx="7">
                  <c:v>0.75261876476932565</c:v>
                </c:pt>
                <c:pt idx="8">
                  <c:v>1.36103699624965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5E-4F46-ADC1-D6AAB0B366FA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table!$J$26:$R$26</c:f>
              <c:numCache>
                <c:formatCode>0.0</c:formatCode>
                <c:ptCount val="9"/>
                <c:pt idx="0">
                  <c:v>1.1671334902080428</c:v>
                </c:pt>
                <c:pt idx="1">
                  <c:v>0.68472545323006895</c:v>
                </c:pt>
                <c:pt idx="2">
                  <c:v>0.3352730184199787</c:v>
                </c:pt>
                <c:pt idx="3">
                  <c:v>0.10830887906481904</c:v>
                </c:pt>
                <c:pt idx="4">
                  <c:v>0</c:v>
                </c:pt>
                <c:pt idx="5">
                  <c:v>1.4651499276398819E-2</c:v>
                </c:pt>
                <c:pt idx="6">
                  <c:v>0.17316913756965563</c:v>
                </c:pt>
                <c:pt idx="7">
                  <c:v>0.53464336963626624</c:v>
                </c:pt>
                <c:pt idx="8">
                  <c:v>1.1864248915615447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5E-4F46-ADC1-D6AAB0B366FA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table!$J$27:$R$27</c:f>
              <c:numCache>
                <c:formatCode>0.0</c:formatCode>
                <c:ptCount val="9"/>
                <c:pt idx="0">
                  <c:v>1.1376575508019544</c:v>
                </c:pt>
                <c:pt idx="1">
                  <c:v>0.7168869582733427</c:v>
                </c:pt>
                <c:pt idx="2">
                  <c:v>0.41831016987767011</c:v>
                </c:pt>
                <c:pt idx="3">
                  <c:v>0.2323050804855841</c:v>
                </c:pt>
                <c:pt idx="4">
                  <c:v>0.15204714276797451</c:v>
                </c:pt>
                <c:pt idx="5">
                  <c:v>0.17380655678653745</c:v>
                </c:pt>
                <c:pt idx="6">
                  <c:v>0.30170302277201477</c:v>
                </c:pt>
                <c:pt idx="7">
                  <c:v>0.58457012614667692</c:v>
                </c:pt>
                <c:pt idx="8">
                  <c:v>1.2939458094518514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5E-4F46-ADC1-D6AAB0B366F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table!$J$28:$R$28</c:f>
              <c:numCache>
                <c:formatCode>0.0</c:formatCode>
                <c:ptCount val="9"/>
                <c:pt idx="0">
                  <c:v>1.4623528414059546</c:v>
                </c:pt>
                <c:pt idx="1">
                  <c:v>1.0976147590592531</c:v>
                </c:pt>
                <c:pt idx="2">
                  <c:v>0.85017994398565422</c:v>
                </c:pt>
                <c:pt idx="3">
                  <c:v>0.71171620602876073</c:v>
                </c:pt>
                <c:pt idx="4">
                  <c:v>0.6746827844167953</c:v>
                </c:pt>
                <c:pt idx="5">
                  <c:v>0.73235428038635308</c:v>
                </c:pt>
                <c:pt idx="6">
                  <c:v>0.88206512726665509</c:v>
                </c:pt>
                <c:pt idx="7">
                  <c:v>1.1412241248838657</c:v>
                </c:pt>
                <c:pt idx="8">
                  <c:v>1.9027344790599543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5E-4F46-ADC1-D6AAB0B366F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table!$J$29:$R$29</c:f>
              <c:numCache>
                <c:formatCode>0.0</c:formatCode>
                <c:ptCount val="9"/>
                <c:pt idx="0">
                  <c:v>2.1536847369239496</c:v>
                </c:pt>
                <c:pt idx="1">
                  <c:v>1.8387825499776838</c:v>
                </c:pt>
                <c:pt idx="2">
                  <c:v>1.6399837992127988</c:v>
                </c:pt>
                <c:pt idx="3">
                  <c:v>1.5551026172187301</c:v>
                </c:pt>
                <c:pt idx="4">
                  <c:v>1.5780844581813578</c:v>
                </c:pt>
                <c:pt idx="5">
                  <c:v>1.7057448836072724</c:v>
                </c:pt>
                <c:pt idx="6">
                  <c:v>1.9545724848829233</c:v>
                </c:pt>
                <c:pt idx="7">
                  <c:v>2.3904721203554633</c:v>
                </c:pt>
                <c:pt idx="8">
                  <c:v>3.145307952113209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5E-4F46-ADC1-D6AAB0B366F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table!$J$30:$R$30</c:f>
              <c:numCache>
                <c:formatCode>0.0</c:formatCode>
                <c:ptCount val="9"/>
                <c:pt idx="0">
                  <c:v>3.2215255102534988</c:v>
                </c:pt>
                <c:pt idx="1">
                  <c:v>2.9490247980083089</c:v>
                </c:pt>
                <c:pt idx="2">
                  <c:v>2.7904569008238909</c:v>
                </c:pt>
                <c:pt idx="3">
                  <c:v>2.7613414600691595</c:v>
                </c:pt>
                <c:pt idx="4">
                  <c:v>2.8505350364938224</c:v>
                </c:pt>
                <c:pt idx="5">
                  <c:v>3.0555242421996982</c:v>
                </c:pt>
                <c:pt idx="6">
                  <c:v>3.4016224643576747</c:v>
                </c:pt>
                <c:pt idx="7">
                  <c:v>3.935728525775418</c:v>
                </c:pt>
                <c:pt idx="8">
                  <c:v>4.7053678844171793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5E-4F46-ADC1-D6AAB0B366F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09208808"/>
        <c:axId val="640833216"/>
        <c:axId val="627702008"/>
      </c:surface3DChart>
      <c:catAx>
        <c:axId val="409208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33216"/>
        <c:crosses val="autoZero"/>
        <c:auto val="1"/>
        <c:lblAlgn val="ctr"/>
        <c:lblOffset val="100"/>
        <c:noMultiLvlLbl val="0"/>
      </c:catAx>
      <c:valAx>
        <c:axId val="64083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08808"/>
        <c:crosses val="autoZero"/>
        <c:crossBetween val="midCat"/>
      </c:valAx>
      <c:serAx>
        <c:axId val="627702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332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5.1272325715383135E-2"/>
          <c:y val="7.3530305239622824E-3"/>
          <c:w val="0.61290322580645162"/>
          <c:h val="0.94553578077295408"/>
        </c:manualLayout>
      </c:layout>
      <c:barChart>
        <c:barDir val="col"/>
        <c:grouping val="clustered"/>
        <c:varyColors val="0"/>
        <c:ser>
          <c:idx val="0"/>
          <c:order val="0"/>
          <c:tx>
            <c:v>X</c:v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C7DB-4E2B-B296-CB1D00EDFA88}"/>
              </c:ext>
            </c:extLst>
          </c:dPt>
          <c:val>
            <c:numRef>
              <c:f>sliders!$J$6</c:f>
              <c:numCache>
                <c:formatCode>#,##0.00</c:formatCode>
                <c:ptCount val="1"/>
                <c:pt idx="0">
                  <c:v>61486.68539386773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B-4E2B-B296-CB1D00EDF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30273376"/>
        <c:axId val="430265760"/>
      </c:barChart>
      <c:catAx>
        <c:axId val="430273376"/>
        <c:scaling>
          <c:orientation val="minMax"/>
        </c:scaling>
        <c:delete val="1"/>
        <c:axPos val="b"/>
        <c:numFmt formatCode="#,##0.00" sourceLinked="1"/>
        <c:majorTickMark val="out"/>
        <c:minorTickMark val="none"/>
        <c:tickLblPos val="nextTo"/>
        <c:crossAx val="430265760"/>
        <c:crosses val="autoZero"/>
        <c:auto val="1"/>
        <c:lblAlgn val="ctr"/>
        <c:lblOffset val="100"/>
        <c:noMultiLvlLbl val="0"/>
      </c:catAx>
      <c:valAx>
        <c:axId val="430265760"/>
        <c:scaling>
          <c:orientation val="minMax"/>
          <c:max val="100000"/>
          <c:min val="10000"/>
        </c:scaling>
        <c:delete val="1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minorGridlines>
          <c:spPr>
            <a:ln w="3175">
              <a:solidFill>
                <a:srgbClr val="808080"/>
              </a:solidFill>
              <a:prstDash val="sysDash"/>
            </a:ln>
          </c:spPr>
        </c:minorGridlines>
        <c:numFmt formatCode="#,##0.00" sourceLinked="1"/>
        <c:majorTickMark val="out"/>
        <c:minorTickMark val="none"/>
        <c:tickLblPos val="nextTo"/>
        <c:crossAx val="4302733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197137701002885E-2"/>
          <c:y val="4.4390637610976592E-2"/>
          <c:w val="0.90191164103346833"/>
          <c:h val="0.86199246280655595"/>
        </c:manualLayout>
      </c:layout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sliders!$C$2:$C$82</c:f>
              <c:numCache>
                <c:formatCode>0.00</c:formatCode>
                <c:ptCount val="81"/>
                <c:pt idx="0">
                  <c:v>28.98</c:v>
                </c:pt>
                <c:pt idx="1">
                  <c:v>32.85</c:v>
                </c:pt>
                <c:pt idx="2">
                  <c:v>27.13</c:v>
                </c:pt>
                <c:pt idx="3">
                  <c:v>29.06</c:v>
                </c:pt>
                <c:pt idx="4">
                  <c:v>30.71</c:v>
                </c:pt>
                <c:pt idx="5">
                  <c:v>35.32</c:v>
                </c:pt>
                <c:pt idx="6">
                  <c:v>32.479999999999997</c:v>
                </c:pt>
                <c:pt idx="7">
                  <c:v>38.799999999999997</c:v>
                </c:pt>
                <c:pt idx="8">
                  <c:v>37.380000000000003</c:v>
                </c:pt>
                <c:pt idx="9">
                  <c:v>29.88</c:v>
                </c:pt>
                <c:pt idx="10">
                  <c:v>34.630000000000003</c:v>
                </c:pt>
                <c:pt idx="11">
                  <c:v>40.229999999999997</c:v>
                </c:pt>
                <c:pt idx="12">
                  <c:v>36.35</c:v>
                </c:pt>
                <c:pt idx="13">
                  <c:v>27.43</c:v>
                </c:pt>
                <c:pt idx="14">
                  <c:v>35.479999999999997</c:v>
                </c:pt>
                <c:pt idx="15">
                  <c:v>36.33</c:v>
                </c:pt>
                <c:pt idx="16">
                  <c:v>27.88</c:v>
                </c:pt>
                <c:pt idx="17">
                  <c:v>36.94</c:v>
                </c:pt>
                <c:pt idx="18">
                  <c:v>43.41</c:v>
                </c:pt>
                <c:pt idx="19">
                  <c:v>27.84</c:v>
                </c:pt>
                <c:pt idx="20">
                  <c:v>27.52</c:v>
                </c:pt>
                <c:pt idx="21">
                  <c:v>29.09</c:v>
                </c:pt>
                <c:pt idx="22">
                  <c:v>30.44</c:v>
                </c:pt>
                <c:pt idx="23">
                  <c:v>28.36</c:v>
                </c:pt>
                <c:pt idx="24">
                  <c:v>30.52</c:v>
                </c:pt>
                <c:pt idx="25">
                  <c:v>40.72</c:v>
                </c:pt>
                <c:pt idx="26">
                  <c:v>39.72</c:v>
                </c:pt>
                <c:pt idx="27">
                  <c:v>38.31</c:v>
                </c:pt>
                <c:pt idx="28">
                  <c:v>37.880000000000003</c:v>
                </c:pt>
                <c:pt idx="29">
                  <c:v>41.27</c:v>
                </c:pt>
                <c:pt idx="30">
                  <c:v>30.56</c:v>
                </c:pt>
                <c:pt idx="31">
                  <c:v>37.020000000000003</c:v>
                </c:pt>
                <c:pt idx="32">
                  <c:v>38.28</c:v>
                </c:pt>
                <c:pt idx="33">
                  <c:v>36.549999999999997</c:v>
                </c:pt>
                <c:pt idx="34">
                  <c:v>31.8</c:v>
                </c:pt>
                <c:pt idx="35">
                  <c:v>41.14</c:v>
                </c:pt>
                <c:pt idx="36">
                  <c:v>39.229999999999997</c:v>
                </c:pt>
                <c:pt idx="37">
                  <c:v>29.98</c:v>
                </c:pt>
                <c:pt idx="38">
                  <c:v>26.41</c:v>
                </c:pt>
                <c:pt idx="39">
                  <c:v>43.02</c:v>
                </c:pt>
                <c:pt idx="40">
                  <c:v>34.96</c:v>
                </c:pt>
                <c:pt idx="41">
                  <c:v>36.18</c:v>
                </c:pt>
                <c:pt idx="42">
                  <c:v>42.49</c:v>
                </c:pt>
                <c:pt idx="43">
                  <c:v>38.39</c:v>
                </c:pt>
                <c:pt idx="44">
                  <c:v>30.56</c:v>
                </c:pt>
                <c:pt idx="45">
                  <c:v>34.81</c:v>
                </c:pt>
                <c:pt idx="46">
                  <c:v>34.04</c:v>
                </c:pt>
                <c:pt idx="47">
                  <c:v>26.56</c:v>
                </c:pt>
                <c:pt idx="48">
                  <c:v>41.75</c:v>
                </c:pt>
                <c:pt idx="49">
                  <c:v>31.16</c:v>
                </c:pt>
                <c:pt idx="50">
                  <c:v>33.78</c:v>
                </c:pt>
                <c:pt idx="51">
                  <c:v>29.41</c:v>
                </c:pt>
                <c:pt idx="52">
                  <c:v>34.68</c:v>
                </c:pt>
                <c:pt idx="53">
                  <c:v>27.22</c:v>
                </c:pt>
                <c:pt idx="54">
                  <c:v>42.12</c:v>
                </c:pt>
                <c:pt idx="55">
                  <c:v>40.520000000000003</c:v>
                </c:pt>
                <c:pt idx="56">
                  <c:v>35.840000000000003</c:v>
                </c:pt>
                <c:pt idx="57">
                  <c:v>41.95</c:v>
                </c:pt>
                <c:pt idx="58">
                  <c:v>31.58</c:v>
                </c:pt>
                <c:pt idx="59">
                  <c:v>34.69</c:v>
                </c:pt>
                <c:pt idx="60">
                  <c:v>43.1</c:v>
                </c:pt>
                <c:pt idx="61">
                  <c:v>33.520000000000003</c:v>
                </c:pt>
                <c:pt idx="62">
                  <c:v>43.73</c:v>
                </c:pt>
                <c:pt idx="63">
                  <c:v>40.770000000000003</c:v>
                </c:pt>
                <c:pt idx="64">
                  <c:v>30.07</c:v>
                </c:pt>
                <c:pt idx="65">
                  <c:v>29.27</c:v>
                </c:pt>
                <c:pt idx="66">
                  <c:v>33.229999999999997</c:v>
                </c:pt>
                <c:pt idx="67">
                  <c:v>32.619999999999997</c:v>
                </c:pt>
                <c:pt idx="68">
                  <c:v>34.17</c:v>
                </c:pt>
                <c:pt idx="69">
                  <c:v>39.5</c:v>
                </c:pt>
                <c:pt idx="70">
                  <c:v>30.07</c:v>
                </c:pt>
                <c:pt idx="71">
                  <c:v>35.15</c:v>
                </c:pt>
                <c:pt idx="72">
                  <c:v>33.61</c:v>
                </c:pt>
                <c:pt idx="73">
                  <c:v>32.46</c:v>
                </c:pt>
                <c:pt idx="74">
                  <c:v>44</c:v>
                </c:pt>
                <c:pt idx="75">
                  <c:v>41.82</c:v>
                </c:pt>
                <c:pt idx="76">
                  <c:v>39.51</c:v>
                </c:pt>
                <c:pt idx="77">
                  <c:v>37.119999999999997</c:v>
                </c:pt>
                <c:pt idx="78">
                  <c:v>42.7</c:v>
                </c:pt>
                <c:pt idx="79">
                  <c:v>39.44</c:v>
                </c:pt>
                <c:pt idx="80">
                  <c:v>40.22</c:v>
                </c:pt>
              </c:numCache>
            </c:numRef>
          </c:xVal>
          <c:yVal>
            <c:numRef>
              <c:f>sliders!$D$2:$D$82</c:f>
              <c:numCache>
                <c:formatCode>0.00</c:formatCode>
                <c:ptCount val="81"/>
                <c:pt idx="0">
                  <c:v>18.72</c:v>
                </c:pt>
                <c:pt idx="1">
                  <c:v>39.92</c:v>
                </c:pt>
                <c:pt idx="2">
                  <c:v>38.42</c:v>
                </c:pt>
                <c:pt idx="3">
                  <c:v>40.270000000000003</c:v>
                </c:pt>
                <c:pt idx="4">
                  <c:v>36.880000000000003</c:v>
                </c:pt>
                <c:pt idx="5">
                  <c:v>37</c:v>
                </c:pt>
                <c:pt idx="6">
                  <c:v>37.869999999999997</c:v>
                </c:pt>
                <c:pt idx="7">
                  <c:v>37.159999999999997</c:v>
                </c:pt>
                <c:pt idx="8">
                  <c:v>37.07</c:v>
                </c:pt>
                <c:pt idx="9">
                  <c:v>40.85</c:v>
                </c:pt>
                <c:pt idx="10">
                  <c:v>36.799999999999997</c:v>
                </c:pt>
                <c:pt idx="11">
                  <c:v>37.909999999999997</c:v>
                </c:pt>
                <c:pt idx="12">
                  <c:v>36.4</c:v>
                </c:pt>
                <c:pt idx="13">
                  <c:v>38.619999999999997</c:v>
                </c:pt>
                <c:pt idx="14">
                  <c:v>38.729999999999997</c:v>
                </c:pt>
                <c:pt idx="15">
                  <c:v>41.29</c:v>
                </c:pt>
                <c:pt idx="16">
                  <c:v>39.65</c:v>
                </c:pt>
                <c:pt idx="17">
                  <c:v>37.590000000000003</c:v>
                </c:pt>
                <c:pt idx="18">
                  <c:v>38.49</c:v>
                </c:pt>
                <c:pt idx="19">
                  <c:v>37.86</c:v>
                </c:pt>
                <c:pt idx="20">
                  <c:v>40.98</c:v>
                </c:pt>
                <c:pt idx="21">
                  <c:v>37.78</c:v>
                </c:pt>
                <c:pt idx="22">
                  <c:v>40.69</c:v>
                </c:pt>
                <c:pt idx="23">
                  <c:v>37.22</c:v>
                </c:pt>
                <c:pt idx="24">
                  <c:v>39.78</c:v>
                </c:pt>
                <c:pt idx="25">
                  <c:v>37.32</c:v>
                </c:pt>
                <c:pt idx="26">
                  <c:v>41</c:v>
                </c:pt>
                <c:pt idx="27">
                  <c:v>38.36</c:v>
                </c:pt>
                <c:pt idx="28">
                  <c:v>40.98</c:v>
                </c:pt>
                <c:pt idx="29">
                  <c:v>39.9</c:v>
                </c:pt>
                <c:pt idx="30">
                  <c:v>38.75</c:v>
                </c:pt>
                <c:pt idx="31">
                  <c:v>39.75</c:v>
                </c:pt>
                <c:pt idx="32">
                  <c:v>37.76</c:v>
                </c:pt>
                <c:pt idx="33">
                  <c:v>40.32</c:v>
                </c:pt>
                <c:pt idx="34">
                  <c:v>41.46</c:v>
                </c:pt>
                <c:pt idx="35">
                  <c:v>37.880000000000003</c:v>
                </c:pt>
                <c:pt idx="36">
                  <c:v>38.68</c:v>
                </c:pt>
                <c:pt idx="37">
                  <c:v>39.42</c:v>
                </c:pt>
                <c:pt idx="38">
                  <c:v>40.159999999999997</c:v>
                </c:pt>
                <c:pt idx="39">
                  <c:v>39.630000000000003</c:v>
                </c:pt>
                <c:pt idx="40">
                  <c:v>40.549999999999997</c:v>
                </c:pt>
                <c:pt idx="41">
                  <c:v>37.21</c:v>
                </c:pt>
                <c:pt idx="42">
                  <c:v>37.42</c:v>
                </c:pt>
                <c:pt idx="43">
                  <c:v>40.909999999999997</c:v>
                </c:pt>
                <c:pt idx="44">
                  <c:v>37.76</c:v>
                </c:pt>
                <c:pt idx="45">
                  <c:v>39.82</c:v>
                </c:pt>
                <c:pt idx="46">
                  <c:v>38.369999999999997</c:v>
                </c:pt>
                <c:pt idx="47">
                  <c:v>41.68</c:v>
                </c:pt>
                <c:pt idx="48">
                  <c:v>38.950000000000003</c:v>
                </c:pt>
                <c:pt idx="49">
                  <c:v>40.840000000000003</c:v>
                </c:pt>
                <c:pt idx="50">
                  <c:v>41.39</c:v>
                </c:pt>
                <c:pt idx="51">
                  <c:v>38.68</c:v>
                </c:pt>
                <c:pt idx="52">
                  <c:v>37.97</c:v>
                </c:pt>
                <c:pt idx="53">
                  <c:v>41.73</c:v>
                </c:pt>
                <c:pt idx="54">
                  <c:v>38.39</c:v>
                </c:pt>
                <c:pt idx="55">
                  <c:v>41.02</c:v>
                </c:pt>
                <c:pt idx="56">
                  <c:v>40.65</c:v>
                </c:pt>
                <c:pt idx="57">
                  <c:v>37.93</c:v>
                </c:pt>
                <c:pt idx="58">
                  <c:v>40.58</c:v>
                </c:pt>
                <c:pt idx="59">
                  <c:v>38.69</c:v>
                </c:pt>
                <c:pt idx="60">
                  <c:v>40.619999999999997</c:v>
                </c:pt>
                <c:pt idx="61">
                  <c:v>39.85</c:v>
                </c:pt>
                <c:pt idx="62">
                  <c:v>37.58</c:v>
                </c:pt>
                <c:pt idx="63">
                  <c:v>39.06</c:v>
                </c:pt>
                <c:pt idx="64">
                  <c:v>37.46</c:v>
                </c:pt>
                <c:pt idx="65">
                  <c:v>40.65</c:v>
                </c:pt>
                <c:pt idx="66">
                  <c:v>37.159999999999997</c:v>
                </c:pt>
                <c:pt idx="67">
                  <c:v>41.21</c:v>
                </c:pt>
                <c:pt idx="68">
                  <c:v>39.14</c:v>
                </c:pt>
                <c:pt idx="69">
                  <c:v>39.75</c:v>
                </c:pt>
                <c:pt idx="70">
                  <c:v>40.06</c:v>
                </c:pt>
                <c:pt idx="71">
                  <c:v>42.02</c:v>
                </c:pt>
                <c:pt idx="72">
                  <c:v>40.6</c:v>
                </c:pt>
                <c:pt idx="73">
                  <c:v>41.58</c:v>
                </c:pt>
                <c:pt idx="74">
                  <c:v>39.89</c:v>
                </c:pt>
                <c:pt idx="75">
                  <c:v>41.18</c:v>
                </c:pt>
                <c:pt idx="76">
                  <c:v>40.44</c:v>
                </c:pt>
                <c:pt idx="77">
                  <c:v>36.72</c:v>
                </c:pt>
                <c:pt idx="78">
                  <c:v>41.11</c:v>
                </c:pt>
                <c:pt idx="79">
                  <c:v>39.31</c:v>
                </c:pt>
                <c:pt idx="80">
                  <c:v>40.26</c:v>
                </c:pt>
              </c:numCache>
            </c:numRef>
          </c:yVal>
          <c:bubbleSize>
            <c:numRef>
              <c:f>sliders!$E$2:$E$82</c:f>
              <c:numCache>
                <c:formatCode>#,##0</c:formatCode>
                <c:ptCount val="81"/>
                <c:pt idx="0">
                  <c:v>15067724</c:v>
                </c:pt>
                <c:pt idx="1">
                  <c:v>5503985</c:v>
                </c:pt>
                <c:pt idx="2">
                  <c:v>4320519</c:v>
                </c:pt>
                <c:pt idx="3">
                  <c:v>2994521</c:v>
                </c:pt>
                <c:pt idx="4">
                  <c:v>2426356</c:v>
                </c:pt>
                <c:pt idx="5">
                  <c:v>2220125</c:v>
                </c:pt>
                <c:pt idx="6">
                  <c:v>2205609</c:v>
                </c:pt>
                <c:pt idx="7">
                  <c:v>2035809</c:v>
                </c:pt>
                <c:pt idx="8">
                  <c:v>2028563</c:v>
                </c:pt>
                <c:pt idx="9">
                  <c:v>1906391</c:v>
                </c:pt>
                <c:pt idx="10">
                  <c:v>1814468</c:v>
                </c:pt>
                <c:pt idx="11">
                  <c:v>1732396</c:v>
                </c:pt>
                <c:pt idx="12">
                  <c:v>1609856</c:v>
                </c:pt>
                <c:pt idx="13">
                  <c:v>1429643</c:v>
                </c:pt>
                <c:pt idx="14">
                  <c:v>1389680</c:v>
                </c:pt>
                <c:pt idx="15">
                  <c:v>1335716</c:v>
                </c:pt>
                <c:pt idx="16">
                  <c:v>1226575</c:v>
                </c:pt>
                <c:pt idx="17">
                  <c:v>1144851</c:v>
                </c:pt>
                <c:pt idx="18">
                  <c:v>1123784</c:v>
                </c:pt>
                <c:pt idx="19">
                  <c:v>1097746</c:v>
                </c:pt>
                <c:pt idx="20">
                  <c:v>1029927</c:v>
                </c:pt>
                <c:pt idx="21">
                  <c:v>1027782</c:v>
                </c:pt>
                <c:pt idx="22">
                  <c:v>1010700</c:v>
                </c:pt>
                <c:pt idx="23">
                  <c:v>967487</c:v>
                </c:pt>
                <c:pt idx="24">
                  <c:v>871187</c:v>
                </c:pt>
                <c:pt idx="25">
                  <c:v>829195</c:v>
                </c:pt>
                <c:pt idx="26">
                  <c:v>807903</c:v>
                </c:pt>
                <c:pt idx="27">
                  <c:v>797036</c:v>
                </c:pt>
                <c:pt idx="28">
                  <c:v>771932</c:v>
                </c:pt>
                <c:pt idx="29">
                  <c:v>767848</c:v>
                </c:pt>
                <c:pt idx="30">
                  <c:v>725568</c:v>
                </c:pt>
                <c:pt idx="31">
                  <c:v>646608</c:v>
                </c:pt>
                <c:pt idx="32">
                  <c:v>624513</c:v>
                </c:pt>
                <c:pt idx="33">
                  <c:v>612646</c:v>
                </c:pt>
                <c:pt idx="34">
                  <c:v>599698</c:v>
                </c:pt>
                <c:pt idx="35">
                  <c:v>599103</c:v>
                </c:pt>
                <c:pt idx="36">
                  <c:v>595638</c:v>
                </c:pt>
                <c:pt idx="37">
                  <c:v>577941</c:v>
                </c:pt>
                <c:pt idx="38">
                  <c:v>540662</c:v>
                </c:pt>
                <c:pt idx="39">
                  <c:v>539657</c:v>
                </c:pt>
                <c:pt idx="40">
                  <c:v>536483</c:v>
                </c:pt>
                <c:pt idx="41">
                  <c:v>534415</c:v>
                </c:pt>
                <c:pt idx="42">
                  <c:v>524190</c:v>
                </c:pt>
                <c:pt idx="43">
                  <c:v>453912</c:v>
                </c:pt>
                <c:pt idx="44">
                  <c:v>441412</c:v>
                </c:pt>
                <c:pt idx="45">
                  <c:v>424981</c:v>
                </c:pt>
                <c:pt idx="46">
                  <c:v>412172</c:v>
                </c:pt>
                <c:pt idx="47">
                  <c:v>411528</c:v>
                </c:pt>
                <c:pt idx="48">
                  <c:v>407992</c:v>
                </c:pt>
                <c:pt idx="49">
                  <c:v>387844</c:v>
                </c:pt>
                <c:pt idx="50">
                  <c:v>383373</c:v>
                </c:pt>
                <c:pt idx="51">
                  <c:v>367514</c:v>
                </c:pt>
                <c:pt idx="52">
                  <c:v>364707</c:v>
                </c:pt>
                <c:pt idx="53">
                  <c:v>360860</c:v>
                </c:pt>
                <c:pt idx="54">
                  <c:v>349396</c:v>
                </c:pt>
                <c:pt idx="55">
                  <c:v>348608</c:v>
                </c:pt>
                <c:pt idx="56">
                  <c:v>337508</c:v>
                </c:pt>
                <c:pt idx="57">
                  <c:v>331670</c:v>
                </c:pt>
                <c:pt idx="58">
                  <c:v>311810</c:v>
                </c:pt>
                <c:pt idx="59">
                  <c:v>298339</c:v>
                </c:pt>
                <c:pt idx="60">
                  <c:v>288878</c:v>
                </c:pt>
                <c:pt idx="61">
                  <c:v>286602</c:v>
                </c:pt>
                <c:pt idx="62">
                  <c:v>286470</c:v>
                </c:pt>
                <c:pt idx="63">
                  <c:v>281205</c:v>
                </c:pt>
                <c:pt idx="64">
                  <c:v>269926</c:v>
                </c:pt>
                <c:pt idx="65">
                  <c:v>262234</c:v>
                </c:pt>
                <c:pt idx="66">
                  <c:v>251913</c:v>
                </c:pt>
                <c:pt idx="67">
                  <c:v>248014</c:v>
                </c:pt>
                <c:pt idx="68">
                  <c:v>241868</c:v>
                </c:pt>
                <c:pt idx="69">
                  <c:v>236034</c:v>
                </c:pt>
                <c:pt idx="70">
                  <c:v>223448</c:v>
                </c:pt>
                <c:pt idx="71">
                  <c:v>219733</c:v>
                </c:pt>
                <c:pt idx="72">
                  <c:v>216362</c:v>
                </c:pt>
                <c:pt idx="73">
                  <c:v>198999</c:v>
                </c:pt>
                <c:pt idx="74">
                  <c:v>197456</c:v>
                </c:pt>
                <c:pt idx="75">
                  <c:v>174010</c:v>
                </c:pt>
                <c:pt idx="76">
                  <c:v>162748</c:v>
                </c:pt>
                <c:pt idx="77">
                  <c:v>142541</c:v>
                </c:pt>
                <c:pt idx="78">
                  <c:v>98907</c:v>
                </c:pt>
                <c:pt idx="79">
                  <c:v>88198</c:v>
                </c:pt>
                <c:pt idx="80">
                  <c:v>82274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FE15-4984-88C0-211731B4DEE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sliders!$I$3</c:f>
              <c:numCache>
                <c:formatCode>General</c:formatCode>
                <c:ptCount val="1"/>
                <c:pt idx="0">
                  <c:v>33.6</c:v>
                </c:pt>
              </c:numCache>
            </c:numRef>
          </c:xVal>
          <c:yVal>
            <c:numRef>
              <c:f>sliders!$J$3</c:f>
              <c:numCache>
                <c:formatCode>General</c:formatCode>
                <c:ptCount val="1"/>
                <c:pt idx="0">
                  <c:v>36.6</c:v>
                </c:pt>
              </c:numCache>
            </c:numRef>
          </c:yVal>
          <c:bubbleSize>
            <c:numRef>
              <c:f>sliders!$K$3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FE15-4984-88C0-211731B4DEE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991621935"/>
        <c:axId val="1991617775"/>
      </c:bubbleChart>
      <c:valAx>
        <c:axId val="1991621935"/>
        <c:scaling>
          <c:orientation val="minMax"/>
          <c:max val="45"/>
          <c:min val="2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617775"/>
        <c:crosses val="autoZero"/>
        <c:crossBetween val="midCat"/>
      </c:valAx>
      <c:valAx>
        <c:axId val="1991617775"/>
        <c:scaling>
          <c:orientation val="minMax"/>
          <c:max val="43"/>
          <c:min val="36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62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26" fmlaLink="$L$4" horiz="1" max="440" min="250" page="10" val="250"/>
</file>

<file path=xl/ctrlProps/ctrlProp2.xml><?xml version="1.0" encoding="utf-8"?>
<formControlPr xmlns="http://schemas.microsoft.com/office/spreadsheetml/2009/9/main" objectType="Scroll" dx="26" fmlaLink="$K$4" max="440" min="250" page="10" val="290"/>
</file>

<file path=xl/ctrlProps/ctrlProp3.xml><?xml version="1.0" encoding="utf-8"?>
<formControlPr xmlns="http://schemas.microsoft.com/office/spreadsheetml/2009/9/main" objectType="Scroll" dx="26" fmlaLink="$J$4" max="420" min="360" page="10" val="366"/>
</file>

<file path=xl/ctrlProps/ctrlProp4.xml><?xml version="1.0" encoding="utf-8"?>
<formControlPr xmlns="http://schemas.microsoft.com/office/spreadsheetml/2009/9/main" objectType="Scroll" dx="26" fmlaLink="$I$4" horiz="1" max="440" min="270" page="10" val="33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91440</xdr:rowOff>
    </xdr:from>
    <xdr:to>
      <xdr:col>10</xdr:col>
      <xdr:colOff>335280</xdr:colOff>
      <xdr:row>24</xdr:row>
      <xdr:rowOff>44270</xdr:rowOff>
    </xdr:to>
    <xdr:pic>
      <xdr:nvPicPr>
        <xdr:cNvPr id="2" name="Picture 1" descr="https://icdn.ensonhaber.com/resimler/galeri/1_546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91440"/>
          <a:ext cx="6294120" cy="3976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601980</xdr:colOff>
      <xdr:row>0</xdr:row>
      <xdr:rowOff>160020</xdr:rowOff>
    </xdr:from>
    <xdr:to>
      <xdr:col>19</xdr:col>
      <xdr:colOff>502920</xdr:colOff>
      <xdr:row>24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697980" y="160020"/>
          <a:ext cx="5387340" cy="390144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E-ticaret devi Zamazingo, Türkiye'de hizmet vermeye başlıyor. </a:t>
          </a:r>
        </a:p>
        <a:p>
          <a:endParaRPr lang="en-US" sz="1600"/>
        </a:p>
        <a:p>
          <a:r>
            <a:rPr lang="en-US" sz="1600"/>
            <a:t>Zamazingo deposu için yer seçmeye çalışıyor.  </a:t>
          </a:r>
        </a:p>
        <a:p>
          <a:endParaRPr lang="en-US" sz="1600"/>
        </a:p>
        <a:p>
          <a:r>
            <a:rPr lang="en-US" sz="1600"/>
            <a:t>Depodan uçak ile ülkenin her şehrine hizmet verilecek.  </a:t>
          </a:r>
        </a:p>
        <a:p>
          <a:endParaRPr lang="en-US" sz="1600"/>
        </a:p>
        <a:p>
          <a:r>
            <a:rPr lang="en-US" sz="1600"/>
            <a:t>Zamazingo, depodan taleplere cevap vermek için kalkacak uçakların toplam uçuş mesafesini en aza indirmek istiyor.</a:t>
          </a:r>
        </a:p>
        <a:p>
          <a:endParaRPr lang="en-US" sz="1600"/>
        </a:p>
        <a:p>
          <a:r>
            <a:rPr lang="en-US" sz="1600"/>
            <a:t>Her şehirdeki talebin şehir nüfusu ile doğru orantılı olması bekleniyor.  Örneğin 10 milyonluk bir şehre 1 milyonluk bir şehre kalkan uçak sayısının 10 misli uçak kalkması bekleniyor.</a:t>
          </a:r>
        </a:p>
        <a:p>
          <a:endParaRPr lang="en-US" sz="1600"/>
        </a:p>
        <a:p>
          <a:r>
            <a:rPr lang="en-US" sz="1600"/>
            <a:t>Depo nerede olmalı?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411480</xdr:colOff>
      <xdr:row>0</xdr:row>
      <xdr:rowOff>160020</xdr:rowOff>
    </xdr:from>
    <xdr:to>
      <xdr:col>20</xdr:col>
      <xdr:colOff>45720</xdr:colOff>
      <xdr:row>17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396240</xdr:colOff>
      <xdr:row>17</xdr:row>
      <xdr:rowOff>114300</xdr:rowOff>
    </xdr:from>
    <xdr:to>
      <xdr:col>20</xdr:col>
      <xdr:colOff>118110</xdr:colOff>
      <xdr:row>43</xdr:row>
      <xdr:rowOff>148590</xdr:rowOff>
    </xdr:to>
    <xdr:pic>
      <xdr:nvPicPr>
        <xdr:cNvPr id="7" name="Picture 6" descr="turkey_admin_200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1880" y="3017520"/>
          <a:ext cx="6427470" cy="4392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358239</xdr:colOff>
      <xdr:row>6</xdr:row>
      <xdr:rowOff>35623</xdr:rowOff>
    </xdr:from>
    <xdr:to>
      <xdr:col>33</xdr:col>
      <xdr:colOff>38545</xdr:colOff>
      <xdr:row>52</xdr:row>
      <xdr:rowOff>12763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403860</xdr:colOff>
          <xdr:row>55</xdr:row>
          <xdr:rowOff>99060</xdr:rowOff>
        </xdr:from>
        <xdr:to>
          <xdr:col>32</xdr:col>
          <xdr:colOff>83820</xdr:colOff>
          <xdr:row>58</xdr:row>
          <xdr:rowOff>0</xdr:rowOff>
        </xdr:to>
        <xdr:sp macro="" textlink="">
          <xdr:nvSpPr>
            <xdr:cNvPr id="9222" name="Scroll Bar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289560</xdr:colOff>
          <xdr:row>12</xdr:row>
          <xdr:rowOff>22860</xdr:rowOff>
        </xdr:from>
        <xdr:to>
          <xdr:col>15</xdr:col>
          <xdr:colOff>327660</xdr:colOff>
          <xdr:row>55</xdr:row>
          <xdr:rowOff>22860</xdr:rowOff>
        </xdr:to>
        <xdr:sp macro="" textlink="">
          <xdr:nvSpPr>
            <xdr:cNvPr id="9223" name="Scroll Bar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10</xdr:col>
      <xdr:colOff>581890</xdr:colOff>
      <xdr:row>19</xdr:row>
      <xdr:rowOff>83127</xdr:rowOff>
    </xdr:from>
    <xdr:to>
      <xdr:col>13</xdr:col>
      <xdr:colOff>221674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06AE1-F6E2-4E86-BB87-3CDDBFEF5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104468</xdr:colOff>
      <xdr:row>30</xdr:row>
      <xdr:rowOff>133964</xdr:rowOff>
    </xdr:from>
    <xdr:to>
      <xdr:col>15</xdr:col>
      <xdr:colOff>165919</xdr:colOff>
      <xdr:row>46</xdr:row>
      <xdr:rowOff>124132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253637</xdr:colOff>
      <xdr:row>30</xdr:row>
      <xdr:rowOff>0</xdr:rowOff>
    </xdr:from>
    <xdr:to>
      <xdr:col>19</xdr:col>
      <xdr:colOff>224196</xdr:colOff>
      <xdr:row>56</xdr:row>
      <xdr:rowOff>29935</xdr:rowOff>
    </xdr:to>
    <xdr:pic>
      <xdr:nvPicPr>
        <xdr:cNvPr id="3" name="Picture 2" descr="turkey_admin_2006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1608" y="4985657"/>
          <a:ext cx="6430736" cy="42753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0</xdr:rowOff>
        </xdr:from>
        <xdr:to>
          <xdr:col>8</xdr:col>
          <xdr:colOff>350520</xdr:colOff>
          <xdr:row>23</xdr:row>
          <xdr:rowOff>121920</xdr:rowOff>
        </xdr:to>
        <xdr:sp macro="" textlink="">
          <xdr:nvSpPr>
            <xdr:cNvPr id="12289" name="Scroll Bar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4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25</xdr:row>
          <xdr:rowOff>15240</xdr:rowOff>
        </xdr:from>
        <xdr:to>
          <xdr:col>18</xdr:col>
          <xdr:colOff>472440</xdr:colOff>
          <xdr:row>26</xdr:row>
          <xdr:rowOff>7620</xdr:rowOff>
        </xdr:to>
        <xdr:sp macro="" textlink="">
          <xdr:nvSpPr>
            <xdr:cNvPr id="12290" name="Scroll Bar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4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889363</xdr:colOff>
      <xdr:row>6</xdr:row>
      <xdr:rowOff>38101</xdr:rowOff>
    </xdr:from>
    <xdr:to>
      <xdr:col>7</xdr:col>
      <xdr:colOff>501832</xdr:colOff>
      <xdr:row>26</xdr:row>
      <xdr:rowOff>64227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495300</xdr:colOff>
      <xdr:row>6</xdr:row>
      <xdr:rowOff>0</xdr:rowOff>
    </xdr:from>
    <xdr:to>
      <xdr:col>19</xdr:col>
      <xdr:colOff>388620</xdr:colOff>
      <xdr:row>24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5" Type="http://schemas.openxmlformats.org/officeDocument/2006/relationships/comments" Target="../comments3.xml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zoomScale="70" zoomScaleNormal="70" workbookViewId="0">
      <selection activeCell="M32" sqref="M32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83"/>
  <sheetViews>
    <sheetView zoomScale="55" zoomScaleNormal="55" workbookViewId="0">
      <selection activeCell="I5" sqref="I5"/>
    </sheetView>
  </sheetViews>
  <sheetFormatPr defaultRowHeight="13.2" x14ac:dyDescent="0.25"/>
  <cols>
    <col min="1" max="1" width="8.88671875" style="3"/>
    <col min="2" max="2" width="17.6640625" style="3" bestFit="1" customWidth="1"/>
    <col min="3" max="3" width="14" style="3" bestFit="1" customWidth="1"/>
    <col min="4" max="4" width="11.44140625" style="3" bestFit="1" customWidth="1"/>
    <col min="5" max="5" width="14.88671875" style="5" bestFit="1" customWidth="1"/>
  </cols>
  <sheetData>
    <row r="1" spans="1:5" ht="17.399999999999999" x14ac:dyDescent="0.25">
      <c r="A1" s="2" t="s">
        <v>82</v>
      </c>
      <c r="B1" s="2" t="s">
        <v>85</v>
      </c>
      <c r="C1" s="2" t="s">
        <v>83</v>
      </c>
      <c r="D1" s="2" t="s">
        <v>84</v>
      </c>
      <c r="E1" s="4" t="s">
        <v>86</v>
      </c>
    </row>
    <row r="2" spans="1:5" x14ac:dyDescent="0.25">
      <c r="A2" s="20">
        <v>1</v>
      </c>
      <c r="B2" s="20" t="s">
        <v>0</v>
      </c>
      <c r="C2" s="21">
        <v>35.32</v>
      </c>
      <c r="D2" s="21">
        <v>37</v>
      </c>
      <c r="E2" s="22">
        <v>2220125</v>
      </c>
    </row>
    <row r="3" spans="1:5" x14ac:dyDescent="0.25">
      <c r="A3" s="20">
        <v>2</v>
      </c>
      <c r="B3" s="20" t="s">
        <v>1</v>
      </c>
      <c r="C3" s="21">
        <v>38.28</v>
      </c>
      <c r="D3" s="21">
        <v>37.76</v>
      </c>
      <c r="E3" s="22">
        <v>624513</v>
      </c>
    </row>
    <row r="4" spans="1:5" x14ac:dyDescent="0.25">
      <c r="A4" s="20">
        <v>3</v>
      </c>
      <c r="B4" s="20" t="s">
        <v>2</v>
      </c>
      <c r="C4" s="21">
        <v>30.56</v>
      </c>
      <c r="D4" s="21">
        <v>38.75</v>
      </c>
      <c r="E4" s="22">
        <v>725568</v>
      </c>
    </row>
    <row r="5" spans="1:5" x14ac:dyDescent="0.25">
      <c r="A5" s="20">
        <v>4</v>
      </c>
      <c r="B5" s="20" t="s">
        <v>3</v>
      </c>
      <c r="C5" s="21">
        <v>43.02</v>
      </c>
      <c r="D5" s="21">
        <v>39.630000000000003</v>
      </c>
      <c r="E5" s="22">
        <v>539657</v>
      </c>
    </row>
    <row r="6" spans="1:5" x14ac:dyDescent="0.25">
      <c r="A6" s="20">
        <v>5</v>
      </c>
      <c r="B6" s="20" t="s">
        <v>5</v>
      </c>
      <c r="C6" s="21">
        <v>35.840000000000003</v>
      </c>
      <c r="D6" s="21">
        <v>40.65</v>
      </c>
      <c r="E6" s="22">
        <v>337508</v>
      </c>
    </row>
    <row r="7" spans="1:5" x14ac:dyDescent="0.25">
      <c r="A7" s="20">
        <v>6</v>
      </c>
      <c r="B7" s="20" t="s">
        <v>6</v>
      </c>
      <c r="C7" s="21">
        <v>32.85</v>
      </c>
      <c r="D7" s="21">
        <v>39.92</v>
      </c>
      <c r="E7" s="22">
        <v>5503985</v>
      </c>
    </row>
    <row r="8" spans="1:5" x14ac:dyDescent="0.25">
      <c r="A8" s="20">
        <v>7</v>
      </c>
      <c r="B8" s="20" t="s">
        <v>7</v>
      </c>
      <c r="C8" s="21">
        <v>30.71</v>
      </c>
      <c r="D8" s="21">
        <v>36.880000000000003</v>
      </c>
      <c r="E8" s="22">
        <v>2426356</v>
      </c>
    </row>
    <row r="9" spans="1:5" x14ac:dyDescent="0.25">
      <c r="A9" s="20">
        <v>8</v>
      </c>
      <c r="B9" s="20" t="s">
        <v>9</v>
      </c>
      <c r="C9" s="21">
        <v>41.82</v>
      </c>
      <c r="D9" s="21">
        <v>41.18</v>
      </c>
      <c r="E9" s="22">
        <v>174010</v>
      </c>
    </row>
    <row r="10" spans="1:5" x14ac:dyDescent="0.25">
      <c r="A10" s="20">
        <v>9</v>
      </c>
      <c r="B10" s="20" t="s">
        <v>10</v>
      </c>
      <c r="C10" s="21">
        <v>27.84</v>
      </c>
      <c r="D10" s="21">
        <v>37.86</v>
      </c>
      <c r="E10" s="22">
        <v>1097746</v>
      </c>
    </row>
    <row r="11" spans="1:5" x14ac:dyDescent="0.25">
      <c r="A11" s="20">
        <v>10</v>
      </c>
      <c r="B11" s="20" t="s">
        <v>11</v>
      </c>
      <c r="C11" s="21">
        <v>27.88</v>
      </c>
      <c r="D11" s="21">
        <v>39.65</v>
      </c>
      <c r="E11" s="22">
        <v>1226575</v>
      </c>
    </row>
    <row r="12" spans="1:5" x14ac:dyDescent="0.25">
      <c r="A12" s="20">
        <v>11</v>
      </c>
      <c r="B12" s="20" t="s">
        <v>15</v>
      </c>
      <c r="C12" s="21">
        <v>30.07</v>
      </c>
      <c r="D12" s="21">
        <v>40.06</v>
      </c>
      <c r="E12" s="22">
        <v>223448</v>
      </c>
    </row>
    <row r="13" spans="1:5" x14ac:dyDescent="0.25">
      <c r="A13" s="20">
        <v>12</v>
      </c>
      <c r="B13" s="20" t="s">
        <v>16</v>
      </c>
      <c r="C13" s="21">
        <v>40.770000000000003</v>
      </c>
      <c r="D13" s="21">
        <v>39.06</v>
      </c>
      <c r="E13" s="22">
        <v>281205</v>
      </c>
    </row>
    <row r="14" spans="1:5" x14ac:dyDescent="0.25">
      <c r="A14" s="20">
        <v>13</v>
      </c>
      <c r="B14" s="20" t="s">
        <v>17</v>
      </c>
      <c r="C14" s="21">
        <v>42.12</v>
      </c>
      <c r="D14" s="21">
        <v>38.39</v>
      </c>
      <c r="E14" s="22">
        <v>349396</v>
      </c>
    </row>
    <row r="15" spans="1:5" x14ac:dyDescent="0.25">
      <c r="A15" s="20">
        <v>14</v>
      </c>
      <c r="B15" s="20" t="s">
        <v>18</v>
      </c>
      <c r="C15" s="21">
        <v>31.58</v>
      </c>
      <c r="D15" s="21">
        <v>40.58</v>
      </c>
      <c r="E15" s="22">
        <v>311810</v>
      </c>
    </row>
    <row r="16" spans="1:5" x14ac:dyDescent="0.25">
      <c r="A16" s="20">
        <v>15</v>
      </c>
      <c r="B16" s="20" t="s">
        <v>19</v>
      </c>
      <c r="C16" s="21">
        <v>30.07</v>
      </c>
      <c r="D16" s="21">
        <v>37.46</v>
      </c>
      <c r="E16" s="22">
        <v>269926</v>
      </c>
    </row>
    <row r="17" spans="1:5" x14ac:dyDescent="0.25">
      <c r="A17" s="20">
        <v>16</v>
      </c>
      <c r="B17" s="20" t="s">
        <v>20</v>
      </c>
      <c r="C17" s="21">
        <v>29.06</v>
      </c>
      <c r="D17" s="21">
        <v>40.270000000000003</v>
      </c>
      <c r="E17" s="22">
        <v>2994521</v>
      </c>
    </row>
    <row r="18" spans="1:5" x14ac:dyDescent="0.25">
      <c r="A18" s="20">
        <v>17</v>
      </c>
      <c r="B18" s="20" t="s">
        <v>21</v>
      </c>
      <c r="C18" s="21">
        <v>26.41</v>
      </c>
      <c r="D18" s="21">
        <v>40.159999999999997</v>
      </c>
      <c r="E18" s="22">
        <v>540662</v>
      </c>
    </row>
    <row r="19" spans="1:5" x14ac:dyDescent="0.25">
      <c r="A19" s="20">
        <v>18</v>
      </c>
      <c r="B19" s="20" t="s">
        <v>22</v>
      </c>
      <c r="C19" s="21">
        <v>33.61</v>
      </c>
      <c r="D19" s="21">
        <v>40.6</v>
      </c>
      <c r="E19" s="22">
        <v>216362</v>
      </c>
    </row>
    <row r="20" spans="1:5" x14ac:dyDescent="0.25">
      <c r="A20" s="20">
        <v>19</v>
      </c>
      <c r="B20" s="20" t="s">
        <v>23</v>
      </c>
      <c r="C20" s="21">
        <v>34.96</v>
      </c>
      <c r="D20" s="21">
        <v>40.549999999999997</v>
      </c>
      <c r="E20" s="22">
        <v>536483</v>
      </c>
    </row>
    <row r="21" spans="1:5" x14ac:dyDescent="0.25">
      <c r="A21" s="20">
        <v>20</v>
      </c>
      <c r="B21" s="20" t="s">
        <v>24</v>
      </c>
      <c r="C21" s="21">
        <v>29.09</v>
      </c>
      <c r="D21" s="21">
        <v>37.78</v>
      </c>
      <c r="E21" s="22">
        <v>1027782</v>
      </c>
    </row>
    <row r="22" spans="1:5" x14ac:dyDescent="0.25">
      <c r="A22" s="20">
        <v>21</v>
      </c>
      <c r="B22" s="20" t="s">
        <v>25</v>
      </c>
      <c r="C22" s="21">
        <v>40.229999999999997</v>
      </c>
      <c r="D22" s="21">
        <v>37.909999999999997</v>
      </c>
      <c r="E22" s="22">
        <v>1732396</v>
      </c>
    </row>
    <row r="23" spans="1:5" x14ac:dyDescent="0.25">
      <c r="A23" s="20">
        <v>22</v>
      </c>
      <c r="B23" s="20" t="s">
        <v>27</v>
      </c>
      <c r="C23" s="21">
        <v>26.56</v>
      </c>
      <c r="D23" s="21">
        <v>41.68</v>
      </c>
      <c r="E23" s="22">
        <v>411528</v>
      </c>
    </row>
    <row r="24" spans="1:5" x14ac:dyDescent="0.25">
      <c r="A24" s="20">
        <v>23</v>
      </c>
      <c r="B24" s="20" t="s">
        <v>28</v>
      </c>
      <c r="C24" s="21">
        <v>39.229999999999997</v>
      </c>
      <c r="D24" s="21">
        <v>38.68</v>
      </c>
      <c r="E24" s="22">
        <v>595638</v>
      </c>
    </row>
    <row r="25" spans="1:5" x14ac:dyDescent="0.25">
      <c r="A25" s="20">
        <v>24</v>
      </c>
      <c r="B25" s="20" t="s">
        <v>29</v>
      </c>
      <c r="C25" s="21">
        <v>39.5</v>
      </c>
      <c r="D25" s="21">
        <v>39.75</v>
      </c>
      <c r="E25" s="22">
        <v>236034</v>
      </c>
    </row>
    <row r="26" spans="1:5" x14ac:dyDescent="0.25">
      <c r="A26" s="20">
        <v>25</v>
      </c>
      <c r="B26" s="20" t="s">
        <v>30</v>
      </c>
      <c r="C26" s="21">
        <v>41.27</v>
      </c>
      <c r="D26" s="21">
        <v>39.9</v>
      </c>
      <c r="E26" s="22">
        <v>767848</v>
      </c>
    </row>
    <row r="27" spans="1:5" x14ac:dyDescent="0.25">
      <c r="A27" s="20">
        <v>26</v>
      </c>
      <c r="B27" s="20" t="s">
        <v>31</v>
      </c>
      <c r="C27" s="21">
        <v>30.52</v>
      </c>
      <c r="D27" s="21">
        <v>39.78</v>
      </c>
      <c r="E27" s="22">
        <v>871187</v>
      </c>
    </row>
    <row r="28" spans="1:5" x14ac:dyDescent="0.25">
      <c r="A28" s="20">
        <v>27</v>
      </c>
      <c r="B28" s="20" t="s">
        <v>32</v>
      </c>
      <c r="C28" s="21">
        <v>37.380000000000003</v>
      </c>
      <c r="D28" s="21">
        <v>37.07</v>
      </c>
      <c r="E28" s="22">
        <v>2028563</v>
      </c>
    </row>
    <row r="29" spans="1:5" x14ac:dyDescent="0.25">
      <c r="A29" s="20">
        <v>28</v>
      </c>
      <c r="B29" s="20" t="s">
        <v>33</v>
      </c>
      <c r="C29" s="21">
        <v>38.39</v>
      </c>
      <c r="D29" s="21">
        <v>40.909999999999997</v>
      </c>
      <c r="E29" s="22">
        <v>453912</v>
      </c>
    </row>
    <row r="30" spans="1:5" x14ac:dyDescent="0.25">
      <c r="A30" s="20">
        <v>29</v>
      </c>
      <c r="B30" s="20" t="s">
        <v>34</v>
      </c>
      <c r="C30" s="21">
        <v>39.51</v>
      </c>
      <c r="D30" s="21">
        <v>40.44</v>
      </c>
      <c r="E30" s="22">
        <v>162748</v>
      </c>
    </row>
    <row r="31" spans="1:5" x14ac:dyDescent="0.25">
      <c r="A31" s="20">
        <v>30</v>
      </c>
      <c r="B31" s="20" t="s">
        <v>35</v>
      </c>
      <c r="C31" s="21">
        <v>43.73</v>
      </c>
      <c r="D31" s="21">
        <v>37.58</v>
      </c>
      <c r="E31" s="22">
        <v>286470</v>
      </c>
    </row>
    <row r="32" spans="1:5" x14ac:dyDescent="0.25">
      <c r="A32" s="20">
        <v>31</v>
      </c>
      <c r="B32" s="20" t="s">
        <v>36</v>
      </c>
      <c r="C32" s="21">
        <v>36.35</v>
      </c>
      <c r="D32" s="21">
        <v>36.4</v>
      </c>
      <c r="E32" s="22">
        <v>1609856</v>
      </c>
    </row>
    <row r="33" spans="1:5" x14ac:dyDescent="0.25">
      <c r="A33" s="20">
        <v>32</v>
      </c>
      <c r="B33" s="20" t="s">
        <v>38</v>
      </c>
      <c r="C33" s="21">
        <v>30.56</v>
      </c>
      <c r="D33" s="21">
        <v>37.76</v>
      </c>
      <c r="E33" s="22">
        <v>441412</v>
      </c>
    </row>
    <row r="34" spans="1:5" x14ac:dyDescent="0.25">
      <c r="A34" s="20">
        <v>33</v>
      </c>
      <c r="B34" s="20" t="s">
        <v>57</v>
      </c>
      <c r="C34" s="21">
        <v>34.630000000000003</v>
      </c>
      <c r="D34" s="21">
        <v>36.799999999999997</v>
      </c>
      <c r="E34" s="22">
        <v>1814468</v>
      </c>
    </row>
    <row r="35" spans="1:5" x14ac:dyDescent="0.25">
      <c r="A35" s="20">
        <v>34</v>
      </c>
      <c r="B35" s="20" t="s">
        <v>39</v>
      </c>
      <c r="C35" s="21">
        <v>28.98</v>
      </c>
      <c r="D35" s="21">
        <v>41.01</v>
      </c>
      <c r="E35" s="22">
        <v>15067724</v>
      </c>
    </row>
    <row r="36" spans="1:5" x14ac:dyDescent="0.25">
      <c r="A36" s="20">
        <v>35</v>
      </c>
      <c r="B36" s="20" t="s">
        <v>40</v>
      </c>
      <c r="C36" s="21">
        <v>27.13</v>
      </c>
      <c r="D36" s="21">
        <v>38.42</v>
      </c>
      <c r="E36" s="22">
        <v>4320519</v>
      </c>
    </row>
    <row r="37" spans="1:5" x14ac:dyDescent="0.25">
      <c r="A37" s="20">
        <v>36</v>
      </c>
      <c r="B37" s="20" t="s">
        <v>44</v>
      </c>
      <c r="C37" s="21">
        <v>43.1</v>
      </c>
      <c r="D37" s="21">
        <v>40.619999999999997</v>
      </c>
      <c r="E37" s="22">
        <v>288878</v>
      </c>
    </row>
    <row r="38" spans="1:5" x14ac:dyDescent="0.25">
      <c r="A38" s="20">
        <v>37</v>
      </c>
      <c r="B38" s="20" t="s">
        <v>45</v>
      </c>
      <c r="C38" s="21">
        <v>33.78</v>
      </c>
      <c r="D38" s="21">
        <v>41.39</v>
      </c>
      <c r="E38" s="22">
        <v>383373</v>
      </c>
    </row>
    <row r="39" spans="1:5" x14ac:dyDescent="0.25">
      <c r="A39" s="20">
        <v>38</v>
      </c>
      <c r="B39" s="20" t="s">
        <v>46</v>
      </c>
      <c r="C39" s="21">
        <v>35.479999999999997</v>
      </c>
      <c r="D39" s="21">
        <v>38.729999999999997</v>
      </c>
      <c r="E39" s="22">
        <v>1389680</v>
      </c>
    </row>
    <row r="40" spans="1:5" x14ac:dyDescent="0.25">
      <c r="A40" s="20">
        <v>39</v>
      </c>
      <c r="B40" s="20" t="s">
        <v>48</v>
      </c>
      <c r="C40" s="21">
        <v>27.22</v>
      </c>
      <c r="D40" s="21">
        <v>41.73</v>
      </c>
      <c r="E40" s="22">
        <v>360860</v>
      </c>
    </row>
    <row r="41" spans="1:5" x14ac:dyDescent="0.25">
      <c r="A41" s="20">
        <v>40</v>
      </c>
      <c r="B41" s="20" t="s">
        <v>49</v>
      </c>
      <c r="C41" s="21">
        <v>34.17</v>
      </c>
      <c r="D41" s="21">
        <v>39.14</v>
      </c>
      <c r="E41" s="22">
        <v>241868</v>
      </c>
    </row>
    <row r="42" spans="1:5" x14ac:dyDescent="0.25">
      <c r="A42" s="20">
        <v>41</v>
      </c>
      <c r="B42" s="20" t="s">
        <v>51</v>
      </c>
      <c r="C42" s="21">
        <v>29.88</v>
      </c>
      <c r="D42" s="21">
        <v>40.85</v>
      </c>
      <c r="E42" s="22">
        <v>1906391</v>
      </c>
    </row>
    <row r="43" spans="1:5" x14ac:dyDescent="0.25">
      <c r="A43" s="20">
        <v>42</v>
      </c>
      <c r="B43" s="20" t="s">
        <v>52</v>
      </c>
      <c r="C43" s="21">
        <v>32.479999999999997</v>
      </c>
      <c r="D43" s="21">
        <v>37.869999999999997</v>
      </c>
      <c r="E43" s="22">
        <v>2205609</v>
      </c>
    </row>
    <row r="44" spans="1:5" x14ac:dyDescent="0.25">
      <c r="A44" s="20">
        <v>43</v>
      </c>
      <c r="B44" s="20" t="s">
        <v>53</v>
      </c>
      <c r="C44" s="21">
        <v>29.98</v>
      </c>
      <c r="D44" s="21">
        <v>39.42</v>
      </c>
      <c r="E44" s="22">
        <v>577941</v>
      </c>
    </row>
    <row r="45" spans="1:5" x14ac:dyDescent="0.25">
      <c r="A45" s="20">
        <v>44</v>
      </c>
      <c r="B45" s="20" t="s">
        <v>54</v>
      </c>
      <c r="C45" s="21">
        <v>38.31</v>
      </c>
      <c r="D45" s="21">
        <v>38.36</v>
      </c>
      <c r="E45" s="22">
        <v>797036</v>
      </c>
    </row>
    <row r="46" spans="1:5" x14ac:dyDescent="0.25">
      <c r="A46" s="20">
        <v>45</v>
      </c>
      <c r="B46" s="20" t="s">
        <v>55</v>
      </c>
      <c r="C46" s="21">
        <v>27.43</v>
      </c>
      <c r="D46" s="21">
        <v>38.619999999999997</v>
      </c>
      <c r="E46" s="22">
        <v>1429643</v>
      </c>
    </row>
    <row r="47" spans="1:5" x14ac:dyDescent="0.25">
      <c r="A47" s="20">
        <v>46</v>
      </c>
      <c r="B47" s="20" t="s">
        <v>41</v>
      </c>
      <c r="C47" s="21">
        <v>36.94</v>
      </c>
      <c r="D47" s="21">
        <v>37.590000000000003</v>
      </c>
      <c r="E47" s="22">
        <v>1144851</v>
      </c>
    </row>
    <row r="48" spans="1:5" x14ac:dyDescent="0.25">
      <c r="A48" s="20">
        <v>47</v>
      </c>
      <c r="B48" s="20" t="s">
        <v>56</v>
      </c>
      <c r="C48" s="21">
        <v>40.72</v>
      </c>
      <c r="D48" s="21">
        <v>37.32</v>
      </c>
      <c r="E48" s="22">
        <v>829195</v>
      </c>
    </row>
    <row r="49" spans="1:5" x14ac:dyDescent="0.25">
      <c r="A49" s="20">
        <v>48</v>
      </c>
      <c r="B49" s="20" t="s">
        <v>58</v>
      </c>
      <c r="C49" s="21">
        <v>28.36</v>
      </c>
      <c r="D49" s="21">
        <v>37.22</v>
      </c>
      <c r="E49" s="22">
        <v>967487</v>
      </c>
    </row>
    <row r="50" spans="1:5" x14ac:dyDescent="0.25">
      <c r="A50" s="20">
        <v>49</v>
      </c>
      <c r="B50" s="20" t="s">
        <v>59</v>
      </c>
      <c r="C50" s="21">
        <v>41.75</v>
      </c>
      <c r="D50" s="21">
        <v>38.950000000000003</v>
      </c>
      <c r="E50" s="22">
        <v>407992</v>
      </c>
    </row>
    <row r="51" spans="1:5" x14ac:dyDescent="0.25">
      <c r="A51" s="20">
        <v>50</v>
      </c>
      <c r="B51" s="20" t="s">
        <v>60</v>
      </c>
      <c r="C51" s="21">
        <v>34.69</v>
      </c>
      <c r="D51" s="21">
        <v>38.69</v>
      </c>
      <c r="E51" s="22">
        <v>298339</v>
      </c>
    </row>
    <row r="52" spans="1:5" x14ac:dyDescent="0.25">
      <c r="A52" s="20">
        <v>51</v>
      </c>
      <c r="B52" s="20" t="s">
        <v>61</v>
      </c>
      <c r="C52" s="21">
        <v>34.68</v>
      </c>
      <c r="D52" s="21">
        <v>37.97</v>
      </c>
      <c r="E52" s="22">
        <v>364707</v>
      </c>
    </row>
    <row r="53" spans="1:5" x14ac:dyDescent="0.25">
      <c r="A53" s="20">
        <v>52</v>
      </c>
      <c r="B53" s="20" t="s">
        <v>62</v>
      </c>
      <c r="C53" s="21">
        <v>37.880000000000003</v>
      </c>
      <c r="D53" s="21">
        <v>40.98</v>
      </c>
      <c r="E53" s="22">
        <v>771932</v>
      </c>
    </row>
    <row r="54" spans="1:5" x14ac:dyDescent="0.25">
      <c r="A54" s="20">
        <v>53</v>
      </c>
      <c r="B54" s="20" t="s">
        <v>64</v>
      </c>
      <c r="C54" s="21">
        <v>40.520000000000003</v>
      </c>
      <c r="D54" s="21">
        <v>41.02</v>
      </c>
      <c r="E54" s="22">
        <v>348608</v>
      </c>
    </row>
    <row r="55" spans="1:5" x14ac:dyDescent="0.25">
      <c r="A55" s="20">
        <v>54</v>
      </c>
      <c r="B55" s="20" t="s">
        <v>65</v>
      </c>
      <c r="C55" s="21">
        <v>30.44</v>
      </c>
      <c r="D55" s="21">
        <v>40.69</v>
      </c>
      <c r="E55" s="22">
        <v>1010700</v>
      </c>
    </row>
    <row r="56" spans="1:5" x14ac:dyDescent="0.25">
      <c r="A56" s="20">
        <v>55</v>
      </c>
      <c r="B56" s="20" t="s">
        <v>66</v>
      </c>
      <c r="C56" s="21">
        <v>36.33</v>
      </c>
      <c r="D56" s="21">
        <v>41.29</v>
      </c>
      <c r="E56" s="22">
        <v>1335716</v>
      </c>
    </row>
    <row r="57" spans="1:5" x14ac:dyDescent="0.25">
      <c r="A57" s="20">
        <v>56</v>
      </c>
      <c r="B57" s="20" t="s">
        <v>67</v>
      </c>
      <c r="C57" s="21">
        <v>41.95</v>
      </c>
      <c r="D57" s="21">
        <v>37.93</v>
      </c>
      <c r="E57" s="22">
        <v>331670</v>
      </c>
    </row>
    <row r="58" spans="1:5" x14ac:dyDescent="0.25">
      <c r="A58" s="20">
        <v>57</v>
      </c>
      <c r="B58" s="20" t="s">
        <v>68</v>
      </c>
      <c r="C58" s="21">
        <v>35.15</v>
      </c>
      <c r="D58" s="21">
        <v>42.02</v>
      </c>
      <c r="E58" s="22">
        <v>219733</v>
      </c>
    </row>
    <row r="59" spans="1:5" x14ac:dyDescent="0.25">
      <c r="A59" s="20">
        <v>58</v>
      </c>
      <c r="B59" s="20" t="s">
        <v>69</v>
      </c>
      <c r="C59" s="21">
        <v>37.020000000000003</v>
      </c>
      <c r="D59" s="21">
        <v>39.75</v>
      </c>
      <c r="E59" s="22">
        <v>646608</v>
      </c>
    </row>
    <row r="60" spans="1:5" x14ac:dyDescent="0.25">
      <c r="A60" s="20">
        <v>59</v>
      </c>
      <c r="B60" s="20" t="s">
        <v>72</v>
      </c>
      <c r="C60" s="21">
        <v>27.52</v>
      </c>
      <c r="D60" s="21">
        <v>40.98</v>
      </c>
      <c r="E60" s="22">
        <v>1029927</v>
      </c>
    </row>
    <row r="61" spans="1:5" x14ac:dyDescent="0.25">
      <c r="A61" s="20">
        <v>60</v>
      </c>
      <c r="B61" s="20" t="s">
        <v>73</v>
      </c>
      <c r="C61" s="21">
        <v>36.549999999999997</v>
      </c>
      <c r="D61" s="21">
        <v>40.32</v>
      </c>
      <c r="E61" s="22">
        <v>612646</v>
      </c>
    </row>
    <row r="62" spans="1:5" x14ac:dyDescent="0.25">
      <c r="A62" s="20">
        <v>61</v>
      </c>
      <c r="B62" s="20" t="s">
        <v>74</v>
      </c>
      <c r="C62" s="21">
        <v>39.72</v>
      </c>
      <c r="D62" s="21">
        <v>41</v>
      </c>
      <c r="E62" s="22">
        <v>807903</v>
      </c>
    </row>
    <row r="63" spans="1:5" x14ac:dyDescent="0.25">
      <c r="A63" s="20">
        <v>62</v>
      </c>
      <c r="B63" s="20" t="s">
        <v>75</v>
      </c>
      <c r="C63" s="21">
        <v>39.44</v>
      </c>
      <c r="D63" s="21">
        <v>39.31</v>
      </c>
      <c r="E63" s="22">
        <v>88198</v>
      </c>
    </row>
    <row r="64" spans="1:5" x14ac:dyDescent="0.25">
      <c r="A64" s="20">
        <v>63</v>
      </c>
      <c r="B64" s="20" t="s">
        <v>70</v>
      </c>
      <c r="C64" s="21">
        <v>38.799999999999997</v>
      </c>
      <c r="D64" s="21">
        <v>37.159999999999997</v>
      </c>
      <c r="E64" s="22">
        <v>2035809</v>
      </c>
    </row>
    <row r="65" spans="1:5" x14ac:dyDescent="0.25">
      <c r="A65" s="20">
        <v>64</v>
      </c>
      <c r="B65" s="20" t="s">
        <v>76</v>
      </c>
      <c r="C65" s="21">
        <v>29.41</v>
      </c>
      <c r="D65" s="21">
        <v>38.68</v>
      </c>
      <c r="E65" s="22">
        <v>367514</v>
      </c>
    </row>
    <row r="66" spans="1:5" x14ac:dyDescent="0.25">
      <c r="A66" s="20">
        <v>65</v>
      </c>
      <c r="B66" s="20" t="s">
        <v>77</v>
      </c>
      <c r="C66" s="21">
        <v>43.41</v>
      </c>
      <c r="D66" s="21">
        <v>38.49</v>
      </c>
      <c r="E66" s="22">
        <v>1123784</v>
      </c>
    </row>
    <row r="67" spans="1:5" x14ac:dyDescent="0.25">
      <c r="A67" s="20">
        <v>66</v>
      </c>
      <c r="B67" s="20" t="s">
        <v>79</v>
      </c>
      <c r="C67" s="21">
        <v>34.81</v>
      </c>
      <c r="D67" s="21">
        <v>39.82</v>
      </c>
      <c r="E67" s="22">
        <v>424981</v>
      </c>
    </row>
    <row r="68" spans="1:5" x14ac:dyDescent="0.25">
      <c r="A68" s="20">
        <v>67</v>
      </c>
      <c r="B68" s="20" t="s">
        <v>80</v>
      </c>
      <c r="C68" s="21">
        <v>31.8</v>
      </c>
      <c r="D68" s="21">
        <v>41.46</v>
      </c>
      <c r="E68" s="22">
        <v>599698</v>
      </c>
    </row>
    <row r="69" spans="1:5" x14ac:dyDescent="0.25">
      <c r="A69" s="20">
        <v>68</v>
      </c>
      <c r="B69" s="20" t="s">
        <v>4</v>
      </c>
      <c r="C69" s="21">
        <v>34.04</v>
      </c>
      <c r="D69" s="21">
        <v>38.369999999999997</v>
      </c>
      <c r="E69" s="22">
        <v>412172</v>
      </c>
    </row>
    <row r="70" spans="1:5" x14ac:dyDescent="0.25">
      <c r="A70" s="20">
        <v>69</v>
      </c>
      <c r="B70" s="20" t="s">
        <v>14</v>
      </c>
      <c r="C70" s="21">
        <v>40.22</v>
      </c>
      <c r="D70" s="21">
        <v>40.26</v>
      </c>
      <c r="E70" s="22">
        <v>82274</v>
      </c>
    </row>
    <row r="71" spans="1:5" x14ac:dyDescent="0.25">
      <c r="A71" s="20">
        <v>70</v>
      </c>
      <c r="B71" s="20" t="s">
        <v>43</v>
      </c>
      <c r="C71" s="21">
        <v>33.229999999999997</v>
      </c>
      <c r="D71" s="21">
        <v>37.159999999999997</v>
      </c>
      <c r="E71" s="22">
        <v>251913</v>
      </c>
    </row>
    <row r="72" spans="1:5" x14ac:dyDescent="0.25">
      <c r="A72" s="20">
        <v>71</v>
      </c>
      <c r="B72" s="20" t="s">
        <v>47</v>
      </c>
      <c r="C72" s="21">
        <v>33.520000000000003</v>
      </c>
      <c r="D72" s="21">
        <v>39.85</v>
      </c>
      <c r="E72" s="22">
        <v>286602</v>
      </c>
    </row>
    <row r="73" spans="1:5" x14ac:dyDescent="0.25">
      <c r="A73" s="20">
        <v>72</v>
      </c>
      <c r="B73" s="20" t="s">
        <v>13</v>
      </c>
      <c r="C73" s="21">
        <v>41.14</v>
      </c>
      <c r="D73" s="21">
        <v>37.880000000000003</v>
      </c>
      <c r="E73" s="22">
        <v>599103</v>
      </c>
    </row>
    <row r="74" spans="1:5" x14ac:dyDescent="0.25">
      <c r="A74" s="20">
        <v>73</v>
      </c>
      <c r="B74" s="20" t="s">
        <v>71</v>
      </c>
      <c r="C74" s="21">
        <v>42.49</v>
      </c>
      <c r="D74" s="21">
        <v>37.42</v>
      </c>
      <c r="E74" s="22">
        <v>524190</v>
      </c>
    </row>
    <row r="75" spans="1:5" x14ac:dyDescent="0.25">
      <c r="A75" s="20">
        <v>74</v>
      </c>
      <c r="B75" s="20" t="s">
        <v>12</v>
      </c>
      <c r="C75" s="21">
        <v>32.46</v>
      </c>
      <c r="D75" s="21">
        <v>41.58</v>
      </c>
      <c r="E75" s="22">
        <v>198999</v>
      </c>
    </row>
    <row r="76" spans="1:5" x14ac:dyDescent="0.25">
      <c r="A76" s="20">
        <v>75</v>
      </c>
      <c r="B76" s="20" t="s">
        <v>8</v>
      </c>
      <c r="C76" s="21">
        <v>42.7</v>
      </c>
      <c r="D76" s="21">
        <v>41.11</v>
      </c>
      <c r="E76" s="22">
        <v>98907</v>
      </c>
    </row>
    <row r="77" spans="1:5" x14ac:dyDescent="0.25">
      <c r="A77" s="20">
        <v>76</v>
      </c>
      <c r="B77" s="20" t="s">
        <v>37</v>
      </c>
      <c r="C77" s="21">
        <v>44</v>
      </c>
      <c r="D77" s="21">
        <v>39.89</v>
      </c>
      <c r="E77" s="22">
        <v>197456</v>
      </c>
    </row>
    <row r="78" spans="1:5" x14ac:dyDescent="0.25">
      <c r="A78" s="20">
        <v>77</v>
      </c>
      <c r="B78" s="20" t="s">
        <v>78</v>
      </c>
      <c r="C78" s="21">
        <v>29.27</v>
      </c>
      <c r="D78" s="21">
        <v>40.65</v>
      </c>
      <c r="E78" s="22">
        <v>262234</v>
      </c>
    </row>
    <row r="79" spans="1:5" x14ac:dyDescent="0.25">
      <c r="A79" s="20">
        <v>78</v>
      </c>
      <c r="B79" s="20" t="s">
        <v>42</v>
      </c>
      <c r="C79" s="21">
        <v>32.619999999999997</v>
      </c>
      <c r="D79" s="21">
        <v>41.21</v>
      </c>
      <c r="E79" s="22">
        <v>248014</v>
      </c>
    </row>
    <row r="80" spans="1:5" x14ac:dyDescent="0.25">
      <c r="A80" s="20">
        <v>79</v>
      </c>
      <c r="B80" s="20" t="s">
        <v>50</v>
      </c>
      <c r="C80" s="21">
        <v>37.119999999999997</v>
      </c>
      <c r="D80" s="21">
        <v>36.72</v>
      </c>
      <c r="E80" s="22">
        <v>142541</v>
      </c>
    </row>
    <row r="81" spans="1:5" x14ac:dyDescent="0.25">
      <c r="A81" s="20">
        <v>80</v>
      </c>
      <c r="B81" s="20" t="s">
        <v>63</v>
      </c>
      <c r="C81" s="21">
        <v>36.18</v>
      </c>
      <c r="D81" s="21">
        <v>37.21</v>
      </c>
      <c r="E81" s="22">
        <v>534415</v>
      </c>
    </row>
    <row r="82" spans="1:5" x14ac:dyDescent="0.25">
      <c r="A82" s="20">
        <v>81</v>
      </c>
      <c r="B82" s="20" t="s">
        <v>26</v>
      </c>
      <c r="C82" s="21">
        <v>31.16</v>
      </c>
      <c r="D82" s="21">
        <v>40.840000000000003</v>
      </c>
      <c r="E82" s="22">
        <v>387844</v>
      </c>
    </row>
    <row r="83" spans="1:5" x14ac:dyDescent="0.25">
      <c r="C83" s="12">
        <f>SUMPRODUCT(C2:C82,$E$2:$E$82)/SUM($E$2:$E$82)</f>
        <v>32.93550841580889</v>
      </c>
      <c r="D83" s="12">
        <f>SUMPRODUCT(D2:D82,$E$2:$E$82)/SUM($E$2:$E$82)</f>
        <v>39.27272748563292</v>
      </c>
    </row>
  </sheetData>
  <sortState xmlns:xlrd2="http://schemas.microsoft.com/office/spreadsheetml/2017/richdata2" ref="A2:E82">
    <sortCondition ref="A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N84"/>
  <sheetViews>
    <sheetView tabSelected="1" zoomScale="55" zoomScaleNormal="55" workbookViewId="0">
      <selection activeCell="J43" sqref="J43"/>
    </sheetView>
  </sheetViews>
  <sheetFormatPr defaultRowHeight="13.2" x14ac:dyDescent="0.25"/>
  <cols>
    <col min="1" max="1" width="8.88671875" style="3"/>
    <col min="2" max="2" width="17.6640625" style="3" bestFit="1" customWidth="1"/>
    <col min="3" max="3" width="14" style="3" bestFit="1" customWidth="1"/>
    <col min="4" max="4" width="11.44140625" style="3" bestFit="1" customWidth="1"/>
    <col min="5" max="5" width="14.88671875" style="5" bestFit="1" customWidth="1"/>
    <col min="6" max="6" width="13.109375" customWidth="1"/>
    <col min="7" max="8" width="13.77734375" customWidth="1"/>
    <col min="9" max="9" width="25" bestFit="1" customWidth="1"/>
    <col min="11" max="11" width="11.21875" bestFit="1" customWidth="1"/>
  </cols>
  <sheetData>
    <row r="1" spans="1:14" ht="17.399999999999999" x14ac:dyDescent="0.3">
      <c r="A1" s="2" t="s">
        <v>82</v>
      </c>
      <c r="B1" s="2" t="s">
        <v>85</v>
      </c>
      <c r="C1" s="2" t="s">
        <v>83</v>
      </c>
      <c r="D1" s="2" t="s">
        <v>84</v>
      </c>
      <c r="E1" s="4" t="s">
        <v>86</v>
      </c>
      <c r="F1" s="45" t="s">
        <v>87</v>
      </c>
      <c r="G1" s="44" t="s">
        <v>93</v>
      </c>
      <c r="H1" s="44" t="s">
        <v>94</v>
      </c>
      <c r="I1" s="1" t="s">
        <v>88</v>
      </c>
      <c r="K1" s="46" t="s">
        <v>89</v>
      </c>
      <c r="L1" s="47"/>
    </row>
    <row r="2" spans="1:14" x14ac:dyDescent="0.25">
      <c r="A2" s="6">
        <v>1</v>
      </c>
      <c r="B2" s="6" t="s">
        <v>0</v>
      </c>
      <c r="C2" s="7">
        <v>35.32</v>
      </c>
      <c r="D2" s="7">
        <v>35</v>
      </c>
      <c r="E2" s="8">
        <v>2220125</v>
      </c>
      <c r="F2" s="5">
        <f>100*SQRT((C2-$K$3)^2+(D2-$L$3)^2)</f>
        <v>1182.9725271535262</v>
      </c>
      <c r="G2" s="43">
        <f>100*SQRT(($K$4-C2)^2 + ($L$4-D2)^2)</f>
        <v>33329.701828849298</v>
      </c>
      <c r="H2" s="43">
        <f>MIN(F2,G2)</f>
        <v>1182.9725271535262</v>
      </c>
      <c r="I2" s="5">
        <f>E2*H2/1000000</f>
        <v>2626.3468818467227</v>
      </c>
      <c r="K2" s="23" t="s">
        <v>83</v>
      </c>
      <c r="L2" s="23" t="s">
        <v>84</v>
      </c>
    </row>
    <row r="3" spans="1:14" x14ac:dyDescent="0.25">
      <c r="A3" s="6">
        <v>2</v>
      </c>
      <c r="B3" s="6" t="s">
        <v>1</v>
      </c>
      <c r="C3" s="7">
        <v>38.28</v>
      </c>
      <c r="D3" s="7">
        <v>37.76</v>
      </c>
      <c r="E3" s="8">
        <v>624513</v>
      </c>
      <c r="F3" s="5">
        <f t="shared" ref="F3:F66" si="0">100*SQRT((C3-$K$3)^2+(D3-$L$3)^2)</f>
        <v>1577.7705790133114</v>
      </c>
      <c r="G3" s="43">
        <f t="shared" ref="G3:G66" si="1">100*SQRT(($K$4-C3)^2 + ($L$4-D3)^2)</f>
        <v>32925.487999420751</v>
      </c>
      <c r="H3" s="43">
        <f t="shared" ref="H3:H66" si="2">MIN(F3,G3)</f>
        <v>1577.7705790133114</v>
      </c>
      <c r="I3" s="5">
        <f t="shared" ref="I3:I66" si="3">E3*H3/1000000</f>
        <v>985.33823761134022</v>
      </c>
      <c r="K3" s="24">
        <f>K4/10</f>
        <v>29</v>
      </c>
      <c r="L3" s="24">
        <f>L4/10</f>
        <v>25</v>
      </c>
      <c r="N3" s="19" t="s">
        <v>95</v>
      </c>
    </row>
    <row r="4" spans="1:14" ht="13.8" thickBot="1" x14ac:dyDescent="0.3">
      <c r="A4" s="6">
        <v>3</v>
      </c>
      <c r="B4" s="6" t="s">
        <v>2</v>
      </c>
      <c r="C4" s="7">
        <v>30.56</v>
      </c>
      <c r="D4" s="7">
        <v>38.75</v>
      </c>
      <c r="E4" s="8">
        <v>725568</v>
      </c>
      <c r="F4" s="5">
        <f t="shared" si="0"/>
        <v>1383.821158965276</v>
      </c>
      <c r="G4" s="43">
        <f t="shared" si="1"/>
        <v>33456.789460436878</v>
      </c>
      <c r="H4" s="43">
        <f t="shared" si="2"/>
        <v>1383.821158965276</v>
      </c>
      <c r="I4" s="5">
        <f t="shared" si="3"/>
        <v>1004.0563506681174</v>
      </c>
      <c r="K4" s="24">
        <v>290</v>
      </c>
      <c r="L4" s="24">
        <v>250</v>
      </c>
      <c r="M4">
        <v>20</v>
      </c>
      <c r="N4" s="19">
        <v>370</v>
      </c>
    </row>
    <row r="5" spans="1:14" x14ac:dyDescent="0.25">
      <c r="A5" s="6">
        <v>4</v>
      </c>
      <c r="B5" s="6" t="s">
        <v>3</v>
      </c>
      <c r="C5" s="7">
        <v>43.02</v>
      </c>
      <c r="D5" s="7">
        <v>39.630000000000003</v>
      </c>
      <c r="E5" s="8">
        <v>539657</v>
      </c>
      <c r="F5" s="5">
        <f t="shared" si="0"/>
        <v>2026.3200635635037</v>
      </c>
      <c r="G5" s="43">
        <f t="shared" si="1"/>
        <v>32442.97417007263</v>
      </c>
      <c r="H5" s="43">
        <f t="shared" si="2"/>
        <v>2026.3200635635037</v>
      </c>
      <c r="I5" s="5">
        <f t="shared" si="3"/>
        <v>1093.5178065424898</v>
      </c>
      <c r="K5" s="15" t="s">
        <v>90</v>
      </c>
    </row>
    <row r="6" spans="1:14" ht="13.8" thickBot="1" x14ac:dyDescent="0.3">
      <c r="A6" s="6">
        <v>5</v>
      </c>
      <c r="B6" s="6" t="s">
        <v>5</v>
      </c>
      <c r="C6" s="7">
        <v>35.840000000000003</v>
      </c>
      <c r="D6" s="7">
        <v>40.65</v>
      </c>
      <c r="E6" s="8">
        <v>337508</v>
      </c>
      <c r="F6" s="5">
        <f t="shared" si="0"/>
        <v>1707.9464277312682</v>
      </c>
      <c r="G6" s="43">
        <f t="shared" si="1"/>
        <v>32927.910364916876</v>
      </c>
      <c r="H6" s="43">
        <f t="shared" si="2"/>
        <v>1707.9464277312682</v>
      </c>
      <c r="I6" s="5">
        <f t="shared" si="3"/>
        <v>576.44558293072487</v>
      </c>
      <c r="K6" s="16">
        <f>SUM(I2:I82)</f>
        <v>126707.86650882948</v>
      </c>
      <c r="L6">
        <v>388</v>
      </c>
    </row>
    <row r="7" spans="1:14" x14ac:dyDescent="0.25">
      <c r="A7" s="6">
        <v>6</v>
      </c>
      <c r="B7" s="6" t="s">
        <v>6</v>
      </c>
      <c r="C7" s="7">
        <v>32.85</v>
      </c>
      <c r="D7" s="7">
        <v>39.92</v>
      </c>
      <c r="E7" s="8">
        <v>5503985</v>
      </c>
      <c r="F7" s="5">
        <f t="shared" si="0"/>
        <v>1540.8728046143201</v>
      </c>
      <c r="G7" s="43">
        <f t="shared" si="1"/>
        <v>33205.380422455637</v>
      </c>
      <c r="H7" s="43">
        <f t="shared" si="2"/>
        <v>1540.8728046143201</v>
      </c>
      <c r="I7" s="5">
        <f t="shared" si="3"/>
        <v>8480.9408035051492</v>
      </c>
    </row>
    <row r="8" spans="1:14" x14ac:dyDescent="0.25">
      <c r="A8" s="6">
        <v>7</v>
      </c>
      <c r="B8" s="6" t="s">
        <v>7</v>
      </c>
      <c r="C8" s="7">
        <v>30.71</v>
      </c>
      <c r="D8" s="7">
        <v>36.880000000000003</v>
      </c>
      <c r="E8" s="8">
        <v>2426356</v>
      </c>
      <c r="F8" s="5">
        <f t="shared" si="0"/>
        <v>1200.2437252491682</v>
      </c>
      <c r="G8" s="43">
        <f t="shared" si="1"/>
        <v>33563.587189095269</v>
      </c>
      <c r="H8" s="43">
        <f t="shared" si="2"/>
        <v>1200.2437252491682</v>
      </c>
      <c r="I8" s="5">
        <f t="shared" si="3"/>
        <v>2912.2185642206705</v>
      </c>
    </row>
    <row r="9" spans="1:14" x14ac:dyDescent="0.25">
      <c r="A9" s="6">
        <v>8</v>
      </c>
      <c r="B9" s="6" t="s">
        <v>9</v>
      </c>
      <c r="C9" s="7">
        <v>41.82</v>
      </c>
      <c r="D9" s="7">
        <v>41.18</v>
      </c>
      <c r="E9" s="8">
        <v>174010</v>
      </c>
      <c r="F9" s="5">
        <f t="shared" si="0"/>
        <v>2064.3274933982739</v>
      </c>
      <c r="G9" s="43">
        <f t="shared" si="1"/>
        <v>32434.411479168233</v>
      </c>
      <c r="H9" s="43">
        <f t="shared" si="2"/>
        <v>2064.3274933982739</v>
      </c>
      <c r="I9" s="5">
        <f t="shared" si="3"/>
        <v>359.21362712623363</v>
      </c>
    </row>
    <row r="10" spans="1:14" x14ac:dyDescent="0.25">
      <c r="A10" s="6">
        <v>9</v>
      </c>
      <c r="B10" s="6" t="s">
        <v>10</v>
      </c>
      <c r="C10" s="7">
        <v>27.84</v>
      </c>
      <c r="D10" s="7">
        <v>37.86</v>
      </c>
      <c r="E10" s="8">
        <v>1097746</v>
      </c>
      <c r="F10" s="5">
        <f t="shared" si="0"/>
        <v>1291.2211274603587</v>
      </c>
      <c r="G10" s="43">
        <f t="shared" si="1"/>
        <v>33724.063396927719</v>
      </c>
      <c r="H10" s="43">
        <f t="shared" si="2"/>
        <v>1291.2211274603587</v>
      </c>
      <c r="I10" s="5">
        <f t="shared" si="3"/>
        <v>1417.4328277850991</v>
      </c>
      <c r="K10">
        <v>1000000</v>
      </c>
    </row>
    <row r="11" spans="1:14" x14ac:dyDescent="0.25">
      <c r="A11" s="6">
        <v>10</v>
      </c>
      <c r="B11" s="6" t="s">
        <v>11</v>
      </c>
      <c r="C11" s="7">
        <v>27.88</v>
      </c>
      <c r="D11" s="7">
        <v>39.65</v>
      </c>
      <c r="E11" s="8">
        <v>1226575</v>
      </c>
      <c r="F11" s="5">
        <f t="shared" si="0"/>
        <v>1469.2749912797126</v>
      </c>
      <c r="G11" s="43">
        <f t="shared" si="1"/>
        <v>33608.632358368886</v>
      </c>
      <c r="H11" s="43">
        <f t="shared" si="2"/>
        <v>1469.2749912797126</v>
      </c>
      <c r="I11" s="5">
        <f t="shared" si="3"/>
        <v>1802.1759724289136</v>
      </c>
    </row>
    <row r="12" spans="1:14" x14ac:dyDescent="0.25">
      <c r="A12" s="6">
        <v>11</v>
      </c>
      <c r="B12" s="6" t="s">
        <v>15</v>
      </c>
      <c r="C12" s="7">
        <v>30.07</v>
      </c>
      <c r="D12" s="7">
        <v>40.06</v>
      </c>
      <c r="E12" s="8">
        <v>223448</v>
      </c>
      <c r="F12" s="5">
        <f t="shared" si="0"/>
        <v>1509.796343882181</v>
      </c>
      <c r="G12" s="43">
        <f t="shared" si="1"/>
        <v>33412.334324318021</v>
      </c>
      <c r="H12" s="43">
        <f t="shared" si="2"/>
        <v>1509.796343882181</v>
      </c>
      <c r="I12" s="5">
        <f t="shared" si="3"/>
        <v>337.36097344778557</v>
      </c>
    </row>
    <row r="13" spans="1:14" x14ac:dyDescent="0.25">
      <c r="A13" s="6">
        <v>12</v>
      </c>
      <c r="B13" s="6" t="s">
        <v>16</v>
      </c>
      <c r="C13" s="7">
        <v>40.770000000000003</v>
      </c>
      <c r="D13" s="7">
        <v>39.06</v>
      </c>
      <c r="E13" s="8">
        <v>281205</v>
      </c>
      <c r="F13" s="5">
        <f t="shared" si="0"/>
        <v>1833.6207350485545</v>
      </c>
      <c r="G13" s="43">
        <f t="shared" si="1"/>
        <v>32651.382283143845</v>
      </c>
      <c r="H13" s="43">
        <f t="shared" si="2"/>
        <v>1833.6207350485545</v>
      </c>
      <c r="I13" s="5">
        <f t="shared" si="3"/>
        <v>515.62331879932879</v>
      </c>
    </row>
    <row r="14" spans="1:14" x14ac:dyDescent="0.25">
      <c r="A14" s="6">
        <v>13</v>
      </c>
      <c r="B14" s="6" t="s">
        <v>17</v>
      </c>
      <c r="C14" s="7">
        <v>42.12</v>
      </c>
      <c r="D14" s="7">
        <v>38.39</v>
      </c>
      <c r="E14" s="8">
        <v>349396</v>
      </c>
      <c r="F14" s="5">
        <f t="shared" si="0"/>
        <v>1874.6372982526514</v>
      </c>
      <c r="G14" s="43">
        <f t="shared" si="1"/>
        <v>32591.91410457508</v>
      </c>
      <c r="H14" s="43">
        <f t="shared" si="2"/>
        <v>1874.6372982526514</v>
      </c>
      <c r="I14" s="5">
        <f t="shared" si="3"/>
        <v>654.99077346028344</v>
      </c>
    </row>
    <row r="15" spans="1:14" x14ac:dyDescent="0.25">
      <c r="A15" s="6">
        <v>14</v>
      </c>
      <c r="B15" s="6" t="s">
        <v>18</v>
      </c>
      <c r="C15" s="7">
        <v>31.58</v>
      </c>
      <c r="D15" s="7">
        <v>40.58</v>
      </c>
      <c r="E15" s="8">
        <v>311810</v>
      </c>
      <c r="F15" s="5">
        <f t="shared" si="0"/>
        <v>1579.2175277649369</v>
      </c>
      <c r="G15" s="43">
        <f t="shared" si="1"/>
        <v>33262.235763700555</v>
      </c>
      <c r="H15" s="43">
        <f t="shared" si="2"/>
        <v>1579.2175277649369</v>
      </c>
      <c r="I15" s="5">
        <f t="shared" si="3"/>
        <v>492.41581733238502</v>
      </c>
    </row>
    <row r="16" spans="1:14" x14ac:dyDescent="0.25">
      <c r="A16" s="6">
        <v>15</v>
      </c>
      <c r="B16" s="6" t="s">
        <v>19</v>
      </c>
      <c r="C16" s="7">
        <v>30.07</v>
      </c>
      <c r="D16" s="7">
        <v>37.46</v>
      </c>
      <c r="E16" s="8">
        <v>269926</v>
      </c>
      <c r="F16" s="5">
        <f t="shared" si="0"/>
        <v>1250.5858627059561</v>
      </c>
      <c r="G16" s="43">
        <f t="shared" si="1"/>
        <v>33576.309579821303</v>
      </c>
      <c r="H16" s="43">
        <f t="shared" si="2"/>
        <v>1250.5858627059561</v>
      </c>
      <c r="I16" s="5">
        <f t="shared" si="3"/>
        <v>337.56563957676792</v>
      </c>
    </row>
    <row r="17" spans="1:9" x14ac:dyDescent="0.25">
      <c r="A17" s="6">
        <v>16</v>
      </c>
      <c r="B17" s="6" t="s">
        <v>20</v>
      </c>
      <c r="C17" s="7">
        <v>29.06</v>
      </c>
      <c r="D17" s="7">
        <v>40.270000000000003</v>
      </c>
      <c r="E17" s="8">
        <v>2994521</v>
      </c>
      <c r="F17" s="5">
        <f t="shared" si="0"/>
        <v>1527.0117877737555</v>
      </c>
      <c r="G17" s="43">
        <f t="shared" si="1"/>
        <v>33477.807051836593</v>
      </c>
      <c r="H17" s="43">
        <f t="shared" si="2"/>
        <v>1527.0117877737555</v>
      </c>
      <c r="I17" s="5">
        <f t="shared" si="3"/>
        <v>4572.6688657360546</v>
      </c>
    </row>
    <row r="18" spans="1:9" x14ac:dyDescent="0.25">
      <c r="A18" s="6">
        <v>17</v>
      </c>
      <c r="B18" s="6" t="s">
        <v>21</v>
      </c>
      <c r="C18" s="7">
        <v>26.41</v>
      </c>
      <c r="D18" s="7">
        <v>40.159999999999997</v>
      </c>
      <c r="E18" s="8">
        <v>540662</v>
      </c>
      <c r="F18" s="5">
        <f t="shared" si="0"/>
        <v>1537.9652141709835</v>
      </c>
      <c r="G18" s="43">
        <f t="shared" si="1"/>
        <v>33691.618200970996</v>
      </c>
      <c r="H18" s="43">
        <f t="shared" si="2"/>
        <v>1537.9652141709835</v>
      </c>
      <c r="I18" s="5">
        <f t="shared" si="3"/>
        <v>831.51934862411224</v>
      </c>
    </row>
    <row r="19" spans="1:9" x14ac:dyDescent="0.25">
      <c r="A19" s="6">
        <v>18</v>
      </c>
      <c r="B19" s="6" t="s">
        <v>22</v>
      </c>
      <c r="C19" s="7">
        <v>33.61</v>
      </c>
      <c r="D19" s="7">
        <v>40.6</v>
      </c>
      <c r="E19" s="8">
        <v>216362</v>
      </c>
      <c r="F19" s="5">
        <f t="shared" si="0"/>
        <v>1626.690197917231</v>
      </c>
      <c r="G19" s="43">
        <f t="shared" si="1"/>
        <v>33103.503152989717</v>
      </c>
      <c r="H19" s="43">
        <f t="shared" si="2"/>
        <v>1626.690197917231</v>
      </c>
      <c r="I19" s="5">
        <f t="shared" si="3"/>
        <v>351.95394460176794</v>
      </c>
    </row>
    <row r="20" spans="1:9" x14ac:dyDescent="0.25">
      <c r="A20" s="6">
        <v>19</v>
      </c>
      <c r="B20" s="6" t="s">
        <v>23</v>
      </c>
      <c r="C20" s="7">
        <v>34.96</v>
      </c>
      <c r="D20" s="7">
        <v>40.549999999999997</v>
      </c>
      <c r="E20" s="8">
        <v>536483</v>
      </c>
      <c r="F20" s="5">
        <f t="shared" si="0"/>
        <v>1665.3050771555338</v>
      </c>
      <c r="G20" s="43">
        <f t="shared" si="1"/>
        <v>33002.227818739753</v>
      </c>
      <c r="H20" s="43">
        <f t="shared" si="2"/>
        <v>1665.3050771555338</v>
      </c>
      <c r="I20" s="5">
        <f t="shared" si="3"/>
        <v>893.40786370763226</v>
      </c>
    </row>
    <row r="21" spans="1:9" x14ac:dyDescent="0.25">
      <c r="A21" s="6">
        <v>20</v>
      </c>
      <c r="B21" s="6" t="s">
        <v>24</v>
      </c>
      <c r="C21" s="7">
        <v>29.09</v>
      </c>
      <c r="D21" s="7">
        <v>37.78</v>
      </c>
      <c r="E21" s="8">
        <v>1027782</v>
      </c>
      <c r="F21" s="5">
        <f t="shared" si="0"/>
        <v>1278.0316897479499</v>
      </c>
      <c r="G21" s="43">
        <f t="shared" si="1"/>
        <v>33632.031829789892</v>
      </c>
      <c r="H21" s="43">
        <f t="shared" si="2"/>
        <v>1278.0316897479499</v>
      </c>
      <c r="I21" s="5">
        <f t="shared" si="3"/>
        <v>1313.5379661525276</v>
      </c>
    </row>
    <row r="22" spans="1:9" x14ac:dyDescent="0.25">
      <c r="A22" s="6">
        <v>21</v>
      </c>
      <c r="B22" s="6" t="s">
        <v>25</v>
      </c>
      <c r="C22" s="7">
        <v>40.229999999999997</v>
      </c>
      <c r="D22" s="7">
        <v>37.909999999999997</v>
      </c>
      <c r="E22" s="8">
        <v>1732396</v>
      </c>
      <c r="F22" s="5">
        <f t="shared" si="0"/>
        <v>1711.084451451768</v>
      </c>
      <c r="G22" s="43">
        <f t="shared" si="1"/>
        <v>32766.93775744081</v>
      </c>
      <c r="H22" s="43">
        <f t="shared" si="2"/>
        <v>1711.084451451768</v>
      </c>
      <c r="I22" s="5">
        <f t="shared" si="3"/>
        <v>2964.2758593572376</v>
      </c>
    </row>
    <row r="23" spans="1:9" x14ac:dyDescent="0.25">
      <c r="A23" s="6">
        <v>22</v>
      </c>
      <c r="B23" s="6" t="s">
        <v>27</v>
      </c>
      <c r="C23" s="7">
        <v>26.56</v>
      </c>
      <c r="D23" s="7">
        <v>41.68</v>
      </c>
      <c r="E23" s="8">
        <v>411528</v>
      </c>
      <c r="F23" s="5">
        <f t="shared" si="0"/>
        <v>1685.7520576882</v>
      </c>
      <c r="G23" s="43">
        <f t="shared" si="1"/>
        <v>33585.392062621511</v>
      </c>
      <c r="H23" s="43">
        <f t="shared" si="2"/>
        <v>1685.7520576882</v>
      </c>
      <c r="I23" s="5">
        <f t="shared" si="3"/>
        <v>693.73417279630962</v>
      </c>
    </row>
    <row r="24" spans="1:9" x14ac:dyDescent="0.25">
      <c r="A24" s="6">
        <v>23</v>
      </c>
      <c r="B24" s="6" t="s">
        <v>28</v>
      </c>
      <c r="C24" s="7">
        <v>39.229999999999997</v>
      </c>
      <c r="D24" s="7">
        <v>38.68</v>
      </c>
      <c r="E24" s="8">
        <v>595638</v>
      </c>
      <c r="F24" s="5">
        <f t="shared" si="0"/>
        <v>1708.2016859844152</v>
      </c>
      <c r="G24" s="43">
        <f t="shared" si="1"/>
        <v>32793.556577474177</v>
      </c>
      <c r="H24" s="43">
        <f t="shared" si="2"/>
        <v>1708.2016859844152</v>
      </c>
      <c r="I24" s="5">
        <f t="shared" si="3"/>
        <v>1017.4698358363852</v>
      </c>
    </row>
    <row r="25" spans="1:9" x14ac:dyDescent="0.25">
      <c r="A25" s="6">
        <v>24</v>
      </c>
      <c r="B25" s="6" t="s">
        <v>29</v>
      </c>
      <c r="C25" s="7">
        <v>39.5</v>
      </c>
      <c r="D25" s="7">
        <v>39.75</v>
      </c>
      <c r="E25" s="8">
        <v>236034</v>
      </c>
      <c r="F25" s="5">
        <f t="shared" si="0"/>
        <v>1810.5593058499906</v>
      </c>
      <c r="G25" s="43">
        <f t="shared" si="1"/>
        <v>32704.023070564268</v>
      </c>
      <c r="H25" s="43">
        <f t="shared" si="2"/>
        <v>1810.5593058499906</v>
      </c>
      <c r="I25" s="5">
        <f t="shared" si="3"/>
        <v>427.35355519699669</v>
      </c>
    </row>
    <row r="26" spans="1:9" x14ac:dyDescent="0.25">
      <c r="A26" s="6">
        <v>25</v>
      </c>
      <c r="B26" s="6" t="s">
        <v>30</v>
      </c>
      <c r="C26" s="7">
        <v>41.27</v>
      </c>
      <c r="D26" s="7">
        <v>39.9</v>
      </c>
      <c r="E26" s="8">
        <v>767848</v>
      </c>
      <c r="F26" s="5">
        <f t="shared" si="0"/>
        <v>1930.1888508640807</v>
      </c>
      <c r="G26" s="43">
        <f t="shared" si="1"/>
        <v>32558.965416609906</v>
      </c>
      <c r="H26" s="43">
        <f t="shared" si="2"/>
        <v>1930.1888508640807</v>
      </c>
      <c r="I26" s="5">
        <f t="shared" si="3"/>
        <v>1482.0916487582826</v>
      </c>
    </row>
    <row r="27" spans="1:9" x14ac:dyDescent="0.25">
      <c r="A27" s="6">
        <v>26</v>
      </c>
      <c r="B27" s="6" t="s">
        <v>31</v>
      </c>
      <c r="C27" s="7">
        <v>30.52</v>
      </c>
      <c r="D27" s="7">
        <v>39.78</v>
      </c>
      <c r="E27" s="8">
        <v>871187</v>
      </c>
      <c r="F27" s="5">
        <f t="shared" si="0"/>
        <v>1485.7954098731091</v>
      </c>
      <c r="G27" s="43">
        <f t="shared" si="1"/>
        <v>33394.95752355436</v>
      </c>
      <c r="H27" s="43">
        <f t="shared" si="2"/>
        <v>1485.7954098731091</v>
      </c>
      <c r="I27" s="5">
        <f t="shared" si="3"/>
        <v>1294.4056457411241</v>
      </c>
    </row>
    <row r="28" spans="1:9" x14ac:dyDescent="0.25">
      <c r="A28" s="6">
        <v>27</v>
      </c>
      <c r="B28" s="6" t="s">
        <v>32</v>
      </c>
      <c r="C28" s="7">
        <v>37.380000000000003</v>
      </c>
      <c r="D28" s="7">
        <v>37.07</v>
      </c>
      <c r="E28" s="8">
        <v>2028563</v>
      </c>
      <c r="F28" s="5">
        <f t="shared" si="0"/>
        <v>1469.3852456044331</v>
      </c>
      <c r="G28" s="43">
        <f t="shared" si="1"/>
        <v>33038.772571026304</v>
      </c>
      <c r="H28" s="43">
        <f t="shared" si="2"/>
        <v>1469.3852456044331</v>
      </c>
      <c r="I28" s="5">
        <f t="shared" si="3"/>
        <v>2980.7405419790653</v>
      </c>
    </row>
    <row r="29" spans="1:9" x14ac:dyDescent="0.25">
      <c r="A29" s="6">
        <v>28</v>
      </c>
      <c r="B29" s="6" t="s">
        <v>33</v>
      </c>
      <c r="C29" s="7">
        <v>38.39</v>
      </c>
      <c r="D29" s="7">
        <v>40.909999999999997</v>
      </c>
      <c r="E29" s="8">
        <v>453912</v>
      </c>
      <c r="F29" s="5">
        <f t="shared" si="0"/>
        <v>1847.4311895169465</v>
      </c>
      <c r="G29" s="43">
        <f t="shared" si="1"/>
        <v>32714.862096606801</v>
      </c>
      <c r="H29" s="43">
        <f t="shared" si="2"/>
        <v>1847.4311895169465</v>
      </c>
      <c r="I29" s="5">
        <f t="shared" si="3"/>
        <v>838.57118609601616</v>
      </c>
    </row>
    <row r="30" spans="1:9" x14ac:dyDescent="0.25">
      <c r="A30" s="6">
        <v>29</v>
      </c>
      <c r="B30" s="6" t="s">
        <v>34</v>
      </c>
      <c r="C30" s="7">
        <v>39.51</v>
      </c>
      <c r="D30" s="7">
        <v>40.44</v>
      </c>
      <c r="E30" s="8">
        <v>162748</v>
      </c>
      <c r="F30" s="5">
        <f t="shared" si="0"/>
        <v>1867.7625652100428</v>
      </c>
      <c r="G30" s="43">
        <f t="shared" si="1"/>
        <v>32658.93961842607</v>
      </c>
      <c r="H30" s="43">
        <f t="shared" si="2"/>
        <v>1867.7625652100428</v>
      </c>
      <c r="I30" s="5">
        <f t="shared" si="3"/>
        <v>303.97462196280401</v>
      </c>
    </row>
    <row r="31" spans="1:9" x14ac:dyDescent="0.25">
      <c r="A31" s="6">
        <v>30</v>
      </c>
      <c r="B31" s="6" t="s">
        <v>35</v>
      </c>
      <c r="C31" s="7">
        <v>43.73</v>
      </c>
      <c r="D31" s="7">
        <v>37.58</v>
      </c>
      <c r="E31" s="8">
        <v>286470</v>
      </c>
      <c r="F31" s="5">
        <f t="shared" si="0"/>
        <v>1937.0836326808399</v>
      </c>
      <c r="G31" s="43">
        <f t="shared" si="1"/>
        <v>32522.47981012518</v>
      </c>
      <c r="H31" s="43">
        <f t="shared" si="2"/>
        <v>1937.0836326808399</v>
      </c>
      <c r="I31" s="5">
        <f t="shared" si="3"/>
        <v>554.91634825408016</v>
      </c>
    </row>
    <row r="32" spans="1:9" x14ac:dyDescent="0.25">
      <c r="A32" s="6">
        <v>31</v>
      </c>
      <c r="B32" s="6" t="s">
        <v>36</v>
      </c>
      <c r="C32" s="7">
        <v>36.35</v>
      </c>
      <c r="D32" s="7">
        <v>36.4</v>
      </c>
      <c r="E32" s="8">
        <v>1609856</v>
      </c>
      <c r="F32" s="5">
        <f t="shared" si="0"/>
        <v>1356.401489235396</v>
      </c>
      <c r="G32" s="43">
        <f t="shared" si="1"/>
        <v>33160.71207015917</v>
      </c>
      <c r="H32" s="43">
        <f t="shared" si="2"/>
        <v>1356.401489235396</v>
      </c>
      <c r="I32" s="5">
        <f t="shared" si="3"/>
        <v>2183.6110758545374</v>
      </c>
    </row>
    <row r="33" spans="1:9" x14ac:dyDescent="0.25">
      <c r="A33" s="6">
        <v>32</v>
      </c>
      <c r="B33" s="6" t="s">
        <v>38</v>
      </c>
      <c r="C33" s="7">
        <v>30.56</v>
      </c>
      <c r="D33" s="7">
        <v>37.76</v>
      </c>
      <c r="E33" s="8">
        <v>441412</v>
      </c>
      <c r="F33" s="5">
        <f t="shared" si="0"/>
        <v>1285.5006806688198</v>
      </c>
      <c r="G33" s="43">
        <f t="shared" si="1"/>
        <v>33519.38710656864</v>
      </c>
      <c r="H33" s="43">
        <f t="shared" si="2"/>
        <v>1285.5006806688198</v>
      </c>
      <c r="I33" s="5">
        <f t="shared" si="3"/>
        <v>567.43542645538514</v>
      </c>
    </row>
    <row r="34" spans="1:9" x14ac:dyDescent="0.25">
      <c r="A34" s="6">
        <v>33</v>
      </c>
      <c r="B34" s="6" t="s">
        <v>57</v>
      </c>
      <c r="C34" s="7">
        <v>34.630000000000003</v>
      </c>
      <c r="D34" s="7">
        <v>36.799999999999997</v>
      </c>
      <c r="E34" s="8">
        <v>1814468</v>
      </c>
      <c r="F34" s="5">
        <f t="shared" si="0"/>
        <v>1307.4283919205668</v>
      </c>
      <c r="G34" s="43">
        <f t="shared" si="1"/>
        <v>33266.811825000608</v>
      </c>
      <c r="H34" s="43">
        <f t="shared" si="2"/>
        <v>1307.4283919205668</v>
      </c>
      <c r="I34" s="5">
        <f t="shared" si="3"/>
        <v>2372.2869794313269</v>
      </c>
    </row>
    <row r="35" spans="1:9" x14ac:dyDescent="0.25">
      <c r="A35" s="6">
        <v>34</v>
      </c>
      <c r="B35" s="6" t="s">
        <v>39</v>
      </c>
      <c r="C35" s="7">
        <v>28.98</v>
      </c>
      <c r="D35" s="7">
        <v>41.01</v>
      </c>
      <c r="E35" s="8">
        <v>15067724</v>
      </c>
      <c r="F35" s="5">
        <f t="shared" si="0"/>
        <v>1601.0012492187502</v>
      </c>
      <c r="G35" s="43">
        <f t="shared" si="1"/>
        <v>33437.742223421723</v>
      </c>
      <c r="H35" s="43">
        <f t="shared" si="2"/>
        <v>1601.0012492187502</v>
      </c>
      <c r="I35" s="5">
        <f t="shared" si="3"/>
        <v>24123.444946883345</v>
      </c>
    </row>
    <row r="36" spans="1:9" x14ac:dyDescent="0.25">
      <c r="A36" s="6">
        <v>35</v>
      </c>
      <c r="B36" s="6" t="s">
        <v>40</v>
      </c>
      <c r="C36" s="7">
        <v>27.13</v>
      </c>
      <c r="D36" s="7">
        <v>38.42</v>
      </c>
      <c r="E36" s="8">
        <v>4320519</v>
      </c>
      <c r="F36" s="5">
        <f t="shared" si="0"/>
        <v>1354.9660512352332</v>
      </c>
      <c r="G36" s="43">
        <f t="shared" si="1"/>
        <v>33744.145166235874</v>
      </c>
      <c r="H36" s="43">
        <f t="shared" si="2"/>
        <v>1354.9660512352332</v>
      </c>
      <c r="I36" s="5">
        <f t="shared" si="3"/>
        <v>5854.1565687167986</v>
      </c>
    </row>
    <row r="37" spans="1:9" x14ac:dyDescent="0.25">
      <c r="A37" s="6">
        <v>36</v>
      </c>
      <c r="B37" s="6" t="s">
        <v>44</v>
      </c>
      <c r="C37" s="7">
        <v>43.1</v>
      </c>
      <c r="D37" s="7">
        <v>40.619999999999997</v>
      </c>
      <c r="E37" s="8">
        <v>288878</v>
      </c>
      <c r="F37" s="5">
        <f t="shared" si="0"/>
        <v>2104.2680437624858</v>
      </c>
      <c r="G37" s="43">
        <f t="shared" si="1"/>
        <v>32372.765467287467</v>
      </c>
      <c r="H37" s="43">
        <f t="shared" si="2"/>
        <v>2104.2680437624858</v>
      </c>
      <c r="I37" s="5">
        <f t="shared" si="3"/>
        <v>607.87674394601936</v>
      </c>
    </row>
    <row r="38" spans="1:9" x14ac:dyDescent="0.25">
      <c r="A38" s="6">
        <v>37</v>
      </c>
      <c r="B38" s="6" t="s">
        <v>45</v>
      </c>
      <c r="C38" s="7">
        <v>33.78</v>
      </c>
      <c r="D38" s="7">
        <v>41.39</v>
      </c>
      <c r="E38" s="8">
        <v>383373</v>
      </c>
      <c r="F38" s="5">
        <f t="shared" si="0"/>
        <v>1707.2800004685816</v>
      </c>
      <c r="G38" s="43">
        <f t="shared" si="1"/>
        <v>33040.40261558567</v>
      </c>
      <c r="H38" s="43">
        <f t="shared" si="2"/>
        <v>1707.2800004685816</v>
      </c>
      <c r="I38" s="5">
        <f t="shared" si="3"/>
        <v>654.52505561964153</v>
      </c>
    </row>
    <row r="39" spans="1:9" x14ac:dyDescent="0.25">
      <c r="A39" s="6">
        <v>38</v>
      </c>
      <c r="B39" s="6" t="s">
        <v>46</v>
      </c>
      <c r="C39" s="7">
        <v>35.479999999999997</v>
      </c>
      <c r="D39" s="7">
        <v>38.729999999999997</v>
      </c>
      <c r="E39" s="8">
        <v>1389680</v>
      </c>
      <c r="F39" s="5">
        <f t="shared" si="0"/>
        <v>1518.2335130012111</v>
      </c>
      <c r="G39" s="43">
        <f t="shared" si="1"/>
        <v>33078.005275409218</v>
      </c>
      <c r="H39" s="43">
        <f t="shared" si="2"/>
        <v>1518.2335130012111</v>
      </c>
      <c r="I39" s="5">
        <f t="shared" si="3"/>
        <v>2109.858748347523</v>
      </c>
    </row>
    <row r="40" spans="1:9" x14ac:dyDescent="0.25">
      <c r="A40" s="6">
        <v>39</v>
      </c>
      <c r="B40" s="6" t="s">
        <v>48</v>
      </c>
      <c r="C40" s="7">
        <v>27.22</v>
      </c>
      <c r="D40" s="7">
        <v>41.73</v>
      </c>
      <c r="E40" s="8">
        <v>360860</v>
      </c>
      <c r="F40" s="5">
        <f t="shared" si="0"/>
        <v>1682.4425695993309</v>
      </c>
      <c r="G40" s="43">
        <f t="shared" si="1"/>
        <v>33530.541495776648</v>
      </c>
      <c r="H40" s="43">
        <f t="shared" si="2"/>
        <v>1682.4425695993309</v>
      </c>
      <c r="I40" s="5">
        <f t="shared" si="3"/>
        <v>607.12622566561458</v>
      </c>
    </row>
    <row r="41" spans="1:9" x14ac:dyDescent="0.25">
      <c r="A41" s="6">
        <v>40</v>
      </c>
      <c r="B41" s="6" t="s">
        <v>49</v>
      </c>
      <c r="C41" s="7">
        <v>34.17</v>
      </c>
      <c r="D41" s="7">
        <v>39.14</v>
      </c>
      <c r="E41" s="8">
        <v>241868</v>
      </c>
      <c r="F41" s="5">
        <f t="shared" si="0"/>
        <v>1505.5513940081887</v>
      </c>
      <c r="G41" s="43">
        <f t="shared" si="1"/>
        <v>33152.817150281509</v>
      </c>
      <c r="H41" s="43">
        <f t="shared" si="2"/>
        <v>1505.5513940081887</v>
      </c>
      <c r="I41" s="5">
        <f t="shared" si="3"/>
        <v>364.14470456597257</v>
      </c>
    </row>
    <row r="42" spans="1:9" x14ac:dyDescent="0.25">
      <c r="A42" s="6">
        <v>41</v>
      </c>
      <c r="B42" s="6" t="s">
        <v>51</v>
      </c>
      <c r="C42" s="7">
        <v>29.88</v>
      </c>
      <c r="D42" s="7">
        <v>40.85</v>
      </c>
      <c r="E42" s="8">
        <v>1906391</v>
      </c>
      <c r="F42" s="5">
        <f t="shared" si="0"/>
        <v>1587.4410225265065</v>
      </c>
      <c r="G42" s="43">
        <f t="shared" si="1"/>
        <v>33377.557864529277</v>
      </c>
      <c r="H42" s="43">
        <f t="shared" si="2"/>
        <v>1587.4410225265065</v>
      </c>
      <c r="I42" s="5">
        <f t="shared" si="3"/>
        <v>3026.2832783753288</v>
      </c>
    </row>
    <row r="43" spans="1:9" x14ac:dyDescent="0.25">
      <c r="A43" s="6">
        <v>42</v>
      </c>
      <c r="B43" s="6" t="s">
        <v>52</v>
      </c>
      <c r="C43" s="7">
        <v>32.479999999999997</v>
      </c>
      <c r="D43" s="7">
        <v>37.869999999999997</v>
      </c>
      <c r="E43" s="8">
        <v>2205609</v>
      </c>
      <c r="F43" s="5">
        <f t="shared" si="0"/>
        <v>1333.219036767777</v>
      </c>
      <c r="G43" s="43">
        <f t="shared" si="1"/>
        <v>33364.0056498017</v>
      </c>
      <c r="H43" s="43">
        <f t="shared" si="2"/>
        <v>1333.219036767777</v>
      </c>
      <c r="I43" s="5">
        <f t="shared" si="3"/>
        <v>2940.5599064663397</v>
      </c>
    </row>
    <row r="44" spans="1:9" x14ac:dyDescent="0.25">
      <c r="A44" s="6">
        <v>43</v>
      </c>
      <c r="B44" s="6" t="s">
        <v>53</v>
      </c>
      <c r="C44" s="7">
        <v>29.98</v>
      </c>
      <c r="D44" s="7">
        <v>39.42</v>
      </c>
      <c r="E44" s="8">
        <v>577941</v>
      </c>
      <c r="F44" s="5">
        <f t="shared" si="0"/>
        <v>1445.3262607453032</v>
      </c>
      <c r="G44" s="43">
        <f t="shared" si="1"/>
        <v>33459.57812047247</v>
      </c>
      <c r="H44" s="43">
        <f t="shared" si="2"/>
        <v>1445.3262607453032</v>
      </c>
      <c r="I44" s="5">
        <f t="shared" si="3"/>
        <v>835.31330446140134</v>
      </c>
    </row>
    <row r="45" spans="1:9" x14ac:dyDescent="0.25">
      <c r="A45" s="6">
        <v>44</v>
      </c>
      <c r="B45" s="6" t="s">
        <v>54</v>
      </c>
      <c r="C45" s="7">
        <v>38.31</v>
      </c>
      <c r="D45" s="7">
        <v>38.36</v>
      </c>
      <c r="E45" s="8">
        <v>797036</v>
      </c>
      <c r="F45" s="5">
        <f t="shared" si="0"/>
        <v>1628.3909235806984</v>
      </c>
      <c r="G45" s="43">
        <f t="shared" si="1"/>
        <v>32884.547389313419</v>
      </c>
      <c r="H45" s="43">
        <f t="shared" si="2"/>
        <v>1628.3909235806984</v>
      </c>
      <c r="I45" s="5">
        <f t="shared" si="3"/>
        <v>1297.8861881670657</v>
      </c>
    </row>
    <row r="46" spans="1:9" x14ac:dyDescent="0.25">
      <c r="A46" s="6">
        <v>45</v>
      </c>
      <c r="B46" s="6" t="s">
        <v>55</v>
      </c>
      <c r="C46" s="7">
        <v>27.43</v>
      </c>
      <c r="D46" s="7">
        <v>38.619999999999997</v>
      </c>
      <c r="E46" s="8">
        <v>1429643</v>
      </c>
      <c r="F46" s="5">
        <f t="shared" si="0"/>
        <v>1371.0189641285051</v>
      </c>
      <c r="G46" s="43">
        <f t="shared" si="1"/>
        <v>33708.234795076416</v>
      </c>
      <c r="H46" s="43">
        <f t="shared" si="2"/>
        <v>1371.0189641285051</v>
      </c>
      <c r="I46" s="5">
        <f t="shared" si="3"/>
        <v>1960.0676649335685</v>
      </c>
    </row>
    <row r="47" spans="1:9" x14ac:dyDescent="0.25">
      <c r="A47" s="6">
        <v>46</v>
      </c>
      <c r="B47" s="6" t="s">
        <v>41</v>
      </c>
      <c r="C47" s="7">
        <v>36.94</v>
      </c>
      <c r="D47" s="7">
        <v>37.590000000000003</v>
      </c>
      <c r="E47" s="8">
        <v>1144851</v>
      </c>
      <c r="F47" s="5">
        <f t="shared" si="0"/>
        <v>1488.4612860266136</v>
      </c>
      <c r="G47" s="43">
        <f t="shared" si="1"/>
        <v>33038.97269892029</v>
      </c>
      <c r="H47" s="43">
        <f t="shared" si="2"/>
        <v>1488.4612860266136</v>
      </c>
      <c r="I47" s="5">
        <f t="shared" si="3"/>
        <v>1704.0663917688546</v>
      </c>
    </row>
    <row r="48" spans="1:9" x14ac:dyDescent="0.25">
      <c r="A48" s="6">
        <v>47</v>
      </c>
      <c r="B48" s="6" t="s">
        <v>56</v>
      </c>
      <c r="C48" s="7">
        <v>40.72</v>
      </c>
      <c r="D48" s="7">
        <v>37.32</v>
      </c>
      <c r="E48" s="8">
        <v>829195</v>
      </c>
      <c r="F48" s="5">
        <f t="shared" si="0"/>
        <v>1700.414067220099</v>
      </c>
      <c r="G48" s="43">
        <f t="shared" si="1"/>
        <v>32767.865478239499</v>
      </c>
      <c r="H48" s="43">
        <f t="shared" si="2"/>
        <v>1700.414067220099</v>
      </c>
      <c r="I48" s="5">
        <f t="shared" si="3"/>
        <v>1409.9748424685699</v>
      </c>
    </row>
    <row r="49" spans="1:9" x14ac:dyDescent="0.25">
      <c r="A49" s="6">
        <v>48</v>
      </c>
      <c r="B49" s="6" t="s">
        <v>58</v>
      </c>
      <c r="C49" s="7">
        <v>28.36</v>
      </c>
      <c r="D49" s="7">
        <v>37.22</v>
      </c>
      <c r="E49" s="8">
        <v>967487</v>
      </c>
      <c r="F49" s="5">
        <f t="shared" si="0"/>
        <v>1223.674793398965</v>
      </c>
      <c r="G49" s="43">
        <f t="shared" si="1"/>
        <v>33724.000059304948</v>
      </c>
      <c r="H49" s="43">
        <f t="shared" si="2"/>
        <v>1223.674793398965</v>
      </c>
      <c r="I49" s="5">
        <f t="shared" si="3"/>
        <v>1183.8894548411845</v>
      </c>
    </row>
    <row r="50" spans="1:9" x14ac:dyDescent="0.25">
      <c r="A50" s="6">
        <v>49</v>
      </c>
      <c r="B50" s="6" t="s">
        <v>59</v>
      </c>
      <c r="C50" s="7">
        <v>41.75</v>
      </c>
      <c r="D50" s="7">
        <v>38.950000000000003</v>
      </c>
      <c r="E50" s="8">
        <v>407992</v>
      </c>
      <c r="F50" s="5">
        <f t="shared" si="0"/>
        <v>1889.8809486314215</v>
      </c>
      <c r="G50" s="43">
        <f t="shared" si="1"/>
        <v>32583.763594772172</v>
      </c>
      <c r="H50" s="43">
        <f t="shared" si="2"/>
        <v>1889.8809486314215</v>
      </c>
      <c r="I50" s="5">
        <f t="shared" si="3"/>
        <v>771.05630799403093</v>
      </c>
    </row>
    <row r="51" spans="1:9" x14ac:dyDescent="0.25">
      <c r="A51" s="6">
        <v>50</v>
      </c>
      <c r="B51" s="6" t="s">
        <v>60</v>
      </c>
      <c r="C51" s="7">
        <v>34.69</v>
      </c>
      <c r="D51" s="7">
        <v>38.69</v>
      </c>
      <c r="E51" s="8">
        <v>298339</v>
      </c>
      <c r="F51" s="5">
        <f t="shared" si="0"/>
        <v>1482.5390382718422</v>
      </c>
      <c r="G51" s="43">
        <f t="shared" si="1"/>
        <v>33141.380810099028</v>
      </c>
      <c r="H51" s="43">
        <f t="shared" si="2"/>
        <v>1482.5390382718422</v>
      </c>
      <c r="I51" s="5">
        <f t="shared" si="3"/>
        <v>442.29921413898313</v>
      </c>
    </row>
    <row r="52" spans="1:9" x14ac:dyDescent="0.25">
      <c r="A52" s="6">
        <v>51</v>
      </c>
      <c r="B52" s="6" t="s">
        <v>61</v>
      </c>
      <c r="C52" s="7">
        <v>34.68</v>
      </c>
      <c r="D52" s="7">
        <v>37.97</v>
      </c>
      <c r="E52" s="8">
        <v>364707</v>
      </c>
      <c r="F52" s="5">
        <f t="shared" si="0"/>
        <v>1415.9212548726005</v>
      </c>
      <c r="G52" s="43">
        <f t="shared" si="1"/>
        <v>33188.103787351276</v>
      </c>
      <c r="H52" s="43">
        <f t="shared" si="2"/>
        <v>1415.9212548726005</v>
      </c>
      <c r="I52" s="5">
        <f t="shared" si="3"/>
        <v>516.39639310082146</v>
      </c>
    </row>
    <row r="53" spans="1:9" x14ac:dyDescent="0.25">
      <c r="A53" s="6">
        <v>52</v>
      </c>
      <c r="B53" s="6" t="s">
        <v>62</v>
      </c>
      <c r="C53" s="7">
        <v>37.880000000000003</v>
      </c>
      <c r="D53" s="7">
        <v>40.98</v>
      </c>
      <c r="E53" s="8">
        <v>771932</v>
      </c>
      <c r="F53" s="5">
        <f t="shared" si="0"/>
        <v>1828.1542604495933</v>
      </c>
      <c r="G53" s="43">
        <f t="shared" si="1"/>
        <v>32749.634318569115</v>
      </c>
      <c r="H53" s="43">
        <f t="shared" si="2"/>
        <v>1828.1542604495933</v>
      </c>
      <c r="I53" s="5">
        <f t="shared" si="3"/>
        <v>1411.2107745773753</v>
      </c>
    </row>
    <row r="54" spans="1:9" x14ac:dyDescent="0.25">
      <c r="A54" s="6">
        <v>53</v>
      </c>
      <c r="B54" s="6" t="s">
        <v>64</v>
      </c>
      <c r="C54" s="7">
        <v>40.520000000000003</v>
      </c>
      <c r="D54" s="7">
        <v>41.02</v>
      </c>
      <c r="E54" s="8">
        <v>348608</v>
      </c>
      <c r="F54" s="5">
        <f t="shared" si="0"/>
        <v>1973.1974052283774</v>
      </c>
      <c r="G54" s="43">
        <f t="shared" si="1"/>
        <v>32544.263826364237</v>
      </c>
      <c r="H54" s="43">
        <f t="shared" si="2"/>
        <v>1973.1974052283774</v>
      </c>
      <c r="I54" s="5">
        <f t="shared" si="3"/>
        <v>687.87240104185412</v>
      </c>
    </row>
    <row r="55" spans="1:9" x14ac:dyDescent="0.25">
      <c r="A55" s="6">
        <v>54</v>
      </c>
      <c r="B55" s="6" t="s">
        <v>65</v>
      </c>
      <c r="C55" s="7">
        <v>30.44</v>
      </c>
      <c r="D55" s="7">
        <v>40.69</v>
      </c>
      <c r="E55" s="8">
        <v>1010700</v>
      </c>
      <c r="F55" s="5">
        <f t="shared" si="0"/>
        <v>1575.5941736373613</v>
      </c>
      <c r="G55" s="43">
        <f t="shared" si="1"/>
        <v>33343.975422855627</v>
      </c>
      <c r="H55" s="43">
        <f t="shared" si="2"/>
        <v>1575.5941736373613</v>
      </c>
      <c r="I55" s="5">
        <f t="shared" si="3"/>
        <v>1592.4530312952811</v>
      </c>
    </row>
    <row r="56" spans="1:9" x14ac:dyDescent="0.25">
      <c r="A56" s="6">
        <v>55</v>
      </c>
      <c r="B56" s="6" t="s">
        <v>66</v>
      </c>
      <c r="C56" s="7">
        <v>36.33</v>
      </c>
      <c r="D56" s="7">
        <v>41.29</v>
      </c>
      <c r="E56" s="8">
        <v>1335716</v>
      </c>
      <c r="F56" s="5">
        <f t="shared" si="0"/>
        <v>1786.317440994181</v>
      </c>
      <c r="G56" s="43">
        <f t="shared" si="1"/>
        <v>32849.403799764768</v>
      </c>
      <c r="H56" s="43">
        <f t="shared" si="2"/>
        <v>1786.317440994181</v>
      </c>
      <c r="I56" s="5">
        <f t="shared" si="3"/>
        <v>2386.0127870149836</v>
      </c>
    </row>
    <row r="57" spans="1:9" x14ac:dyDescent="0.25">
      <c r="A57" s="6">
        <v>56</v>
      </c>
      <c r="B57" s="6" t="s">
        <v>67</v>
      </c>
      <c r="C57" s="7">
        <v>41.95</v>
      </c>
      <c r="D57" s="7">
        <v>37.93</v>
      </c>
      <c r="E57" s="8">
        <v>331670</v>
      </c>
      <c r="F57" s="5">
        <f t="shared" si="0"/>
        <v>1829.9928961610754</v>
      </c>
      <c r="G57" s="43">
        <f t="shared" si="1"/>
        <v>32634.718843587427</v>
      </c>
      <c r="H57" s="43">
        <f t="shared" si="2"/>
        <v>1829.9928961610754</v>
      </c>
      <c r="I57" s="5">
        <f t="shared" si="3"/>
        <v>606.95374386974379</v>
      </c>
    </row>
    <row r="58" spans="1:9" x14ac:dyDescent="0.25">
      <c r="A58" s="6">
        <v>57</v>
      </c>
      <c r="B58" s="6" t="s">
        <v>68</v>
      </c>
      <c r="C58" s="7">
        <v>35.15</v>
      </c>
      <c r="D58" s="7">
        <v>42.02</v>
      </c>
      <c r="E58" s="8">
        <v>219733</v>
      </c>
      <c r="F58" s="5">
        <f t="shared" si="0"/>
        <v>1809.7041194626267</v>
      </c>
      <c r="G58" s="43">
        <f t="shared" si="1"/>
        <v>32894.407260201544</v>
      </c>
      <c r="H58" s="43">
        <f t="shared" si="2"/>
        <v>1809.7041194626267</v>
      </c>
      <c r="I58" s="5">
        <f t="shared" si="3"/>
        <v>397.65171528188137</v>
      </c>
    </row>
    <row r="59" spans="1:9" x14ac:dyDescent="0.25">
      <c r="A59" s="6">
        <v>58</v>
      </c>
      <c r="B59" s="6" t="s">
        <v>69</v>
      </c>
      <c r="C59" s="7">
        <v>37.020000000000003</v>
      </c>
      <c r="D59" s="7">
        <v>39.75</v>
      </c>
      <c r="E59" s="8">
        <v>646608</v>
      </c>
      <c r="F59" s="5">
        <f t="shared" si="0"/>
        <v>1678.9368659958602</v>
      </c>
      <c r="G59" s="43">
        <f t="shared" si="1"/>
        <v>32894.367739781839</v>
      </c>
      <c r="H59" s="43">
        <f t="shared" si="2"/>
        <v>1678.9368659958602</v>
      </c>
      <c r="I59" s="5">
        <f t="shared" si="3"/>
        <v>1085.6140090478511</v>
      </c>
    </row>
    <row r="60" spans="1:9" x14ac:dyDescent="0.25">
      <c r="A60" s="6">
        <v>59</v>
      </c>
      <c r="B60" s="6" t="s">
        <v>72</v>
      </c>
      <c r="C60" s="7">
        <v>27.52</v>
      </c>
      <c r="D60" s="7">
        <v>40.98</v>
      </c>
      <c r="E60" s="8">
        <v>1029927</v>
      </c>
      <c r="F60" s="5">
        <f t="shared" si="0"/>
        <v>1604.8389327281413</v>
      </c>
      <c r="G60" s="43">
        <f t="shared" si="1"/>
        <v>33553.704832700671</v>
      </c>
      <c r="H60" s="43">
        <f t="shared" si="2"/>
        <v>1604.8389327281413</v>
      </c>
      <c r="I60" s="5">
        <f t="shared" si="3"/>
        <v>1652.8669474678964</v>
      </c>
    </row>
    <row r="61" spans="1:9" x14ac:dyDescent="0.25">
      <c r="A61" s="6">
        <v>60</v>
      </c>
      <c r="B61" s="6" t="s">
        <v>73</v>
      </c>
      <c r="C61" s="7">
        <v>36.549999999999997</v>
      </c>
      <c r="D61" s="7">
        <v>40.32</v>
      </c>
      <c r="E61" s="8">
        <v>612646</v>
      </c>
      <c r="F61" s="5">
        <f t="shared" si="0"/>
        <v>1707.9370597302463</v>
      </c>
      <c r="G61" s="43">
        <f t="shared" si="1"/>
        <v>32894.164360871066</v>
      </c>
      <c r="H61" s="43">
        <f t="shared" si="2"/>
        <v>1707.9370597302463</v>
      </c>
      <c r="I61" s="5">
        <f t="shared" si="3"/>
        <v>1046.3608078954965</v>
      </c>
    </row>
    <row r="62" spans="1:9" x14ac:dyDescent="0.25">
      <c r="A62" s="6">
        <v>61</v>
      </c>
      <c r="B62" s="6" t="s">
        <v>74</v>
      </c>
      <c r="C62" s="7">
        <v>39.72</v>
      </c>
      <c r="D62" s="7">
        <v>41</v>
      </c>
      <c r="E62" s="8">
        <v>807903</v>
      </c>
      <c r="F62" s="5">
        <f t="shared" si="0"/>
        <v>1925.9241937314148</v>
      </c>
      <c r="G62" s="43">
        <f t="shared" si="1"/>
        <v>32606.913132033827</v>
      </c>
      <c r="H62" s="43">
        <f t="shared" si="2"/>
        <v>1925.9241937314148</v>
      </c>
      <c r="I62" s="5">
        <f t="shared" si="3"/>
        <v>1555.9599338881912</v>
      </c>
    </row>
    <row r="63" spans="1:9" x14ac:dyDescent="0.25">
      <c r="A63" s="6">
        <v>62</v>
      </c>
      <c r="B63" s="6" t="s">
        <v>75</v>
      </c>
      <c r="C63" s="7">
        <v>39.44</v>
      </c>
      <c r="D63" s="7">
        <v>39.31</v>
      </c>
      <c r="E63" s="8">
        <v>88198</v>
      </c>
      <c r="F63" s="5">
        <f t="shared" si="0"/>
        <v>1771.3545664264964</v>
      </c>
      <c r="G63" s="43">
        <f t="shared" si="1"/>
        <v>32736.919479389013</v>
      </c>
      <c r="H63" s="43">
        <f t="shared" si="2"/>
        <v>1771.3545664264964</v>
      </c>
      <c r="I63" s="5">
        <f t="shared" si="3"/>
        <v>156.22993004968413</v>
      </c>
    </row>
    <row r="64" spans="1:9" x14ac:dyDescent="0.25">
      <c r="A64" s="6">
        <v>63</v>
      </c>
      <c r="B64" s="6" t="s">
        <v>70</v>
      </c>
      <c r="C64" s="7">
        <v>38.799999999999997</v>
      </c>
      <c r="D64" s="7">
        <v>37.159999999999997</v>
      </c>
      <c r="E64" s="8">
        <v>2035809</v>
      </c>
      <c r="F64" s="5">
        <f t="shared" si="0"/>
        <v>1561.747738913042</v>
      </c>
      <c r="G64" s="43">
        <f t="shared" si="1"/>
        <v>32924.505402511364</v>
      </c>
      <c r="H64" s="43">
        <f t="shared" si="2"/>
        <v>1561.747738913042</v>
      </c>
      <c r="I64" s="5">
        <f t="shared" si="3"/>
        <v>3179.4201026088208</v>
      </c>
    </row>
    <row r="65" spans="1:9" x14ac:dyDescent="0.25">
      <c r="A65" s="6">
        <v>64</v>
      </c>
      <c r="B65" s="6" t="s">
        <v>76</v>
      </c>
      <c r="C65" s="7">
        <v>29.41</v>
      </c>
      <c r="D65" s="7">
        <v>38.68</v>
      </c>
      <c r="E65" s="8">
        <v>367514</v>
      </c>
      <c r="F65" s="5">
        <f t="shared" si="0"/>
        <v>1368.6142626759374</v>
      </c>
      <c r="G65" s="43">
        <f t="shared" si="1"/>
        <v>33550.453126597262</v>
      </c>
      <c r="H65" s="43">
        <f t="shared" si="2"/>
        <v>1368.6142626759374</v>
      </c>
      <c r="I65" s="5">
        <f t="shared" si="3"/>
        <v>502.98490213308446</v>
      </c>
    </row>
    <row r="66" spans="1:9" x14ac:dyDescent="0.25">
      <c r="A66" s="6">
        <v>65</v>
      </c>
      <c r="B66" s="6" t="s">
        <v>77</v>
      </c>
      <c r="C66" s="7">
        <v>43.41</v>
      </c>
      <c r="D66" s="7">
        <v>38.49</v>
      </c>
      <c r="E66" s="8">
        <v>1123784</v>
      </c>
      <c r="F66" s="5">
        <f t="shared" si="0"/>
        <v>1973.9002001114443</v>
      </c>
      <c r="G66" s="43">
        <f t="shared" si="1"/>
        <v>32487.398818618887</v>
      </c>
      <c r="H66" s="43">
        <f t="shared" si="2"/>
        <v>1973.9002001114443</v>
      </c>
      <c r="I66" s="5">
        <f t="shared" si="3"/>
        <v>2218.2374624820395</v>
      </c>
    </row>
    <row r="67" spans="1:9" x14ac:dyDescent="0.25">
      <c r="A67" s="6">
        <v>66</v>
      </c>
      <c r="B67" s="6" t="s">
        <v>79</v>
      </c>
      <c r="C67" s="7">
        <v>34.81</v>
      </c>
      <c r="D67" s="7">
        <v>39.82</v>
      </c>
      <c r="E67" s="8">
        <v>424981</v>
      </c>
      <c r="F67" s="5">
        <f t="shared" ref="F67:F82" si="4">100*SQRT((C67-$K$3)^2+(D67-$L$3)^2)</f>
        <v>1591.8181428793932</v>
      </c>
      <c r="G67" s="43">
        <f t="shared" ref="G67:G82" si="5">100*SQRT(($K$4-C67)^2 + ($L$4-D67)^2)</f>
        <v>33060.182773239474</v>
      </c>
      <c r="H67" s="43">
        <f t="shared" ref="H67:H82" si="6">MIN(F67,G67)</f>
        <v>1591.8181428793932</v>
      </c>
      <c r="I67" s="5">
        <f t="shared" ref="I67:I82" si="7">E67*H67/1000000</f>
        <v>676.49246617902747</v>
      </c>
    </row>
    <row r="68" spans="1:9" x14ac:dyDescent="0.25">
      <c r="A68" s="6">
        <v>67</v>
      </c>
      <c r="B68" s="6" t="s">
        <v>80</v>
      </c>
      <c r="C68" s="7">
        <v>31.8</v>
      </c>
      <c r="D68" s="7">
        <v>41.46</v>
      </c>
      <c r="E68" s="8">
        <v>599698</v>
      </c>
      <c r="F68" s="5">
        <f t="shared" si="4"/>
        <v>1669.6454713501307</v>
      </c>
      <c r="G68" s="43">
        <f t="shared" si="5"/>
        <v>33189.783307517988</v>
      </c>
      <c r="H68" s="43">
        <f t="shared" si="6"/>
        <v>1669.6454713501307</v>
      </c>
      <c r="I68" s="5">
        <f t="shared" si="7"/>
        <v>1001.2830498777307</v>
      </c>
    </row>
    <row r="69" spans="1:9" x14ac:dyDescent="0.25">
      <c r="A69" s="6">
        <v>68</v>
      </c>
      <c r="B69" s="6" t="s">
        <v>4</v>
      </c>
      <c r="C69" s="7">
        <v>34.04</v>
      </c>
      <c r="D69" s="7">
        <v>38.369999999999997</v>
      </c>
      <c r="E69" s="8">
        <v>412172</v>
      </c>
      <c r="F69" s="5">
        <f t="shared" si="4"/>
        <v>1428.8404389574084</v>
      </c>
      <c r="G69" s="43">
        <f t="shared" si="5"/>
        <v>33211.862112805422</v>
      </c>
      <c r="H69" s="43">
        <f t="shared" si="6"/>
        <v>1428.8404389574084</v>
      </c>
      <c r="I69" s="5">
        <f t="shared" si="7"/>
        <v>588.9280214059529</v>
      </c>
    </row>
    <row r="70" spans="1:9" x14ac:dyDescent="0.25">
      <c r="A70" s="6">
        <v>69</v>
      </c>
      <c r="B70" s="6" t="s">
        <v>14</v>
      </c>
      <c r="C70" s="7">
        <v>40.22</v>
      </c>
      <c r="D70" s="7">
        <v>40.26</v>
      </c>
      <c r="E70" s="8">
        <v>82274</v>
      </c>
      <c r="F70" s="5">
        <f t="shared" si="4"/>
        <v>1894.0855313316763</v>
      </c>
      <c r="G70" s="43">
        <f t="shared" si="5"/>
        <v>32616.087441629166</v>
      </c>
      <c r="H70" s="43">
        <f t="shared" si="6"/>
        <v>1894.0855313316763</v>
      </c>
      <c r="I70" s="5">
        <f t="shared" si="7"/>
        <v>155.83399300478234</v>
      </c>
    </row>
    <row r="71" spans="1:9" x14ac:dyDescent="0.25">
      <c r="A71" s="6">
        <v>70</v>
      </c>
      <c r="B71" s="6" t="s">
        <v>43</v>
      </c>
      <c r="C71" s="7">
        <v>33.229999999999997</v>
      </c>
      <c r="D71" s="7">
        <v>37.159999999999997</v>
      </c>
      <c r="E71" s="8">
        <v>251913</v>
      </c>
      <c r="F71" s="5">
        <f t="shared" si="4"/>
        <v>1287.4723297997512</v>
      </c>
      <c r="G71" s="43">
        <f t="shared" si="5"/>
        <v>33351.416536633042</v>
      </c>
      <c r="H71" s="43">
        <f t="shared" si="6"/>
        <v>1287.4723297997512</v>
      </c>
      <c r="I71" s="5">
        <f t="shared" si="7"/>
        <v>324.33101701684467</v>
      </c>
    </row>
    <row r="72" spans="1:9" x14ac:dyDescent="0.25">
      <c r="A72" s="6">
        <v>71</v>
      </c>
      <c r="B72" s="6" t="s">
        <v>47</v>
      </c>
      <c r="C72" s="7">
        <v>33.520000000000003</v>
      </c>
      <c r="D72" s="7">
        <v>39.85</v>
      </c>
      <c r="E72" s="8">
        <v>286602</v>
      </c>
      <c r="F72" s="5">
        <f t="shared" si="4"/>
        <v>1552.2657633279168</v>
      </c>
      <c r="G72" s="43">
        <f t="shared" si="5"/>
        <v>33157.957250108157</v>
      </c>
      <c r="H72" s="43">
        <f t="shared" si="6"/>
        <v>1552.2657633279168</v>
      </c>
      <c r="I72" s="5">
        <f t="shared" si="7"/>
        <v>444.88247230130764</v>
      </c>
    </row>
    <row r="73" spans="1:9" x14ac:dyDescent="0.25">
      <c r="A73" s="6">
        <v>72</v>
      </c>
      <c r="B73" s="6" t="s">
        <v>13</v>
      </c>
      <c r="C73" s="7">
        <v>41.14</v>
      </c>
      <c r="D73" s="7">
        <v>37.880000000000003</v>
      </c>
      <c r="E73" s="8">
        <v>599103</v>
      </c>
      <c r="F73" s="5">
        <f t="shared" si="4"/>
        <v>1769.9548016828003</v>
      </c>
      <c r="G73" s="43">
        <f t="shared" si="5"/>
        <v>32699.570945197433</v>
      </c>
      <c r="H73" s="43">
        <f t="shared" si="6"/>
        <v>1769.9548016828003</v>
      </c>
      <c r="I73" s="5">
        <f t="shared" si="7"/>
        <v>1060.3852315525708</v>
      </c>
    </row>
    <row r="74" spans="1:9" x14ac:dyDescent="0.25">
      <c r="A74" s="6">
        <v>73</v>
      </c>
      <c r="B74" s="6" t="s">
        <v>71</v>
      </c>
      <c r="C74" s="7">
        <v>42.49</v>
      </c>
      <c r="D74" s="7">
        <v>37.42</v>
      </c>
      <c r="E74" s="8">
        <v>524190</v>
      </c>
      <c r="F74" s="5">
        <f t="shared" si="4"/>
        <v>1833.6752711426311</v>
      </c>
      <c r="G74" s="43">
        <f t="shared" si="5"/>
        <v>32626.89940831031</v>
      </c>
      <c r="H74" s="43">
        <f t="shared" si="6"/>
        <v>1833.6752711426311</v>
      </c>
      <c r="I74" s="5">
        <f t="shared" si="7"/>
        <v>961.19424038025579</v>
      </c>
    </row>
    <row r="75" spans="1:9" x14ac:dyDescent="0.25">
      <c r="A75" s="6">
        <v>74</v>
      </c>
      <c r="B75" s="6" t="s">
        <v>12</v>
      </c>
      <c r="C75" s="7">
        <v>32.46</v>
      </c>
      <c r="D75" s="7">
        <v>41.58</v>
      </c>
      <c r="E75" s="8">
        <v>198999</v>
      </c>
      <c r="F75" s="5">
        <f t="shared" si="4"/>
        <v>1693.7178041220445</v>
      </c>
      <c r="G75" s="43">
        <f t="shared" si="5"/>
        <v>33130.914264475112</v>
      </c>
      <c r="H75" s="43">
        <f t="shared" si="6"/>
        <v>1693.7178041220445</v>
      </c>
      <c r="I75" s="5">
        <f t="shared" si="7"/>
        <v>337.04814930248273</v>
      </c>
    </row>
    <row r="76" spans="1:9" x14ac:dyDescent="0.25">
      <c r="A76" s="6">
        <v>75</v>
      </c>
      <c r="B76" s="6" t="s">
        <v>8</v>
      </c>
      <c r="C76" s="7">
        <v>42.7</v>
      </c>
      <c r="D76" s="7">
        <v>41.11</v>
      </c>
      <c r="E76" s="8">
        <v>98907</v>
      </c>
      <c r="F76" s="5">
        <f t="shared" si="4"/>
        <v>2114.762634434418</v>
      </c>
      <c r="G76" s="43">
        <f t="shared" si="5"/>
        <v>32371.642235141546</v>
      </c>
      <c r="H76" s="43">
        <f t="shared" si="6"/>
        <v>2114.762634434418</v>
      </c>
      <c r="I76" s="5">
        <f t="shared" si="7"/>
        <v>209.16482788400498</v>
      </c>
    </row>
    <row r="77" spans="1:9" x14ac:dyDescent="0.25">
      <c r="A77" s="6">
        <v>76</v>
      </c>
      <c r="B77" s="6" t="s">
        <v>37</v>
      </c>
      <c r="C77" s="7">
        <v>44</v>
      </c>
      <c r="D77" s="7">
        <v>39.89</v>
      </c>
      <c r="E77" s="8">
        <v>197456</v>
      </c>
      <c r="F77" s="5">
        <f t="shared" si="4"/>
        <v>2113.5564813839255</v>
      </c>
      <c r="G77" s="43">
        <f t="shared" si="5"/>
        <v>32351.539700607758</v>
      </c>
      <c r="H77" s="43">
        <f t="shared" si="6"/>
        <v>2113.5564813839255</v>
      </c>
      <c r="I77" s="5">
        <f t="shared" si="7"/>
        <v>417.33440858814441</v>
      </c>
    </row>
    <row r="78" spans="1:9" x14ac:dyDescent="0.25">
      <c r="A78" s="6">
        <v>77</v>
      </c>
      <c r="B78" s="6" t="s">
        <v>78</v>
      </c>
      <c r="C78" s="7">
        <v>29.27</v>
      </c>
      <c r="D78" s="7">
        <v>40.65</v>
      </c>
      <c r="E78" s="8">
        <v>262234</v>
      </c>
      <c r="F78" s="5">
        <f t="shared" si="4"/>
        <v>1565.2328900198845</v>
      </c>
      <c r="G78" s="43">
        <f t="shared" si="5"/>
        <v>33437.636788505253</v>
      </c>
      <c r="H78" s="43">
        <f t="shared" si="6"/>
        <v>1565.2328900198845</v>
      </c>
      <c r="I78" s="5">
        <f t="shared" si="7"/>
        <v>410.4572816814744</v>
      </c>
    </row>
    <row r="79" spans="1:9" x14ac:dyDescent="0.25">
      <c r="A79" s="6">
        <v>78</v>
      </c>
      <c r="B79" s="6" t="s">
        <v>42</v>
      </c>
      <c r="C79" s="7">
        <v>32.619999999999997</v>
      </c>
      <c r="D79" s="7">
        <v>41.21</v>
      </c>
      <c r="E79" s="8">
        <v>248014</v>
      </c>
      <c r="F79" s="5">
        <f t="shared" si="4"/>
        <v>1660.9289569394593</v>
      </c>
      <c r="G79" s="43">
        <f t="shared" si="5"/>
        <v>33141.775525762045</v>
      </c>
      <c r="H79" s="43">
        <f t="shared" si="6"/>
        <v>1660.9289569394593</v>
      </c>
      <c r="I79" s="5">
        <f t="shared" si="7"/>
        <v>411.93363432638307</v>
      </c>
    </row>
    <row r="80" spans="1:9" x14ac:dyDescent="0.25">
      <c r="A80" s="6">
        <v>79</v>
      </c>
      <c r="B80" s="6" t="s">
        <v>50</v>
      </c>
      <c r="C80" s="7">
        <v>37.119999999999997</v>
      </c>
      <c r="D80" s="7">
        <v>36.72</v>
      </c>
      <c r="E80" s="8">
        <v>142541</v>
      </c>
      <c r="F80" s="5">
        <f t="shared" si="4"/>
        <v>1425.8078411903896</v>
      </c>
      <c r="G80" s="43">
        <f t="shared" si="5"/>
        <v>33081.211102376532</v>
      </c>
      <c r="H80" s="43">
        <f t="shared" si="6"/>
        <v>1425.8078411903896</v>
      </c>
      <c r="I80" s="5">
        <f t="shared" si="7"/>
        <v>203.23607549111932</v>
      </c>
    </row>
    <row r="81" spans="1:9" x14ac:dyDescent="0.25">
      <c r="A81" s="6">
        <v>80</v>
      </c>
      <c r="B81" s="6" t="s">
        <v>63</v>
      </c>
      <c r="C81" s="7">
        <v>36.18</v>
      </c>
      <c r="D81" s="7">
        <v>37.21</v>
      </c>
      <c r="E81" s="8">
        <v>534415</v>
      </c>
      <c r="F81" s="5">
        <f t="shared" si="4"/>
        <v>1416.4621420991105</v>
      </c>
      <c r="G81" s="43">
        <f t="shared" si="5"/>
        <v>33121.620808770822</v>
      </c>
      <c r="H81" s="43">
        <f t="shared" si="6"/>
        <v>1416.4621420991105</v>
      </c>
      <c r="I81" s="5">
        <f t="shared" si="7"/>
        <v>756.97861566989616</v>
      </c>
    </row>
    <row r="82" spans="1:9" x14ac:dyDescent="0.25">
      <c r="A82" s="6">
        <v>81</v>
      </c>
      <c r="B82" s="6" t="s">
        <v>26</v>
      </c>
      <c r="C82" s="7">
        <v>31.16</v>
      </c>
      <c r="D82" s="7">
        <v>40.840000000000003</v>
      </c>
      <c r="E82" s="8">
        <v>387844</v>
      </c>
      <c r="F82" s="5">
        <f t="shared" si="4"/>
        <v>1598.6594384045657</v>
      </c>
      <c r="G82" s="43">
        <f t="shared" si="5"/>
        <v>33278.529294426458</v>
      </c>
      <c r="H82" s="43">
        <f t="shared" si="6"/>
        <v>1598.6594384045657</v>
      </c>
      <c r="I82" s="5">
        <f t="shared" si="7"/>
        <v>620.03047122858038</v>
      </c>
    </row>
    <row r="83" spans="1:9" x14ac:dyDescent="0.25">
      <c r="C83" s="12"/>
      <c r="D83" s="12"/>
    </row>
    <row r="84" spans="1:9" x14ac:dyDescent="0.25">
      <c r="C84" s="11"/>
      <c r="D84" s="11"/>
      <c r="E84" s="13"/>
    </row>
  </sheetData>
  <sortState xmlns:xlrd2="http://schemas.microsoft.com/office/spreadsheetml/2017/richdata2" ref="A2:I82">
    <sortCondition ref="A2:A82"/>
  </sortState>
  <mergeCells count="1">
    <mergeCell ref="K1:L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2" r:id="rId3" name="Scroll Bar 6">
              <controlPr defaultSize="0" autoPict="0">
                <anchor moveWithCells="1">
                  <from>
                    <xdr:col>16</xdr:col>
                    <xdr:colOff>403860</xdr:colOff>
                    <xdr:row>55</xdr:row>
                    <xdr:rowOff>99060</xdr:rowOff>
                  </from>
                  <to>
                    <xdr:col>32</xdr:col>
                    <xdr:colOff>83820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4" name="Scroll Bar 7">
              <controlPr defaultSize="0" autoPict="0">
                <anchor moveWithCells="1">
                  <from>
                    <xdr:col>14</xdr:col>
                    <xdr:colOff>289560</xdr:colOff>
                    <xdr:row>12</xdr:row>
                    <xdr:rowOff>22860</xdr:rowOff>
                  </from>
                  <to>
                    <xdr:col>15</xdr:col>
                    <xdr:colOff>327660</xdr:colOff>
                    <xdr:row>55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84"/>
  <sheetViews>
    <sheetView topLeftCell="D1" zoomScale="62" zoomScaleNormal="62" workbookViewId="0">
      <selection activeCell="L7" sqref="L7"/>
    </sheetView>
  </sheetViews>
  <sheetFormatPr defaultRowHeight="13.2" x14ac:dyDescent="0.25"/>
  <cols>
    <col min="1" max="1" width="8.88671875" style="3"/>
    <col min="2" max="2" width="17.6640625" style="3" bestFit="1" customWidth="1"/>
    <col min="3" max="3" width="14" style="3" bestFit="1" customWidth="1"/>
    <col min="4" max="4" width="11.44140625" style="3" bestFit="1" customWidth="1"/>
    <col min="5" max="5" width="14.88671875" style="5" bestFit="1" customWidth="1"/>
    <col min="6" max="6" width="13.109375" customWidth="1"/>
    <col min="7" max="7" width="25" bestFit="1" customWidth="1"/>
    <col min="9" max="9" width="12" bestFit="1" customWidth="1"/>
  </cols>
  <sheetData>
    <row r="1" spans="1:18" ht="17.399999999999999" x14ac:dyDescent="0.3">
      <c r="A1" s="2" t="s">
        <v>82</v>
      </c>
      <c r="B1" s="2" t="s">
        <v>85</v>
      </c>
      <c r="C1" s="2" t="s">
        <v>83</v>
      </c>
      <c r="D1" s="2" t="s">
        <v>84</v>
      </c>
      <c r="E1" s="4" t="s">
        <v>86</v>
      </c>
      <c r="F1" s="1" t="s">
        <v>87</v>
      </c>
      <c r="G1" s="1" t="s">
        <v>88</v>
      </c>
      <c r="I1" s="46" t="s">
        <v>89</v>
      </c>
      <c r="J1" s="47"/>
    </row>
    <row r="2" spans="1:18" x14ac:dyDescent="0.25">
      <c r="A2" s="6">
        <v>1</v>
      </c>
      <c r="B2" s="6" t="s">
        <v>0</v>
      </c>
      <c r="C2" s="7">
        <v>35.32</v>
      </c>
      <c r="D2" s="7">
        <v>37</v>
      </c>
      <c r="E2" s="8">
        <v>2220125</v>
      </c>
      <c r="F2" s="5">
        <f>100*SQRT((C2-$I$3)^2+(D2-$J$3)^2)</f>
        <v>0</v>
      </c>
      <c r="G2" s="5">
        <f t="shared" ref="G2:G33" si="0">E2*F2/1000000</f>
        <v>0</v>
      </c>
      <c r="I2" s="23" t="s">
        <v>83</v>
      </c>
      <c r="J2" s="23" t="s">
        <v>84</v>
      </c>
    </row>
    <row r="3" spans="1:18" ht="13.8" thickBot="1" x14ac:dyDescent="0.3">
      <c r="A3" s="6">
        <v>2</v>
      </c>
      <c r="B3" s="6" t="s">
        <v>1</v>
      </c>
      <c r="C3" s="7">
        <v>38.28</v>
      </c>
      <c r="D3" s="7">
        <v>37.76</v>
      </c>
      <c r="E3" s="8">
        <v>624513</v>
      </c>
      <c r="F3" s="5">
        <f t="shared" ref="F3:F66" si="1">100*SQRT((C3-$I$3)^2+(D3-$J$3)^2)</f>
        <v>305.60104711862493</v>
      </c>
      <c r="G3" s="5">
        <f t="shared" si="0"/>
        <v>190.85182673919383</v>
      </c>
      <c r="I3" s="9">
        <v>35.32</v>
      </c>
      <c r="J3" s="10">
        <v>37</v>
      </c>
    </row>
    <row r="4" spans="1:18" ht="13.8" thickBot="1" x14ac:dyDescent="0.3">
      <c r="A4" s="6">
        <v>3</v>
      </c>
      <c r="B4" s="6" t="s">
        <v>2</v>
      </c>
      <c r="C4" s="7">
        <v>30.56</v>
      </c>
      <c r="D4" s="7">
        <v>38.75</v>
      </c>
      <c r="E4" s="8">
        <v>725568</v>
      </c>
      <c r="F4" s="5">
        <f t="shared" si="1"/>
        <v>507.14987922703887</v>
      </c>
      <c r="G4" s="5">
        <f t="shared" si="0"/>
        <v>367.97172357100413</v>
      </c>
    </row>
    <row r="5" spans="1:18" x14ac:dyDescent="0.25">
      <c r="A5" s="6">
        <v>4</v>
      </c>
      <c r="B5" s="6" t="s">
        <v>3</v>
      </c>
      <c r="C5" s="7">
        <v>43.02</v>
      </c>
      <c r="D5" s="7">
        <v>39.630000000000003</v>
      </c>
      <c r="E5" s="8">
        <v>539657</v>
      </c>
      <c r="F5" s="5">
        <f t="shared" si="1"/>
        <v>813.6762255344571</v>
      </c>
      <c r="G5" s="5">
        <f t="shared" si="0"/>
        <v>439.10607084324857</v>
      </c>
      <c r="I5" s="15" t="s">
        <v>90</v>
      </c>
    </row>
    <row r="6" spans="1:18" ht="13.8" thickBot="1" x14ac:dyDescent="0.3">
      <c r="A6" s="6">
        <v>5</v>
      </c>
      <c r="B6" s="6" t="s">
        <v>5</v>
      </c>
      <c r="C6" s="7">
        <v>35.840000000000003</v>
      </c>
      <c r="D6" s="7">
        <v>40.65</v>
      </c>
      <c r="E6" s="8">
        <v>337508</v>
      </c>
      <c r="F6" s="5">
        <f t="shared" si="1"/>
        <v>368.68550283405494</v>
      </c>
      <c r="G6" s="5">
        <f t="shared" si="0"/>
        <v>124.43430669051622</v>
      </c>
      <c r="I6" s="16">
        <f>SUM(G2:G82)</f>
        <v>44427.483626137437</v>
      </c>
    </row>
    <row r="7" spans="1:18" x14ac:dyDescent="0.25">
      <c r="A7" s="6">
        <v>6</v>
      </c>
      <c r="B7" s="6" t="s">
        <v>6</v>
      </c>
      <c r="C7" s="7">
        <v>32.85</v>
      </c>
      <c r="D7" s="7">
        <v>39.92</v>
      </c>
      <c r="E7" s="8">
        <v>5503985</v>
      </c>
      <c r="F7" s="5">
        <f t="shared" si="1"/>
        <v>382.4565334779889</v>
      </c>
      <c r="G7" s="5">
        <f t="shared" si="0"/>
        <v>2105.0350234148486</v>
      </c>
    </row>
    <row r="8" spans="1:18" x14ac:dyDescent="0.25">
      <c r="A8" s="6">
        <v>7</v>
      </c>
      <c r="B8" s="6" t="s">
        <v>7</v>
      </c>
      <c r="C8" s="7">
        <v>30.71</v>
      </c>
      <c r="D8" s="7">
        <v>36.880000000000003</v>
      </c>
      <c r="E8" s="8">
        <v>2426356</v>
      </c>
      <c r="F8" s="5">
        <f t="shared" si="1"/>
        <v>461.15615576505098</v>
      </c>
      <c r="G8" s="5">
        <f t="shared" si="0"/>
        <v>1118.929005477466</v>
      </c>
    </row>
    <row r="9" spans="1:18" x14ac:dyDescent="0.25">
      <c r="A9" s="6">
        <v>8</v>
      </c>
      <c r="B9" s="6" t="s">
        <v>9</v>
      </c>
      <c r="C9" s="7">
        <v>41.82</v>
      </c>
      <c r="D9" s="7">
        <v>41.18</v>
      </c>
      <c r="E9" s="8">
        <v>174010</v>
      </c>
      <c r="F9" s="5">
        <f t="shared" si="1"/>
        <v>772.80269150670017</v>
      </c>
      <c r="G9" s="5">
        <f t="shared" si="0"/>
        <v>134.47539634908088</v>
      </c>
    </row>
    <row r="10" spans="1:18" x14ac:dyDescent="0.25">
      <c r="A10" s="6">
        <v>9</v>
      </c>
      <c r="B10" s="6" t="s">
        <v>10</v>
      </c>
      <c r="C10" s="7">
        <v>27.84</v>
      </c>
      <c r="D10" s="7">
        <v>37.86</v>
      </c>
      <c r="E10" s="8">
        <v>1097746</v>
      </c>
      <c r="F10" s="5">
        <f t="shared" si="1"/>
        <v>752.92761936324268</v>
      </c>
      <c r="G10" s="5">
        <f t="shared" si="0"/>
        <v>826.52328244552223</v>
      </c>
      <c r="I10" s="14">
        <f>I6</f>
        <v>44427.483626137437</v>
      </c>
      <c r="J10" s="17">
        <v>31</v>
      </c>
      <c r="K10" s="17">
        <v>31.25</v>
      </c>
      <c r="L10" s="17">
        <v>31.5</v>
      </c>
      <c r="M10" s="17">
        <v>31.75</v>
      </c>
      <c r="N10" s="17">
        <v>32</v>
      </c>
      <c r="O10" s="17">
        <v>32.25</v>
      </c>
      <c r="P10" s="17">
        <v>32.5</v>
      </c>
      <c r="Q10" s="17">
        <v>32.75</v>
      </c>
      <c r="R10" s="17">
        <v>33</v>
      </c>
    </row>
    <row r="11" spans="1:18" x14ac:dyDescent="0.25">
      <c r="A11" s="6">
        <v>10</v>
      </c>
      <c r="B11" s="6" t="s">
        <v>11</v>
      </c>
      <c r="C11" s="7">
        <v>27.88</v>
      </c>
      <c r="D11" s="7">
        <v>39.65</v>
      </c>
      <c r="E11" s="8">
        <v>1226575</v>
      </c>
      <c r="F11" s="5">
        <f t="shared" si="1"/>
        <v>789.78541389417933</v>
      </c>
      <c r="G11" s="5">
        <f t="shared" si="0"/>
        <v>968.73104404725302</v>
      </c>
      <c r="I11" s="17">
        <v>38.5</v>
      </c>
      <c r="J11" s="18">
        <f t="dataTable" ref="J11:R19" dt2D="1" dtr="1" r1="I3" r2="J3"/>
        <v>37552.733406103776</v>
      </c>
      <c r="K11" s="18">
        <v>37301.923994509263</v>
      </c>
      <c r="L11" s="18">
        <v>37108.292456391864</v>
      </c>
      <c r="M11" s="18">
        <v>36969.131466648912</v>
      </c>
      <c r="N11" s="18">
        <v>36884.958824698711</v>
      </c>
      <c r="O11" s="18">
        <v>36860.186656815262</v>
      </c>
      <c r="P11" s="18">
        <v>36902.223358672738</v>
      </c>
      <c r="Q11" s="18">
        <v>37015.540557599546</v>
      </c>
      <c r="R11" s="18">
        <v>37196.710345915773</v>
      </c>
    </row>
    <row r="12" spans="1:18" x14ac:dyDescent="0.25">
      <c r="A12" s="6">
        <v>11</v>
      </c>
      <c r="B12" s="6" t="s">
        <v>15</v>
      </c>
      <c r="C12" s="7">
        <v>30.07</v>
      </c>
      <c r="D12" s="7">
        <v>40.06</v>
      </c>
      <c r="E12" s="8">
        <v>223448</v>
      </c>
      <c r="F12" s="5">
        <f t="shared" si="1"/>
        <v>607.66849515175636</v>
      </c>
      <c r="G12" s="5">
        <f t="shared" si="0"/>
        <v>135.78230990466963</v>
      </c>
      <c r="I12" s="17">
        <v>38.75</v>
      </c>
      <c r="J12" s="18">
        <v>37105.363351268919</v>
      </c>
      <c r="K12" s="18">
        <v>36873.117419931506</v>
      </c>
      <c r="L12" s="18">
        <v>36696.336897783811</v>
      </c>
      <c r="M12" s="18">
        <v>36573.091039335523</v>
      </c>
      <c r="N12" s="18">
        <v>36504.301809506476</v>
      </c>
      <c r="O12" s="18">
        <v>36493.907901593426</v>
      </c>
      <c r="P12" s="18">
        <v>36547.699803167619</v>
      </c>
      <c r="Q12" s="18">
        <v>36670.241784471451</v>
      </c>
      <c r="R12" s="18">
        <v>36861.90821358798</v>
      </c>
    </row>
    <row r="13" spans="1:18" x14ac:dyDescent="0.25">
      <c r="A13" s="6">
        <v>12</v>
      </c>
      <c r="B13" s="6" t="s">
        <v>16</v>
      </c>
      <c r="C13" s="7">
        <v>40.770000000000003</v>
      </c>
      <c r="D13" s="7">
        <v>39.06</v>
      </c>
      <c r="E13" s="8">
        <v>281205</v>
      </c>
      <c r="F13" s="5">
        <f t="shared" si="1"/>
        <v>582.6328174759816</v>
      </c>
      <c r="G13" s="5">
        <f t="shared" si="0"/>
        <v>163.83926143833338</v>
      </c>
      <c r="I13" s="17">
        <v>39</v>
      </c>
      <c r="J13" s="18">
        <v>36760.84525794175</v>
      </c>
      <c r="K13" s="18">
        <v>36546.687577019831</v>
      </c>
      <c r="L13" s="18">
        <v>36386.611005164887</v>
      </c>
      <c r="M13" s="18">
        <v>36278.003461555367</v>
      </c>
      <c r="N13" s="18">
        <v>36221.422885418215</v>
      </c>
      <c r="O13" s="18">
        <v>36220.589358193392</v>
      </c>
      <c r="P13" s="18">
        <v>36281.971059674179</v>
      </c>
      <c r="Q13" s="18">
        <v>36412.879499862196</v>
      </c>
      <c r="R13" s="18">
        <v>36617.478649181838</v>
      </c>
    </row>
    <row r="14" spans="1:18" x14ac:dyDescent="0.25">
      <c r="A14" s="6">
        <v>13</v>
      </c>
      <c r="B14" s="6" t="s">
        <v>17</v>
      </c>
      <c r="C14" s="7">
        <v>42.12</v>
      </c>
      <c r="D14" s="7">
        <v>38.39</v>
      </c>
      <c r="E14" s="8">
        <v>349396</v>
      </c>
      <c r="F14" s="5">
        <f t="shared" si="1"/>
        <v>694.06123649142057</v>
      </c>
      <c r="G14" s="5">
        <f t="shared" si="0"/>
        <v>242.50221978515637</v>
      </c>
      <c r="I14" s="17">
        <v>39.25</v>
      </c>
      <c r="J14" s="18">
        <v>36522.107692600664</v>
      </c>
      <c r="K14" s="18">
        <v>36327.095397228637</v>
      </c>
      <c r="L14" s="18">
        <v>36183.817502473241</v>
      </c>
      <c r="M14" s="18">
        <v>36088.736989411023</v>
      </c>
      <c r="N14" s="18">
        <v>36041.585827718656</v>
      </c>
      <c r="O14" s="18">
        <v>36045.624293060107</v>
      </c>
      <c r="P14" s="18">
        <v>36108.810918314368</v>
      </c>
      <c r="Q14" s="18">
        <v>36244.128212133844</v>
      </c>
      <c r="R14" s="18">
        <v>36462.996849581941</v>
      </c>
    </row>
    <row r="15" spans="1:18" x14ac:dyDescent="0.25">
      <c r="A15" s="6">
        <v>14</v>
      </c>
      <c r="B15" s="6" t="s">
        <v>18</v>
      </c>
      <c r="C15" s="7">
        <v>31.58</v>
      </c>
      <c r="D15" s="7">
        <v>40.58</v>
      </c>
      <c r="E15" s="8">
        <v>311810</v>
      </c>
      <c r="F15" s="5">
        <f t="shared" si="1"/>
        <v>517.72579615081952</v>
      </c>
      <c r="G15" s="5">
        <f t="shared" si="0"/>
        <v>161.43208049778704</v>
      </c>
      <c r="I15" s="17">
        <v>39.5</v>
      </c>
      <c r="J15" s="18">
        <v>36393.24319335031</v>
      </c>
      <c r="K15" s="18">
        <v>36219.704689268197</v>
      </c>
      <c r="L15" s="18">
        <v>36093.994816844235</v>
      </c>
      <c r="M15" s="18">
        <v>36012.34813145583</v>
      </c>
      <c r="N15" s="18">
        <v>35973.385760576886</v>
      </c>
      <c r="O15" s="18">
        <v>35978.656400931293</v>
      </c>
      <c r="P15" s="18">
        <v>36035.680562453083</v>
      </c>
      <c r="Q15" s="18">
        <v>36165.715082379487</v>
      </c>
      <c r="R15" s="18">
        <v>36400.182963577827</v>
      </c>
    </row>
    <row r="16" spans="1:18" x14ac:dyDescent="0.25">
      <c r="A16" s="6">
        <v>15</v>
      </c>
      <c r="B16" s="6" t="s">
        <v>19</v>
      </c>
      <c r="C16" s="7">
        <v>30.07</v>
      </c>
      <c r="D16" s="7">
        <v>37.46</v>
      </c>
      <c r="E16" s="8">
        <v>269926</v>
      </c>
      <c r="F16" s="5">
        <f t="shared" si="1"/>
        <v>527.01138507626183</v>
      </c>
      <c r="G16" s="5">
        <f t="shared" si="0"/>
        <v>142.25407512809505</v>
      </c>
      <c r="I16" s="17">
        <v>39.75</v>
      </c>
      <c r="J16" s="18">
        <v>36382.639699961204</v>
      </c>
      <c r="K16" s="18">
        <v>36231.274271543822</v>
      </c>
      <c r="L16" s="18">
        <v>36123.866091662705</v>
      </c>
      <c r="M16" s="18">
        <v>36056.953763321384</v>
      </c>
      <c r="N16" s="18">
        <v>36028.082265782745</v>
      </c>
      <c r="O16" s="18">
        <v>36035.909863726883</v>
      </c>
      <c r="P16" s="18">
        <v>36081.918552809984</v>
      </c>
      <c r="Q16" s="18">
        <v>36183.675427096721</v>
      </c>
      <c r="R16" s="18">
        <v>36438.86187814382</v>
      </c>
    </row>
    <row r="17" spans="1:19" x14ac:dyDescent="0.25">
      <c r="A17" s="6">
        <v>16</v>
      </c>
      <c r="B17" s="6" t="s">
        <v>20</v>
      </c>
      <c r="C17" s="7">
        <v>29.06</v>
      </c>
      <c r="D17" s="7">
        <v>40.270000000000003</v>
      </c>
      <c r="E17" s="8">
        <v>2994521</v>
      </c>
      <c r="F17" s="5">
        <f t="shared" si="1"/>
        <v>706.26128309571129</v>
      </c>
      <c r="G17" s="5">
        <f t="shared" si="0"/>
        <v>2114.9142437170526</v>
      </c>
      <c r="I17" s="17">
        <v>40</v>
      </c>
      <c r="J17" s="18">
        <v>36499.443589396607</v>
      </c>
      <c r="K17" s="18">
        <v>36368.234952018298</v>
      </c>
      <c r="L17" s="18">
        <v>36279.224271485902</v>
      </c>
      <c r="M17" s="18">
        <v>36229.414176892155</v>
      </c>
      <c r="N17" s="18">
        <v>36216.092001275341</v>
      </c>
      <c r="O17" s="18">
        <v>36236.838390994366</v>
      </c>
      <c r="P17" s="18">
        <v>36290.694451468044</v>
      </c>
      <c r="Q17" s="18">
        <v>36383.922717414127</v>
      </c>
      <c r="R17" s="18">
        <v>36657.863774728627</v>
      </c>
    </row>
    <row r="18" spans="1:19" x14ac:dyDescent="0.25">
      <c r="A18" s="6">
        <v>17</v>
      </c>
      <c r="B18" s="6" t="s">
        <v>21</v>
      </c>
      <c r="C18" s="7">
        <v>26.41</v>
      </c>
      <c r="D18" s="7">
        <v>40.159999999999997</v>
      </c>
      <c r="E18" s="8">
        <v>540662</v>
      </c>
      <c r="F18" s="5">
        <f t="shared" si="1"/>
        <v>945.37664451794024</v>
      </c>
      <c r="G18" s="5">
        <f t="shared" si="0"/>
        <v>511.12922737835862</v>
      </c>
      <c r="I18" s="17">
        <v>40.25</v>
      </c>
      <c r="J18" s="18">
        <v>36748.139079057204</v>
      </c>
      <c r="K18" s="18">
        <v>36634.858100578531</v>
      </c>
      <c r="L18" s="18">
        <v>36563.343459078671</v>
      </c>
      <c r="M18" s="18">
        <v>36532.808824041807</v>
      </c>
      <c r="N18" s="18">
        <v>36541.076170346176</v>
      </c>
      <c r="O18" s="18">
        <v>36586.999947648234</v>
      </c>
      <c r="P18" s="18">
        <v>36676.511660533914</v>
      </c>
      <c r="Q18" s="18">
        <v>36833.319517931399</v>
      </c>
      <c r="R18" s="18">
        <v>37104.859523548672</v>
      </c>
    </row>
    <row r="19" spans="1:19" x14ac:dyDescent="0.25">
      <c r="A19" s="6">
        <v>18</v>
      </c>
      <c r="B19" s="6" t="s">
        <v>22</v>
      </c>
      <c r="C19" s="7">
        <v>33.61</v>
      </c>
      <c r="D19" s="7">
        <v>40.6</v>
      </c>
      <c r="E19" s="8">
        <v>216362</v>
      </c>
      <c r="F19" s="5">
        <f t="shared" si="1"/>
        <v>398.54861685872169</v>
      </c>
      <c r="G19" s="5">
        <f t="shared" si="0"/>
        <v>86.230775840786734</v>
      </c>
      <c r="I19" s="17">
        <v>40.5</v>
      </c>
      <c r="J19" s="18">
        <v>37132.27755975577</v>
      </c>
      <c r="K19" s="18">
        <v>37034.249827339489</v>
      </c>
      <c r="L19" s="18">
        <v>36977.207585992903</v>
      </c>
      <c r="M19" s="18">
        <v>36966.733776174311</v>
      </c>
      <c r="N19" s="18">
        <v>36998.81972549521</v>
      </c>
      <c r="O19" s="18">
        <v>37072.561283231327</v>
      </c>
      <c r="P19" s="18">
        <v>37197.064531798715</v>
      </c>
      <c r="Q19" s="18">
        <v>37389.200565643143</v>
      </c>
      <c r="R19" s="18">
        <v>37666.065901092574</v>
      </c>
    </row>
    <row r="20" spans="1:19" x14ac:dyDescent="0.25">
      <c r="A20" s="6">
        <v>19</v>
      </c>
      <c r="B20" s="6" t="s">
        <v>23</v>
      </c>
      <c r="C20" s="7">
        <v>34.96</v>
      </c>
      <c r="D20" s="7">
        <v>40.549999999999997</v>
      </c>
      <c r="E20" s="8">
        <v>536483</v>
      </c>
      <c r="F20" s="5">
        <f t="shared" si="1"/>
        <v>356.8206832570105</v>
      </c>
      <c r="G20" s="5">
        <f t="shared" si="0"/>
        <v>191.42823061577076</v>
      </c>
    </row>
    <row r="21" spans="1:19" x14ac:dyDescent="0.25">
      <c r="A21" s="6">
        <v>20</v>
      </c>
      <c r="B21" s="6" t="s">
        <v>24</v>
      </c>
      <c r="C21" s="7">
        <v>29.09</v>
      </c>
      <c r="D21" s="7">
        <v>37.78</v>
      </c>
      <c r="E21" s="8">
        <v>1027782</v>
      </c>
      <c r="F21" s="5">
        <f t="shared" si="1"/>
        <v>627.86383874212731</v>
      </c>
      <c r="G21" s="5">
        <f t="shared" si="0"/>
        <v>645.30715191006107</v>
      </c>
      <c r="I21" s="14">
        <f>I17</f>
        <v>40</v>
      </c>
      <c r="J21" s="17">
        <v>31</v>
      </c>
      <c r="K21" s="17">
        <v>31.25</v>
      </c>
      <c r="L21" s="17">
        <v>31.5</v>
      </c>
      <c r="M21" s="17">
        <v>31.75</v>
      </c>
      <c r="N21" s="17">
        <v>32</v>
      </c>
      <c r="O21" s="17">
        <v>32.25</v>
      </c>
      <c r="P21" s="17">
        <v>32.5</v>
      </c>
      <c r="Q21" s="17">
        <v>32.75</v>
      </c>
      <c r="R21" s="17">
        <v>33</v>
      </c>
      <c r="S21" s="42">
        <f>MIN(J11:R19)</f>
        <v>35973.385760576886</v>
      </c>
    </row>
    <row r="22" spans="1:19" x14ac:dyDescent="0.25">
      <c r="A22" s="6">
        <v>21</v>
      </c>
      <c r="B22" s="6" t="s">
        <v>25</v>
      </c>
      <c r="C22" s="7">
        <v>40.229999999999997</v>
      </c>
      <c r="D22" s="7">
        <v>37.909999999999997</v>
      </c>
      <c r="E22" s="8">
        <v>1732396</v>
      </c>
      <c r="F22" s="5">
        <f t="shared" si="1"/>
        <v>499.36159243578152</v>
      </c>
      <c r="G22" s="5">
        <f t="shared" si="0"/>
        <v>865.09202528937817</v>
      </c>
      <c r="I22" s="17">
        <v>38.5</v>
      </c>
      <c r="J22" s="18">
        <f>100*((J11-$S$21)/$S$21)</f>
        <v>4.3903224901829834</v>
      </c>
      <c r="K22" s="18">
        <f t="shared" ref="K22:R22" si="2">100*((K11-$S$21)/$S$21)</f>
        <v>3.6931142449991947</v>
      </c>
      <c r="L22" s="18">
        <f t="shared" si="2"/>
        <v>3.1548509316538067</v>
      </c>
      <c r="M22" s="18">
        <f t="shared" si="2"/>
        <v>2.7680066388503821</v>
      </c>
      <c r="N22" s="18">
        <f t="shared" si="2"/>
        <v>2.5340207624293596</v>
      </c>
      <c r="O22" s="18">
        <f t="shared" si="2"/>
        <v>2.4651582760114219</v>
      </c>
      <c r="P22" s="18">
        <f t="shared" si="2"/>
        <v>2.5820132813680323</v>
      </c>
      <c r="Q22" s="18">
        <f t="shared" si="2"/>
        <v>2.8970161551064071</v>
      </c>
      <c r="R22" s="18">
        <f t="shared" si="2"/>
        <v>3.4006378867999807</v>
      </c>
    </row>
    <row r="23" spans="1:19" x14ac:dyDescent="0.25">
      <c r="A23" s="6">
        <v>22</v>
      </c>
      <c r="B23" s="6" t="s">
        <v>27</v>
      </c>
      <c r="C23" s="7">
        <v>26.56</v>
      </c>
      <c r="D23" s="7">
        <v>41.68</v>
      </c>
      <c r="E23" s="8">
        <v>411528</v>
      </c>
      <c r="F23" s="5">
        <f t="shared" si="1"/>
        <v>993.17672143481116</v>
      </c>
      <c r="G23" s="5">
        <f t="shared" si="0"/>
        <v>408.72002981862499</v>
      </c>
      <c r="I23" s="17">
        <v>38.75</v>
      </c>
      <c r="J23" s="18">
        <f t="shared" ref="J23:R23" si="3">100*((J12-$S$21)/$S$21)</f>
        <v>3.146708508968215</v>
      </c>
      <c r="K23" s="18">
        <f t="shared" si="3"/>
        <v>2.5011036362905634</v>
      </c>
      <c r="L23" s="18">
        <f t="shared" si="3"/>
        <v>2.0096833309451911</v>
      </c>
      <c r="M23" s="18">
        <f t="shared" si="3"/>
        <v>1.6670804431643218</v>
      </c>
      <c r="N23" s="18">
        <f t="shared" si="3"/>
        <v>1.4758578813324243</v>
      </c>
      <c r="O23" s="18">
        <f t="shared" si="3"/>
        <v>1.4469645545206868</v>
      </c>
      <c r="P23" s="18">
        <f t="shared" si="3"/>
        <v>1.5964970503836255</v>
      </c>
      <c r="Q23" s="18">
        <f t="shared" si="3"/>
        <v>1.9371432773454618</v>
      </c>
      <c r="R23" s="18">
        <f t="shared" si="3"/>
        <v>2.4699439161070638</v>
      </c>
    </row>
    <row r="24" spans="1:19" x14ac:dyDescent="0.25">
      <c r="A24" s="6">
        <v>23</v>
      </c>
      <c r="B24" s="6" t="s">
        <v>28</v>
      </c>
      <c r="C24" s="7">
        <v>39.229999999999997</v>
      </c>
      <c r="D24" s="7">
        <v>38.68</v>
      </c>
      <c r="E24" s="8">
        <v>595638</v>
      </c>
      <c r="F24" s="5">
        <f t="shared" si="1"/>
        <v>425.56433121209739</v>
      </c>
      <c r="G24" s="5">
        <f t="shared" si="0"/>
        <v>253.48228711451125</v>
      </c>
      <c r="I24" s="17">
        <v>39</v>
      </c>
      <c r="J24" s="18">
        <f t="shared" ref="J24:R24" si="4">100*((J13-$S$21)/$S$21)</f>
        <v>2.1890057905748694</v>
      </c>
      <c r="K24" s="18">
        <f t="shared" si="4"/>
        <v>1.5936832308712641</v>
      </c>
      <c r="L24" s="18">
        <f t="shared" si="4"/>
        <v>1.1486971155238117</v>
      </c>
      <c r="M24" s="18">
        <f t="shared" si="4"/>
        <v>0.84678629641892122</v>
      </c>
      <c r="N24" s="18">
        <f t="shared" si="4"/>
        <v>0.68950175135628056</v>
      </c>
      <c r="O24" s="18">
        <f t="shared" si="4"/>
        <v>0.68718468498290686</v>
      </c>
      <c r="P24" s="18">
        <f t="shared" si="4"/>
        <v>0.85781555606442295</v>
      </c>
      <c r="Q24" s="18">
        <f t="shared" si="4"/>
        <v>1.2217191403955909</v>
      </c>
      <c r="R24" s="18">
        <f t="shared" si="4"/>
        <v>1.7904705798107297</v>
      </c>
    </row>
    <row r="25" spans="1:19" x14ac:dyDescent="0.25">
      <c r="A25" s="6">
        <v>24</v>
      </c>
      <c r="B25" s="6" t="s">
        <v>29</v>
      </c>
      <c r="C25" s="7">
        <v>39.5</v>
      </c>
      <c r="D25" s="7">
        <v>39.75</v>
      </c>
      <c r="E25" s="8">
        <v>236034</v>
      </c>
      <c r="F25" s="5">
        <f t="shared" si="1"/>
        <v>500.34887828394295</v>
      </c>
      <c r="G25" s="5">
        <f t="shared" si="0"/>
        <v>118.09934713687218</v>
      </c>
      <c r="I25" s="17">
        <v>39.25</v>
      </c>
      <c r="J25" s="18">
        <f t="shared" ref="J25:R25" si="5">100*((J14-$S$21)/$S$21)</f>
        <v>1.525355260346722</v>
      </c>
      <c r="K25" s="18">
        <f t="shared" si="5"/>
        <v>0.98325367260643004</v>
      </c>
      <c r="L25" s="18">
        <f t="shared" si="5"/>
        <v>0.58496507194762326</v>
      </c>
      <c r="M25" s="18">
        <f t="shared" si="5"/>
        <v>0.32065713692301429</v>
      </c>
      <c r="N25" s="18">
        <f t="shared" si="5"/>
        <v>0.18958478803101766</v>
      </c>
      <c r="O25" s="18">
        <f t="shared" si="5"/>
        <v>0.20081104671105821</v>
      </c>
      <c r="P25" s="18">
        <f t="shared" si="5"/>
        <v>0.37645930421676799</v>
      </c>
      <c r="Q25" s="18">
        <f t="shared" si="5"/>
        <v>0.75261876476932565</v>
      </c>
      <c r="R25" s="18">
        <f t="shared" si="5"/>
        <v>1.36103699624965</v>
      </c>
    </row>
    <row r="26" spans="1:19" x14ac:dyDescent="0.25">
      <c r="A26" s="6">
        <v>25</v>
      </c>
      <c r="B26" s="6" t="s">
        <v>30</v>
      </c>
      <c r="C26" s="7">
        <v>41.27</v>
      </c>
      <c r="D26" s="7">
        <v>39.9</v>
      </c>
      <c r="E26" s="8">
        <v>767848</v>
      </c>
      <c r="F26" s="5">
        <f t="shared" si="1"/>
        <v>661.91011474368656</v>
      </c>
      <c r="G26" s="5">
        <f t="shared" si="0"/>
        <v>508.24635778571019</v>
      </c>
      <c r="I26" s="17">
        <v>39.5</v>
      </c>
      <c r="J26" s="18">
        <f t="shared" ref="J26:R26" si="6">100*((J15-$S$21)/$S$21)</f>
        <v>1.1671334902080428</v>
      </c>
      <c r="K26" s="18">
        <f t="shared" si="6"/>
        <v>0.68472545323006895</v>
      </c>
      <c r="L26" s="18">
        <f t="shared" si="6"/>
        <v>0.3352730184199787</v>
      </c>
      <c r="M26" s="18">
        <f t="shared" si="6"/>
        <v>0.10830887906481904</v>
      </c>
      <c r="N26" s="18">
        <f t="shared" si="6"/>
        <v>0</v>
      </c>
      <c r="O26" s="18">
        <f t="shared" si="6"/>
        <v>1.4651499276398819E-2</v>
      </c>
      <c r="P26" s="18">
        <f t="shared" si="6"/>
        <v>0.17316913756965563</v>
      </c>
      <c r="Q26" s="18">
        <f t="shared" si="6"/>
        <v>0.53464336963626624</v>
      </c>
      <c r="R26" s="18">
        <f t="shared" si="6"/>
        <v>1.1864248915615447</v>
      </c>
    </row>
    <row r="27" spans="1:19" x14ac:dyDescent="0.25">
      <c r="A27" s="6">
        <v>26</v>
      </c>
      <c r="B27" s="6" t="s">
        <v>31</v>
      </c>
      <c r="C27" s="7">
        <v>30.52</v>
      </c>
      <c r="D27" s="7">
        <v>39.78</v>
      </c>
      <c r="E27" s="8">
        <v>871187</v>
      </c>
      <c r="F27" s="5">
        <f t="shared" si="1"/>
        <v>554.69270772203242</v>
      </c>
      <c r="G27" s="5">
        <f t="shared" si="0"/>
        <v>483.24107596223428</v>
      </c>
      <c r="I27" s="17">
        <v>39.75</v>
      </c>
      <c r="J27" s="18">
        <f t="shared" ref="J27:R27" si="7">100*((J16-$S$21)/$S$21)</f>
        <v>1.1376575508019544</v>
      </c>
      <c r="K27" s="18">
        <f t="shared" si="7"/>
        <v>0.7168869582733427</v>
      </c>
      <c r="L27" s="18">
        <f t="shared" si="7"/>
        <v>0.41831016987767011</v>
      </c>
      <c r="M27" s="18">
        <f t="shared" si="7"/>
        <v>0.2323050804855841</v>
      </c>
      <c r="N27" s="18">
        <f t="shared" si="7"/>
        <v>0.15204714276797451</v>
      </c>
      <c r="O27" s="18">
        <f t="shared" si="7"/>
        <v>0.17380655678653745</v>
      </c>
      <c r="P27" s="18">
        <f t="shared" si="7"/>
        <v>0.30170302277201477</v>
      </c>
      <c r="Q27" s="18">
        <f t="shared" si="7"/>
        <v>0.58457012614667692</v>
      </c>
      <c r="R27" s="18">
        <f t="shared" si="7"/>
        <v>1.2939458094518514</v>
      </c>
    </row>
    <row r="28" spans="1:19" x14ac:dyDescent="0.25">
      <c r="A28" s="6">
        <v>27</v>
      </c>
      <c r="B28" s="6" t="s">
        <v>32</v>
      </c>
      <c r="C28" s="7">
        <v>37.380000000000003</v>
      </c>
      <c r="D28" s="7">
        <v>37.07</v>
      </c>
      <c r="E28" s="8">
        <v>2028563</v>
      </c>
      <c r="F28" s="5">
        <f t="shared" si="1"/>
        <v>206.11889772653086</v>
      </c>
      <c r="G28" s="5">
        <f t="shared" si="0"/>
        <v>418.12516952882464</v>
      </c>
      <c r="I28" s="17">
        <v>40</v>
      </c>
      <c r="J28" s="18">
        <f t="shared" ref="J28:R28" si="8">100*((J17-$S$21)/$S$21)</f>
        <v>1.4623528414059546</v>
      </c>
      <c r="K28" s="18">
        <f t="shared" si="8"/>
        <v>1.0976147590592531</v>
      </c>
      <c r="L28" s="18">
        <f t="shared" si="8"/>
        <v>0.85017994398565422</v>
      </c>
      <c r="M28" s="18">
        <f t="shared" si="8"/>
        <v>0.71171620602876073</v>
      </c>
      <c r="N28" s="18">
        <f t="shared" si="8"/>
        <v>0.6746827844167953</v>
      </c>
      <c r="O28" s="18">
        <f t="shared" si="8"/>
        <v>0.73235428038635308</v>
      </c>
      <c r="P28" s="18">
        <f t="shared" si="8"/>
        <v>0.88206512726665509</v>
      </c>
      <c r="Q28" s="18">
        <f t="shared" si="8"/>
        <v>1.1412241248838657</v>
      </c>
      <c r="R28" s="18">
        <f t="shared" si="8"/>
        <v>1.9027344790599543</v>
      </c>
    </row>
    <row r="29" spans="1:19" x14ac:dyDescent="0.25">
      <c r="A29" s="6">
        <v>28</v>
      </c>
      <c r="B29" s="6" t="s">
        <v>33</v>
      </c>
      <c r="C29" s="7">
        <v>38.39</v>
      </c>
      <c r="D29" s="7">
        <v>40.909999999999997</v>
      </c>
      <c r="E29" s="8">
        <v>453912</v>
      </c>
      <c r="F29" s="5">
        <f t="shared" si="1"/>
        <v>497.12171547821134</v>
      </c>
      <c r="G29" s="5">
        <f t="shared" si="0"/>
        <v>225.64951211614587</v>
      </c>
      <c r="I29" s="17">
        <v>40.25</v>
      </c>
      <c r="J29" s="18">
        <f t="shared" ref="J29:R29" si="9">100*((J18-$S$21)/$S$21)</f>
        <v>2.1536847369239496</v>
      </c>
      <c r="K29" s="18">
        <f t="shared" si="9"/>
        <v>1.8387825499776838</v>
      </c>
      <c r="L29" s="18">
        <f t="shared" si="9"/>
        <v>1.6399837992127988</v>
      </c>
      <c r="M29" s="18">
        <f t="shared" si="9"/>
        <v>1.5551026172187301</v>
      </c>
      <c r="N29" s="18">
        <f t="shared" si="9"/>
        <v>1.5780844581813578</v>
      </c>
      <c r="O29" s="18">
        <f t="shared" si="9"/>
        <v>1.7057448836072724</v>
      </c>
      <c r="P29" s="18">
        <f t="shared" si="9"/>
        <v>1.9545724848829233</v>
      </c>
      <c r="Q29" s="18">
        <f t="shared" si="9"/>
        <v>2.3904721203554633</v>
      </c>
      <c r="R29" s="18">
        <f t="shared" si="9"/>
        <v>3.145307952113209</v>
      </c>
    </row>
    <row r="30" spans="1:19" x14ac:dyDescent="0.25">
      <c r="A30" s="6">
        <v>29</v>
      </c>
      <c r="B30" s="6" t="s">
        <v>34</v>
      </c>
      <c r="C30" s="7">
        <v>39.51</v>
      </c>
      <c r="D30" s="7">
        <v>40.44</v>
      </c>
      <c r="E30" s="8">
        <v>162748</v>
      </c>
      <c r="F30" s="5">
        <f t="shared" si="1"/>
        <v>542.12267984285586</v>
      </c>
      <c r="G30" s="5">
        <f t="shared" si="0"/>
        <v>88.229381899065103</v>
      </c>
      <c r="I30" s="17">
        <v>40.5</v>
      </c>
      <c r="J30" s="18">
        <f t="shared" ref="J30:R30" si="10">100*((J19-$S$21)/$S$21)</f>
        <v>3.2215255102534988</v>
      </c>
      <c r="K30" s="18">
        <f t="shared" si="10"/>
        <v>2.9490247980083089</v>
      </c>
      <c r="L30" s="18">
        <f t="shared" si="10"/>
        <v>2.7904569008238909</v>
      </c>
      <c r="M30" s="18">
        <f t="shared" si="10"/>
        <v>2.7613414600691595</v>
      </c>
      <c r="N30" s="18">
        <f t="shared" si="10"/>
        <v>2.8505350364938224</v>
      </c>
      <c r="O30" s="18">
        <f t="shared" si="10"/>
        <v>3.0555242421996982</v>
      </c>
      <c r="P30" s="18">
        <f t="shared" si="10"/>
        <v>3.4016224643576747</v>
      </c>
      <c r="Q30" s="18">
        <f t="shared" si="10"/>
        <v>3.935728525775418</v>
      </c>
      <c r="R30" s="18">
        <f t="shared" si="10"/>
        <v>4.7053678844171793</v>
      </c>
    </row>
    <row r="31" spans="1:19" x14ac:dyDescent="0.25">
      <c r="A31" s="6">
        <v>30</v>
      </c>
      <c r="B31" s="6" t="s">
        <v>35</v>
      </c>
      <c r="C31" s="7">
        <v>43.73</v>
      </c>
      <c r="D31" s="7">
        <v>37.58</v>
      </c>
      <c r="E31" s="8">
        <v>286470</v>
      </c>
      <c r="F31" s="5">
        <f t="shared" si="1"/>
        <v>842.99762751742037</v>
      </c>
      <c r="G31" s="5">
        <f t="shared" si="0"/>
        <v>241.49353035491541</v>
      </c>
    </row>
    <row r="32" spans="1:19" x14ac:dyDescent="0.25">
      <c r="A32" s="6">
        <v>31</v>
      </c>
      <c r="B32" s="6" t="s">
        <v>36</v>
      </c>
      <c r="C32" s="7">
        <v>36.35</v>
      </c>
      <c r="D32" s="7">
        <v>36.4</v>
      </c>
      <c r="E32" s="8">
        <v>1609856</v>
      </c>
      <c r="F32" s="5">
        <f t="shared" si="1"/>
        <v>119.20151005754936</v>
      </c>
      <c r="G32" s="5">
        <f t="shared" si="0"/>
        <v>191.8972661752062</v>
      </c>
    </row>
    <row r="33" spans="1:7" x14ac:dyDescent="0.25">
      <c r="A33" s="6">
        <v>32</v>
      </c>
      <c r="B33" s="6" t="s">
        <v>38</v>
      </c>
      <c r="C33" s="7">
        <v>30.56</v>
      </c>
      <c r="D33" s="7">
        <v>37.76</v>
      </c>
      <c r="E33" s="8">
        <v>441412</v>
      </c>
      <c r="F33" s="5">
        <f t="shared" si="1"/>
        <v>482.02904476805139</v>
      </c>
      <c r="G33" s="5">
        <f t="shared" si="0"/>
        <v>212.7734047091551</v>
      </c>
    </row>
    <row r="34" spans="1:7" x14ac:dyDescent="0.25">
      <c r="A34" s="6">
        <v>33</v>
      </c>
      <c r="B34" s="6" t="s">
        <v>57</v>
      </c>
      <c r="C34" s="7">
        <v>34.630000000000003</v>
      </c>
      <c r="D34" s="7">
        <v>36.799999999999997</v>
      </c>
      <c r="E34" s="8">
        <v>1814468</v>
      </c>
      <c r="F34" s="5">
        <f t="shared" si="1"/>
        <v>71.840100222647095</v>
      </c>
      <c r="G34" s="5">
        <f t="shared" ref="G34:G65" si="11">E34*F34/1000000</f>
        <v>130.35156297078603</v>
      </c>
    </row>
    <row r="35" spans="1:7" x14ac:dyDescent="0.25">
      <c r="A35" s="6">
        <v>34</v>
      </c>
      <c r="B35" s="6" t="s">
        <v>39</v>
      </c>
      <c r="C35" s="7">
        <v>28.98</v>
      </c>
      <c r="D35" s="7">
        <v>41.01</v>
      </c>
      <c r="E35" s="8">
        <v>15067724</v>
      </c>
      <c r="F35" s="5">
        <f t="shared" si="1"/>
        <v>750.17131376772863</v>
      </c>
      <c r="G35" s="5">
        <f t="shared" si="11"/>
        <v>11303.374308569535</v>
      </c>
    </row>
    <row r="36" spans="1:7" x14ac:dyDescent="0.25">
      <c r="A36" s="6">
        <v>35</v>
      </c>
      <c r="B36" s="6" t="s">
        <v>40</v>
      </c>
      <c r="C36" s="7">
        <v>27.13</v>
      </c>
      <c r="D36" s="7">
        <v>38.42</v>
      </c>
      <c r="E36" s="8">
        <v>4320519</v>
      </c>
      <c r="F36" s="5">
        <f t="shared" si="1"/>
        <v>831.21898438377855</v>
      </c>
      <c r="G36" s="5">
        <f t="shared" si="11"/>
        <v>3591.2974151908184</v>
      </c>
    </row>
    <row r="37" spans="1:7" x14ac:dyDescent="0.25">
      <c r="A37" s="6">
        <v>36</v>
      </c>
      <c r="B37" s="6" t="s">
        <v>44</v>
      </c>
      <c r="C37" s="7">
        <v>43.1</v>
      </c>
      <c r="D37" s="7">
        <v>40.619999999999997</v>
      </c>
      <c r="E37" s="8">
        <v>288878</v>
      </c>
      <c r="F37" s="5">
        <f t="shared" si="1"/>
        <v>858.09556577341675</v>
      </c>
      <c r="G37" s="5">
        <f t="shared" si="11"/>
        <v>247.88493084949309</v>
      </c>
    </row>
    <row r="38" spans="1:7" x14ac:dyDescent="0.25">
      <c r="A38" s="6">
        <v>37</v>
      </c>
      <c r="B38" s="6" t="s">
        <v>45</v>
      </c>
      <c r="C38" s="7">
        <v>33.78</v>
      </c>
      <c r="D38" s="7">
        <v>41.39</v>
      </c>
      <c r="E38" s="8">
        <v>383373</v>
      </c>
      <c r="F38" s="5">
        <f t="shared" si="1"/>
        <v>465.22790114093544</v>
      </c>
      <c r="G38" s="5">
        <f t="shared" si="11"/>
        <v>178.35581614410384</v>
      </c>
    </row>
    <row r="39" spans="1:7" x14ac:dyDescent="0.25">
      <c r="A39" s="6">
        <v>38</v>
      </c>
      <c r="B39" s="6" t="s">
        <v>46</v>
      </c>
      <c r="C39" s="7">
        <v>35.479999999999997</v>
      </c>
      <c r="D39" s="7">
        <v>38.729999999999997</v>
      </c>
      <c r="E39" s="8">
        <v>1389680</v>
      </c>
      <c r="F39" s="5">
        <f t="shared" si="1"/>
        <v>173.73830895919264</v>
      </c>
      <c r="G39" s="5">
        <f t="shared" si="11"/>
        <v>241.44065319441083</v>
      </c>
    </row>
    <row r="40" spans="1:7" x14ac:dyDescent="0.25">
      <c r="A40" s="6">
        <v>39</v>
      </c>
      <c r="B40" s="6" t="s">
        <v>48</v>
      </c>
      <c r="C40" s="7">
        <v>27.22</v>
      </c>
      <c r="D40" s="7">
        <v>41.73</v>
      </c>
      <c r="E40" s="8">
        <v>360860</v>
      </c>
      <c r="F40" s="5">
        <f t="shared" si="1"/>
        <v>937.99200423031323</v>
      </c>
      <c r="G40" s="5">
        <f t="shared" si="11"/>
        <v>338.48379464655085</v>
      </c>
    </row>
    <row r="41" spans="1:7" x14ac:dyDescent="0.25">
      <c r="A41" s="6">
        <v>40</v>
      </c>
      <c r="B41" s="6" t="s">
        <v>49</v>
      </c>
      <c r="C41" s="7">
        <v>34.17</v>
      </c>
      <c r="D41" s="7">
        <v>39.14</v>
      </c>
      <c r="E41" s="8">
        <v>241868</v>
      </c>
      <c r="F41" s="5">
        <f t="shared" si="1"/>
        <v>242.94237999986743</v>
      </c>
      <c r="G41" s="5">
        <f t="shared" si="11"/>
        <v>58.759987565807933</v>
      </c>
    </row>
    <row r="42" spans="1:7" x14ac:dyDescent="0.25">
      <c r="A42" s="6">
        <v>41</v>
      </c>
      <c r="B42" s="6" t="s">
        <v>51</v>
      </c>
      <c r="C42" s="7">
        <v>29.88</v>
      </c>
      <c r="D42" s="7">
        <v>40.85</v>
      </c>
      <c r="E42" s="8">
        <v>1906391</v>
      </c>
      <c r="F42" s="5">
        <f t="shared" si="1"/>
        <v>666.4540494287661</v>
      </c>
      <c r="G42" s="5">
        <f t="shared" si="11"/>
        <v>1270.5220017445547</v>
      </c>
    </row>
    <row r="43" spans="1:7" x14ac:dyDescent="0.25">
      <c r="A43" s="6">
        <v>42</v>
      </c>
      <c r="B43" s="6" t="s">
        <v>52</v>
      </c>
      <c r="C43" s="7">
        <v>32.479999999999997</v>
      </c>
      <c r="D43" s="7">
        <v>37.869999999999997</v>
      </c>
      <c r="E43" s="8">
        <v>2205609</v>
      </c>
      <c r="F43" s="5">
        <f t="shared" si="1"/>
        <v>297.02693480558315</v>
      </c>
      <c r="G43" s="5">
        <f t="shared" si="11"/>
        <v>655.12528064960748</v>
      </c>
    </row>
    <row r="44" spans="1:7" x14ac:dyDescent="0.25">
      <c r="A44" s="6">
        <v>43</v>
      </c>
      <c r="B44" s="6" t="s">
        <v>53</v>
      </c>
      <c r="C44" s="7">
        <v>29.98</v>
      </c>
      <c r="D44" s="7">
        <v>39.42</v>
      </c>
      <c r="E44" s="8">
        <v>577941</v>
      </c>
      <c r="F44" s="5">
        <f t="shared" si="1"/>
        <v>586.27638533374352</v>
      </c>
      <c r="G44" s="5">
        <f t="shared" si="11"/>
        <v>338.83316041616905</v>
      </c>
    </row>
    <row r="45" spans="1:7" x14ac:dyDescent="0.25">
      <c r="A45" s="6">
        <v>44</v>
      </c>
      <c r="B45" s="6" t="s">
        <v>54</v>
      </c>
      <c r="C45" s="7">
        <v>38.31</v>
      </c>
      <c r="D45" s="7">
        <v>38.36</v>
      </c>
      <c r="E45" s="8">
        <v>797036</v>
      </c>
      <c r="F45" s="5">
        <f t="shared" si="1"/>
        <v>328.476787612154</v>
      </c>
      <c r="G45" s="5">
        <f t="shared" si="11"/>
        <v>261.80782489124078</v>
      </c>
    </row>
    <row r="46" spans="1:7" x14ac:dyDescent="0.25">
      <c r="A46" s="6">
        <v>45</v>
      </c>
      <c r="B46" s="6" t="s">
        <v>55</v>
      </c>
      <c r="C46" s="7">
        <v>27.43</v>
      </c>
      <c r="D46" s="7">
        <v>38.619999999999997</v>
      </c>
      <c r="E46" s="8">
        <v>1429643</v>
      </c>
      <c r="F46" s="5">
        <f t="shared" si="1"/>
        <v>805.45949618835573</v>
      </c>
      <c r="G46" s="5">
        <f t="shared" si="11"/>
        <v>1151.5195305092093</v>
      </c>
    </row>
    <row r="47" spans="1:7" x14ac:dyDescent="0.25">
      <c r="A47" s="6">
        <v>46</v>
      </c>
      <c r="B47" s="6" t="s">
        <v>41</v>
      </c>
      <c r="C47" s="7">
        <v>36.94</v>
      </c>
      <c r="D47" s="7">
        <v>37.590000000000003</v>
      </c>
      <c r="E47" s="8">
        <v>1144851</v>
      </c>
      <c r="F47" s="5">
        <f t="shared" si="1"/>
        <v>172.40939649566656</v>
      </c>
      <c r="G47" s="5">
        <f t="shared" si="11"/>
        <v>197.38306998746035</v>
      </c>
    </row>
    <row r="48" spans="1:7" x14ac:dyDescent="0.25">
      <c r="A48" s="6">
        <v>47</v>
      </c>
      <c r="B48" s="6" t="s">
        <v>56</v>
      </c>
      <c r="C48" s="7">
        <v>40.72</v>
      </c>
      <c r="D48" s="7">
        <v>37.32</v>
      </c>
      <c r="E48" s="8">
        <v>829195</v>
      </c>
      <c r="F48" s="5">
        <f t="shared" si="1"/>
        <v>540.94731721305345</v>
      </c>
      <c r="G48" s="5">
        <f t="shared" si="11"/>
        <v>448.55081069647781</v>
      </c>
    </row>
    <row r="49" spans="1:7" x14ac:dyDescent="0.25">
      <c r="A49" s="6">
        <v>48</v>
      </c>
      <c r="B49" s="6" t="s">
        <v>58</v>
      </c>
      <c r="C49" s="7">
        <v>28.36</v>
      </c>
      <c r="D49" s="7">
        <v>37.22</v>
      </c>
      <c r="E49" s="8">
        <v>967487</v>
      </c>
      <c r="F49" s="5">
        <f t="shared" si="1"/>
        <v>696.34761434214749</v>
      </c>
      <c r="G49" s="5">
        <f t="shared" si="11"/>
        <v>673.70726435704125</v>
      </c>
    </row>
    <row r="50" spans="1:7" x14ac:dyDescent="0.25">
      <c r="A50" s="6">
        <v>49</v>
      </c>
      <c r="B50" s="6" t="s">
        <v>59</v>
      </c>
      <c r="C50" s="7">
        <v>41.75</v>
      </c>
      <c r="D50" s="7">
        <v>38.950000000000003</v>
      </c>
      <c r="E50" s="8">
        <v>407992</v>
      </c>
      <c r="F50" s="5">
        <f t="shared" si="1"/>
        <v>671.91814977718832</v>
      </c>
      <c r="G50" s="5">
        <f t="shared" si="11"/>
        <v>274.1372297638946</v>
      </c>
    </row>
    <row r="51" spans="1:7" x14ac:dyDescent="0.25">
      <c r="A51" s="6">
        <v>50</v>
      </c>
      <c r="B51" s="6" t="s">
        <v>60</v>
      </c>
      <c r="C51" s="7">
        <v>34.69</v>
      </c>
      <c r="D51" s="7">
        <v>38.69</v>
      </c>
      <c r="E51" s="8">
        <v>298339</v>
      </c>
      <c r="F51" s="5">
        <f t="shared" si="1"/>
        <v>180.36074961032946</v>
      </c>
      <c r="G51" s="5">
        <f t="shared" si="11"/>
        <v>53.808645677996083</v>
      </c>
    </row>
    <row r="52" spans="1:7" x14ac:dyDescent="0.25">
      <c r="A52" s="6">
        <v>51</v>
      </c>
      <c r="B52" s="6" t="s">
        <v>61</v>
      </c>
      <c r="C52" s="7">
        <v>34.68</v>
      </c>
      <c r="D52" s="7">
        <v>37.97</v>
      </c>
      <c r="E52" s="8">
        <v>364707</v>
      </c>
      <c r="F52" s="5">
        <f t="shared" si="1"/>
        <v>116.21101496846151</v>
      </c>
      <c r="G52" s="5">
        <f t="shared" si="11"/>
        <v>42.382970636102691</v>
      </c>
    </row>
    <row r="53" spans="1:7" x14ac:dyDescent="0.25">
      <c r="A53" s="6">
        <v>52</v>
      </c>
      <c r="B53" s="6" t="s">
        <v>62</v>
      </c>
      <c r="C53" s="7">
        <v>37.880000000000003</v>
      </c>
      <c r="D53" s="7">
        <v>40.98</v>
      </c>
      <c r="E53" s="8">
        <v>771932</v>
      </c>
      <c r="F53" s="5">
        <f t="shared" si="1"/>
        <v>473.22299183365965</v>
      </c>
      <c r="G53" s="5">
        <f t="shared" si="11"/>
        <v>365.29597053214053</v>
      </c>
    </row>
    <row r="54" spans="1:7" x14ac:dyDescent="0.25">
      <c r="A54" s="6">
        <v>53</v>
      </c>
      <c r="B54" s="6" t="s">
        <v>64</v>
      </c>
      <c r="C54" s="7">
        <v>40.520000000000003</v>
      </c>
      <c r="D54" s="7">
        <v>41.02</v>
      </c>
      <c r="E54" s="8">
        <v>348608</v>
      </c>
      <c r="F54" s="5">
        <f t="shared" si="1"/>
        <v>657.27011190225335</v>
      </c>
      <c r="G54" s="5">
        <f t="shared" si="11"/>
        <v>229.12961917002073</v>
      </c>
    </row>
    <row r="55" spans="1:7" x14ac:dyDescent="0.25">
      <c r="A55" s="6">
        <v>54</v>
      </c>
      <c r="B55" s="6" t="s">
        <v>65</v>
      </c>
      <c r="C55" s="7">
        <v>30.44</v>
      </c>
      <c r="D55" s="7">
        <v>40.69</v>
      </c>
      <c r="E55" s="8">
        <v>1010700</v>
      </c>
      <c r="F55" s="5">
        <f t="shared" si="1"/>
        <v>611.80470740261535</v>
      </c>
      <c r="G55" s="5">
        <f t="shared" si="11"/>
        <v>618.35101777182331</v>
      </c>
    </row>
    <row r="56" spans="1:7" x14ac:dyDescent="0.25">
      <c r="A56" s="6">
        <v>55</v>
      </c>
      <c r="B56" s="6" t="s">
        <v>66</v>
      </c>
      <c r="C56" s="7">
        <v>36.33</v>
      </c>
      <c r="D56" s="7">
        <v>41.29</v>
      </c>
      <c r="E56" s="8">
        <v>1335716</v>
      </c>
      <c r="F56" s="5">
        <f t="shared" si="1"/>
        <v>440.72894164100444</v>
      </c>
      <c r="G56" s="5">
        <f t="shared" si="11"/>
        <v>588.68869901295591</v>
      </c>
    </row>
    <row r="57" spans="1:7" x14ac:dyDescent="0.25">
      <c r="A57" s="6">
        <v>56</v>
      </c>
      <c r="B57" s="6" t="s">
        <v>67</v>
      </c>
      <c r="C57" s="7">
        <v>41.95</v>
      </c>
      <c r="D57" s="7">
        <v>37.93</v>
      </c>
      <c r="E57" s="8">
        <v>331670</v>
      </c>
      <c r="F57" s="5">
        <f t="shared" si="1"/>
        <v>669.49085131912022</v>
      </c>
      <c r="G57" s="5">
        <f t="shared" si="11"/>
        <v>222.0500306570126</v>
      </c>
    </row>
    <row r="58" spans="1:7" x14ac:dyDescent="0.25">
      <c r="A58" s="6">
        <v>57</v>
      </c>
      <c r="B58" s="6" t="s">
        <v>68</v>
      </c>
      <c r="C58" s="7">
        <v>35.15</v>
      </c>
      <c r="D58" s="7">
        <v>42.02</v>
      </c>
      <c r="E58" s="8">
        <v>219733</v>
      </c>
      <c r="F58" s="5">
        <f t="shared" si="1"/>
        <v>502.28776612615229</v>
      </c>
      <c r="G58" s="5">
        <f t="shared" si="11"/>
        <v>110.36919771419781</v>
      </c>
    </row>
    <row r="59" spans="1:7" x14ac:dyDescent="0.25">
      <c r="A59" s="6">
        <v>58</v>
      </c>
      <c r="B59" s="6" t="s">
        <v>69</v>
      </c>
      <c r="C59" s="7">
        <v>37.020000000000003</v>
      </c>
      <c r="D59" s="7">
        <v>39.75</v>
      </c>
      <c r="E59" s="8">
        <v>646608</v>
      </c>
      <c r="F59" s="5">
        <f t="shared" si="1"/>
        <v>323.30326320654439</v>
      </c>
      <c r="G59" s="5">
        <f t="shared" si="11"/>
        <v>209.05047641545724</v>
      </c>
    </row>
    <row r="60" spans="1:7" x14ac:dyDescent="0.25">
      <c r="A60" s="6">
        <v>59</v>
      </c>
      <c r="B60" s="6" t="s">
        <v>72</v>
      </c>
      <c r="C60" s="7">
        <v>27.52</v>
      </c>
      <c r="D60" s="7">
        <v>40.98</v>
      </c>
      <c r="E60" s="8">
        <v>1029927</v>
      </c>
      <c r="F60" s="5">
        <f t="shared" si="1"/>
        <v>875.67345511897304</v>
      </c>
      <c r="G60" s="5">
        <f t="shared" si="11"/>
        <v>901.87973461031856</v>
      </c>
    </row>
    <row r="61" spans="1:7" x14ac:dyDescent="0.25">
      <c r="A61" s="6">
        <v>60</v>
      </c>
      <c r="B61" s="6" t="s">
        <v>73</v>
      </c>
      <c r="C61" s="7">
        <v>36.549999999999997</v>
      </c>
      <c r="D61" s="7">
        <v>40.32</v>
      </c>
      <c r="E61" s="8">
        <v>612646</v>
      </c>
      <c r="F61" s="5">
        <f t="shared" si="1"/>
        <v>354.05225603009501</v>
      </c>
      <c r="G61" s="5">
        <f t="shared" si="11"/>
        <v>216.90869844781361</v>
      </c>
    </row>
    <row r="62" spans="1:7" x14ac:dyDescent="0.25">
      <c r="A62" s="6">
        <v>61</v>
      </c>
      <c r="B62" s="6" t="s">
        <v>74</v>
      </c>
      <c r="C62" s="7">
        <v>39.72</v>
      </c>
      <c r="D62" s="7">
        <v>41</v>
      </c>
      <c r="E62" s="8">
        <v>807903</v>
      </c>
      <c r="F62" s="5">
        <f t="shared" si="1"/>
        <v>594.64274989274008</v>
      </c>
      <c r="G62" s="5">
        <f t="shared" si="11"/>
        <v>480.41366156659444</v>
      </c>
    </row>
    <row r="63" spans="1:7" x14ac:dyDescent="0.25">
      <c r="A63" s="6">
        <v>62</v>
      </c>
      <c r="B63" s="6" t="s">
        <v>75</v>
      </c>
      <c r="C63" s="7">
        <v>39.44</v>
      </c>
      <c r="D63" s="7">
        <v>39.31</v>
      </c>
      <c r="E63" s="8">
        <v>88198</v>
      </c>
      <c r="F63" s="5">
        <f t="shared" si="1"/>
        <v>472.33991997289399</v>
      </c>
      <c r="G63" s="5">
        <f t="shared" si="11"/>
        <v>41.659436261769301</v>
      </c>
    </row>
    <row r="64" spans="1:7" x14ac:dyDescent="0.25">
      <c r="A64" s="6">
        <v>63</v>
      </c>
      <c r="B64" s="6" t="s">
        <v>70</v>
      </c>
      <c r="C64" s="7">
        <v>38.799999999999997</v>
      </c>
      <c r="D64" s="7">
        <v>37.159999999999997</v>
      </c>
      <c r="E64" s="8">
        <v>2035809</v>
      </c>
      <c r="F64" s="5">
        <f t="shared" si="1"/>
        <v>348.36762191684778</v>
      </c>
      <c r="G64" s="5">
        <f t="shared" si="11"/>
        <v>709.20994000691587</v>
      </c>
    </row>
    <row r="65" spans="1:7" x14ac:dyDescent="0.25">
      <c r="A65" s="6">
        <v>64</v>
      </c>
      <c r="B65" s="6" t="s">
        <v>76</v>
      </c>
      <c r="C65" s="7">
        <v>29.41</v>
      </c>
      <c r="D65" s="7">
        <v>38.68</v>
      </c>
      <c r="E65" s="8">
        <v>367514</v>
      </c>
      <c r="F65" s="5">
        <f t="shared" si="1"/>
        <v>614.41435530104604</v>
      </c>
      <c r="G65" s="5">
        <f t="shared" si="11"/>
        <v>225.80587737410863</v>
      </c>
    </row>
    <row r="66" spans="1:7" x14ac:dyDescent="0.25">
      <c r="A66" s="6">
        <v>65</v>
      </c>
      <c r="B66" s="6" t="s">
        <v>77</v>
      </c>
      <c r="C66" s="7">
        <v>43.41</v>
      </c>
      <c r="D66" s="7">
        <v>38.49</v>
      </c>
      <c r="E66" s="8">
        <v>1123784</v>
      </c>
      <c r="F66" s="5">
        <f t="shared" si="1"/>
        <v>822.60683196773869</v>
      </c>
      <c r="G66" s="5">
        <f t="shared" ref="G66:G82" si="12">E66*F66/1000000</f>
        <v>924.43239605603321</v>
      </c>
    </row>
    <row r="67" spans="1:7" x14ac:dyDescent="0.25">
      <c r="A67" s="6">
        <v>66</v>
      </c>
      <c r="B67" s="6" t="s">
        <v>79</v>
      </c>
      <c r="C67" s="7">
        <v>34.81</v>
      </c>
      <c r="D67" s="7">
        <v>39.82</v>
      </c>
      <c r="E67" s="8">
        <v>424981</v>
      </c>
      <c r="F67" s="5">
        <f t="shared" ref="F67:F82" si="13">100*SQRT((C67-$I$3)^2+(D67-$J$3)^2)</f>
        <v>286.57459761814204</v>
      </c>
      <c r="G67" s="5">
        <f t="shared" si="12"/>
        <v>121.78875907035562</v>
      </c>
    </row>
    <row r="68" spans="1:7" x14ac:dyDescent="0.25">
      <c r="A68" s="6">
        <v>67</v>
      </c>
      <c r="B68" s="6" t="s">
        <v>80</v>
      </c>
      <c r="C68" s="7">
        <v>31.8</v>
      </c>
      <c r="D68" s="7">
        <v>41.46</v>
      </c>
      <c r="E68" s="8">
        <v>599698</v>
      </c>
      <c r="F68" s="5">
        <f t="shared" si="13"/>
        <v>568.17250901464774</v>
      </c>
      <c r="G68" s="5">
        <f t="shared" si="12"/>
        <v>340.73191731106618</v>
      </c>
    </row>
    <row r="69" spans="1:7" x14ac:dyDescent="0.25">
      <c r="A69" s="6">
        <v>68</v>
      </c>
      <c r="B69" s="6" t="s">
        <v>4</v>
      </c>
      <c r="C69" s="7">
        <v>34.04</v>
      </c>
      <c r="D69" s="7">
        <v>38.369999999999997</v>
      </c>
      <c r="E69" s="8">
        <v>412172</v>
      </c>
      <c r="F69" s="5">
        <f t="shared" si="13"/>
        <v>187.49133313302767</v>
      </c>
      <c r="G69" s="5">
        <f t="shared" si="12"/>
        <v>77.278677760106277</v>
      </c>
    </row>
    <row r="70" spans="1:7" x14ac:dyDescent="0.25">
      <c r="A70" s="6">
        <v>69</v>
      </c>
      <c r="B70" s="6" t="s">
        <v>14</v>
      </c>
      <c r="C70" s="7">
        <v>40.22</v>
      </c>
      <c r="D70" s="7">
        <v>40.26</v>
      </c>
      <c r="E70" s="8">
        <v>82274</v>
      </c>
      <c r="F70" s="5">
        <f t="shared" si="13"/>
        <v>588.53716959933786</v>
      </c>
      <c r="G70" s="5">
        <f t="shared" si="12"/>
        <v>48.421307091615923</v>
      </c>
    </row>
    <row r="71" spans="1:7" x14ac:dyDescent="0.25">
      <c r="A71" s="6">
        <v>70</v>
      </c>
      <c r="B71" s="6" t="s">
        <v>43</v>
      </c>
      <c r="C71" s="7">
        <v>33.229999999999997</v>
      </c>
      <c r="D71" s="7">
        <v>37.159999999999997</v>
      </c>
      <c r="E71" s="8">
        <v>251913</v>
      </c>
      <c r="F71" s="5">
        <f t="shared" si="13"/>
        <v>209.61154548354472</v>
      </c>
      <c r="G71" s="5">
        <f t="shared" si="12"/>
        <v>52.803873257396198</v>
      </c>
    </row>
    <row r="72" spans="1:7" x14ac:dyDescent="0.25">
      <c r="A72" s="6">
        <v>71</v>
      </c>
      <c r="B72" s="6" t="s">
        <v>47</v>
      </c>
      <c r="C72" s="7">
        <v>33.520000000000003</v>
      </c>
      <c r="D72" s="7">
        <v>39.85</v>
      </c>
      <c r="E72" s="8">
        <v>286602</v>
      </c>
      <c r="F72" s="5">
        <f t="shared" si="13"/>
        <v>337.08307581366347</v>
      </c>
      <c r="G72" s="5">
        <f t="shared" si="12"/>
        <v>96.608683694347576</v>
      </c>
    </row>
    <row r="73" spans="1:7" x14ac:dyDescent="0.25">
      <c r="A73" s="6">
        <v>72</v>
      </c>
      <c r="B73" s="6" t="s">
        <v>13</v>
      </c>
      <c r="C73" s="7">
        <v>41.14</v>
      </c>
      <c r="D73" s="7">
        <v>37.880000000000003</v>
      </c>
      <c r="E73" s="8">
        <v>599103</v>
      </c>
      <c r="F73" s="5">
        <f t="shared" si="13"/>
        <v>588.61532429932549</v>
      </c>
      <c r="G73" s="5">
        <f t="shared" si="12"/>
        <v>352.6412066336988</v>
      </c>
    </row>
    <row r="74" spans="1:7" x14ac:dyDescent="0.25">
      <c r="A74" s="6">
        <v>73</v>
      </c>
      <c r="B74" s="6" t="s">
        <v>71</v>
      </c>
      <c r="C74" s="7">
        <v>42.49</v>
      </c>
      <c r="D74" s="7">
        <v>37.42</v>
      </c>
      <c r="E74" s="8">
        <v>524190</v>
      </c>
      <c r="F74" s="5">
        <f t="shared" si="13"/>
        <v>718.22907209329833</v>
      </c>
      <c r="G74" s="5">
        <f t="shared" si="12"/>
        <v>376.48849730058606</v>
      </c>
    </row>
    <row r="75" spans="1:7" x14ac:dyDescent="0.25">
      <c r="A75" s="6">
        <v>74</v>
      </c>
      <c r="B75" s="6" t="s">
        <v>12</v>
      </c>
      <c r="C75" s="7">
        <v>32.46</v>
      </c>
      <c r="D75" s="7">
        <v>41.58</v>
      </c>
      <c r="E75" s="8">
        <v>198999</v>
      </c>
      <c r="F75" s="5">
        <f t="shared" si="13"/>
        <v>539.9629616927441</v>
      </c>
      <c r="G75" s="5">
        <f t="shared" si="12"/>
        <v>107.45208941389438</v>
      </c>
    </row>
    <row r="76" spans="1:7" x14ac:dyDescent="0.25">
      <c r="A76" s="6">
        <v>75</v>
      </c>
      <c r="B76" s="6" t="s">
        <v>8</v>
      </c>
      <c r="C76" s="7">
        <v>42.7</v>
      </c>
      <c r="D76" s="7">
        <v>41.11</v>
      </c>
      <c r="E76" s="8">
        <v>98907</v>
      </c>
      <c r="F76" s="5">
        <f t="shared" si="13"/>
        <v>844.72776679827484</v>
      </c>
      <c r="G76" s="5">
        <f t="shared" si="12"/>
        <v>83.549489230716972</v>
      </c>
    </row>
    <row r="77" spans="1:7" x14ac:dyDescent="0.25">
      <c r="A77" s="6">
        <v>76</v>
      </c>
      <c r="B77" s="6" t="s">
        <v>37</v>
      </c>
      <c r="C77" s="7">
        <v>44</v>
      </c>
      <c r="D77" s="7">
        <v>39.89</v>
      </c>
      <c r="E77" s="8">
        <v>197456</v>
      </c>
      <c r="F77" s="5">
        <f t="shared" si="13"/>
        <v>914.8469817406625</v>
      </c>
      <c r="G77" s="5">
        <f t="shared" si="12"/>
        <v>180.64202562658426</v>
      </c>
    </row>
    <row r="78" spans="1:7" x14ac:dyDescent="0.25">
      <c r="A78" s="6">
        <v>77</v>
      </c>
      <c r="B78" s="6" t="s">
        <v>78</v>
      </c>
      <c r="C78" s="7">
        <v>29.27</v>
      </c>
      <c r="D78" s="7">
        <v>40.65</v>
      </c>
      <c r="E78" s="8">
        <v>262234</v>
      </c>
      <c r="F78" s="5">
        <f t="shared" si="13"/>
        <v>706.57625207758008</v>
      </c>
      <c r="G78" s="5">
        <f t="shared" si="12"/>
        <v>185.28831688731213</v>
      </c>
    </row>
    <row r="79" spans="1:7" x14ac:dyDescent="0.25">
      <c r="A79" s="6">
        <v>78</v>
      </c>
      <c r="B79" s="6" t="s">
        <v>42</v>
      </c>
      <c r="C79" s="7">
        <v>32.619999999999997</v>
      </c>
      <c r="D79" s="7">
        <v>41.21</v>
      </c>
      <c r="E79" s="8">
        <v>248014</v>
      </c>
      <c r="F79" s="5">
        <f t="shared" si="13"/>
        <v>500.14098012460471</v>
      </c>
      <c r="G79" s="5">
        <f t="shared" si="12"/>
        <v>124.04196504462372</v>
      </c>
    </row>
    <row r="80" spans="1:7" x14ac:dyDescent="0.25">
      <c r="A80" s="6">
        <v>79</v>
      </c>
      <c r="B80" s="6" t="s">
        <v>50</v>
      </c>
      <c r="C80" s="7">
        <v>37.119999999999997</v>
      </c>
      <c r="D80" s="7">
        <v>36.72</v>
      </c>
      <c r="E80" s="8">
        <v>142541</v>
      </c>
      <c r="F80" s="5">
        <f t="shared" si="13"/>
        <v>182.16476058777093</v>
      </c>
      <c r="G80" s="5">
        <f t="shared" si="12"/>
        <v>25.965947138941456</v>
      </c>
    </row>
    <row r="81" spans="1:7" x14ac:dyDescent="0.25">
      <c r="A81" s="6">
        <v>80</v>
      </c>
      <c r="B81" s="6" t="s">
        <v>63</v>
      </c>
      <c r="C81" s="7">
        <v>36.18</v>
      </c>
      <c r="D81" s="7">
        <v>37.21</v>
      </c>
      <c r="E81" s="8">
        <v>534415</v>
      </c>
      <c r="F81" s="5">
        <f t="shared" si="13"/>
        <v>88.526832090615287</v>
      </c>
      <c r="G81" s="5">
        <f t="shared" si="12"/>
        <v>47.310066971706163</v>
      </c>
    </row>
    <row r="82" spans="1:7" x14ac:dyDescent="0.25">
      <c r="A82" s="6">
        <v>81</v>
      </c>
      <c r="B82" s="6" t="s">
        <v>26</v>
      </c>
      <c r="C82" s="7">
        <v>31.16</v>
      </c>
      <c r="D82" s="7">
        <v>40.840000000000003</v>
      </c>
      <c r="E82" s="8">
        <v>387844</v>
      </c>
      <c r="F82" s="5">
        <f t="shared" si="13"/>
        <v>566.13779241453256</v>
      </c>
      <c r="G82" s="5">
        <f t="shared" si="12"/>
        <v>219.57314596122197</v>
      </c>
    </row>
    <row r="83" spans="1:7" x14ac:dyDescent="0.25">
      <c r="C83" s="12"/>
      <c r="D83" s="12"/>
    </row>
    <row r="84" spans="1:7" x14ac:dyDescent="0.25">
      <c r="C84" s="11"/>
      <c r="D84" s="11"/>
      <c r="E84" s="13"/>
    </row>
  </sheetData>
  <sortState xmlns:xlrd2="http://schemas.microsoft.com/office/spreadsheetml/2017/richdata2" ref="A2:G82">
    <sortCondition ref="A2:A82"/>
  </sortState>
  <mergeCells count="1">
    <mergeCell ref="I1:J1"/>
  </mergeCells>
  <conditionalFormatting sqref="J11:R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2:R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84"/>
  <sheetViews>
    <sheetView zoomScale="70" zoomScaleNormal="70" workbookViewId="0">
      <selection activeCell="H4" sqref="H4"/>
    </sheetView>
  </sheetViews>
  <sheetFormatPr defaultRowHeight="13.2" x14ac:dyDescent="0.25"/>
  <cols>
    <col min="1" max="1" width="8.88671875" style="35"/>
    <col min="2" max="2" width="17.6640625" style="35" bestFit="1" customWidth="1"/>
    <col min="3" max="3" width="14" style="35" bestFit="1" customWidth="1"/>
    <col min="4" max="4" width="11.44140625" style="35" bestFit="1" customWidth="1"/>
    <col min="5" max="5" width="14.88671875" style="29" bestFit="1" customWidth="1"/>
    <col min="6" max="6" width="13.109375" style="25" customWidth="1"/>
    <col min="7" max="7" width="14.77734375" style="25" bestFit="1" customWidth="1"/>
    <col min="8" max="9" width="8.88671875" style="25"/>
    <col min="10" max="10" width="14.109375" style="25" customWidth="1"/>
    <col min="11" max="16384" width="8.88671875" style="25"/>
  </cols>
  <sheetData>
    <row r="1" spans="1:11" ht="17.399999999999999" x14ac:dyDescent="0.3">
      <c r="A1" s="2" t="s">
        <v>82</v>
      </c>
      <c r="B1" s="2" t="s">
        <v>85</v>
      </c>
      <c r="C1" s="2" t="s">
        <v>83</v>
      </c>
      <c r="D1" s="2" t="s">
        <v>84</v>
      </c>
      <c r="E1" s="4" t="s">
        <v>86</v>
      </c>
      <c r="F1" s="1" t="s">
        <v>87</v>
      </c>
      <c r="G1" s="1" t="s">
        <v>88</v>
      </c>
      <c r="I1" s="46" t="s">
        <v>89</v>
      </c>
      <c r="J1" s="47"/>
    </row>
    <row r="2" spans="1:11" x14ac:dyDescent="0.25">
      <c r="A2" s="26">
        <v>34</v>
      </c>
      <c r="B2" s="26" t="s">
        <v>39</v>
      </c>
      <c r="C2" s="27">
        <v>28.98</v>
      </c>
      <c r="D2" s="27">
        <v>18.72</v>
      </c>
      <c r="E2" s="28">
        <v>15067724</v>
      </c>
      <c r="F2" s="29">
        <f>100*SQRT((C2-$I$3)^2+(D2-$J$3)^2)</f>
        <v>1846.7235851637356</v>
      </c>
      <c r="G2" s="29">
        <f>E2*F2/1000000</f>
        <v>27825.921285537661</v>
      </c>
      <c r="I2" s="23" t="s">
        <v>83</v>
      </c>
      <c r="J2" s="23" t="s">
        <v>84</v>
      </c>
    </row>
    <row r="3" spans="1:11" ht="13.8" thickBot="1" x14ac:dyDescent="0.3">
      <c r="A3" s="26">
        <v>6</v>
      </c>
      <c r="B3" s="26" t="s">
        <v>6</v>
      </c>
      <c r="C3" s="27">
        <v>32.85</v>
      </c>
      <c r="D3" s="27">
        <v>39.92</v>
      </c>
      <c r="E3" s="28">
        <v>5503985</v>
      </c>
      <c r="F3" s="29">
        <f t="shared" ref="F3:F66" si="0">100*SQRT((C3-$I$3)^2+(D3-$J$3)^2)</f>
        <v>340.36597949853922</v>
      </c>
      <c r="G3" s="29">
        <f t="shared" ref="G3:G66" si="1">E3*F3/1000000</f>
        <v>1873.3692456702674</v>
      </c>
      <c r="I3" s="30">
        <f>I4/10</f>
        <v>33.6</v>
      </c>
      <c r="J3" s="31">
        <f>J4/10</f>
        <v>36.6</v>
      </c>
      <c r="K3" s="32">
        <v>1000000</v>
      </c>
    </row>
    <row r="4" spans="1:11" ht="13.8" thickBot="1" x14ac:dyDescent="0.3">
      <c r="A4" s="26">
        <v>35</v>
      </c>
      <c r="B4" s="26" t="s">
        <v>40</v>
      </c>
      <c r="C4" s="27">
        <v>27.13</v>
      </c>
      <c r="D4" s="27">
        <v>38.42</v>
      </c>
      <c r="E4" s="28">
        <v>4320519</v>
      </c>
      <c r="F4" s="29">
        <f t="shared" si="0"/>
        <v>672.11085395193572</v>
      </c>
      <c r="G4" s="29">
        <f t="shared" si="1"/>
        <v>2903.8677146055634</v>
      </c>
      <c r="I4" s="32">
        <v>336</v>
      </c>
      <c r="J4" s="32">
        <v>366</v>
      </c>
    </row>
    <row r="5" spans="1:11" x14ac:dyDescent="0.25">
      <c r="A5" s="26">
        <v>16</v>
      </c>
      <c r="B5" s="26" t="s">
        <v>20</v>
      </c>
      <c r="C5" s="27">
        <v>29.06</v>
      </c>
      <c r="D5" s="27">
        <v>40.270000000000003</v>
      </c>
      <c r="E5" s="28">
        <v>2994521</v>
      </c>
      <c r="F5" s="29">
        <f t="shared" si="0"/>
        <v>583.78506318678649</v>
      </c>
      <c r="G5" s="29">
        <f t="shared" si="1"/>
        <v>1748.1566311991592</v>
      </c>
      <c r="J5" s="33" t="s">
        <v>90</v>
      </c>
    </row>
    <row r="6" spans="1:11" ht="13.8" thickBot="1" x14ac:dyDescent="0.3">
      <c r="A6" s="26">
        <v>7</v>
      </c>
      <c r="B6" s="26" t="s">
        <v>7</v>
      </c>
      <c r="C6" s="27">
        <v>30.71</v>
      </c>
      <c r="D6" s="27">
        <v>36.880000000000003</v>
      </c>
      <c r="E6" s="28">
        <v>2426356</v>
      </c>
      <c r="F6" s="29">
        <f t="shared" si="0"/>
        <v>290.35323314886654</v>
      </c>
      <c r="G6" s="29">
        <f t="shared" si="1"/>
        <v>704.50030937015117</v>
      </c>
      <c r="J6" s="34">
        <f>G83</f>
        <v>61486.68539386773</v>
      </c>
    </row>
    <row r="7" spans="1:11" x14ac:dyDescent="0.25">
      <c r="A7" s="26">
        <v>1</v>
      </c>
      <c r="B7" s="26" t="s">
        <v>0</v>
      </c>
      <c r="C7" s="27">
        <v>35.32</v>
      </c>
      <c r="D7" s="27">
        <v>37</v>
      </c>
      <c r="E7" s="28">
        <v>2220125</v>
      </c>
      <c r="F7" s="29">
        <f t="shared" si="0"/>
        <v>176.58992043715278</v>
      </c>
      <c r="G7" s="29">
        <f t="shared" si="1"/>
        <v>392.05169711053384</v>
      </c>
    </row>
    <row r="8" spans="1:11" x14ac:dyDescent="0.25">
      <c r="A8" s="26">
        <v>42</v>
      </c>
      <c r="B8" s="26" t="s">
        <v>52</v>
      </c>
      <c r="C8" s="27">
        <v>32.479999999999997</v>
      </c>
      <c r="D8" s="27">
        <v>37.869999999999997</v>
      </c>
      <c r="E8" s="28">
        <v>2205609</v>
      </c>
      <c r="F8" s="29">
        <f t="shared" si="0"/>
        <v>169.33103672983285</v>
      </c>
      <c r="G8" s="29">
        <f t="shared" si="1"/>
        <v>373.47805859064988</v>
      </c>
    </row>
    <row r="9" spans="1:11" x14ac:dyDescent="0.25">
      <c r="A9" s="26">
        <v>63</v>
      </c>
      <c r="B9" s="26" t="s">
        <v>70</v>
      </c>
      <c r="C9" s="27">
        <v>38.799999999999997</v>
      </c>
      <c r="D9" s="27">
        <v>37.159999999999997</v>
      </c>
      <c r="E9" s="28">
        <v>2035809</v>
      </c>
      <c r="F9" s="29">
        <f t="shared" si="0"/>
        <v>523.00669211779643</v>
      </c>
      <c r="G9" s="29">
        <f t="shared" si="1"/>
        <v>1064.741730873639</v>
      </c>
    </row>
    <row r="10" spans="1:11" x14ac:dyDescent="0.25">
      <c r="A10" s="26">
        <v>27</v>
      </c>
      <c r="B10" s="26" t="s">
        <v>32</v>
      </c>
      <c r="C10" s="27">
        <v>37.380000000000003</v>
      </c>
      <c r="D10" s="27">
        <v>37.07</v>
      </c>
      <c r="E10" s="28">
        <v>2028563</v>
      </c>
      <c r="F10" s="29">
        <f t="shared" si="0"/>
        <v>380.91075070152596</v>
      </c>
      <c r="G10" s="29">
        <f t="shared" si="1"/>
        <v>772.70145517533956</v>
      </c>
    </row>
    <row r="11" spans="1:11" x14ac:dyDescent="0.25">
      <c r="A11" s="26">
        <v>41</v>
      </c>
      <c r="B11" s="26" t="s">
        <v>51</v>
      </c>
      <c r="C11" s="27">
        <v>29.88</v>
      </c>
      <c r="D11" s="27">
        <v>40.85</v>
      </c>
      <c r="E11" s="28">
        <v>1906391</v>
      </c>
      <c r="F11" s="29">
        <f t="shared" si="0"/>
        <v>564.80881721162973</v>
      </c>
      <c r="G11" s="29">
        <f t="shared" si="1"/>
        <v>1076.7464458528959</v>
      </c>
    </row>
    <row r="12" spans="1:11" x14ac:dyDescent="0.25">
      <c r="A12" s="26">
        <v>33</v>
      </c>
      <c r="B12" s="26" t="s">
        <v>57</v>
      </c>
      <c r="C12" s="27">
        <v>34.630000000000003</v>
      </c>
      <c r="D12" s="27">
        <v>36.799999999999997</v>
      </c>
      <c r="E12" s="28">
        <v>1814468</v>
      </c>
      <c r="F12" s="29">
        <f t="shared" si="0"/>
        <v>104.92378186092992</v>
      </c>
      <c r="G12" s="29">
        <f t="shared" si="1"/>
        <v>190.38084462563779</v>
      </c>
    </row>
    <row r="13" spans="1:11" x14ac:dyDescent="0.25">
      <c r="A13" s="26">
        <v>21</v>
      </c>
      <c r="B13" s="26" t="s">
        <v>25</v>
      </c>
      <c r="C13" s="27">
        <v>40.229999999999997</v>
      </c>
      <c r="D13" s="27">
        <v>37.909999999999997</v>
      </c>
      <c r="E13" s="28">
        <v>1732396</v>
      </c>
      <c r="F13" s="29">
        <f t="shared" si="0"/>
        <v>675.81802284342734</v>
      </c>
      <c r="G13" s="29">
        <f t="shared" si="1"/>
        <v>1170.7844395018622</v>
      </c>
    </row>
    <row r="14" spans="1:11" x14ac:dyDescent="0.25">
      <c r="A14" s="26">
        <v>31</v>
      </c>
      <c r="B14" s="26" t="s">
        <v>36</v>
      </c>
      <c r="C14" s="27">
        <v>36.35</v>
      </c>
      <c r="D14" s="27">
        <v>36.4</v>
      </c>
      <c r="E14" s="28">
        <v>1609856</v>
      </c>
      <c r="F14" s="29">
        <f t="shared" si="0"/>
        <v>275.72631357924473</v>
      </c>
      <c r="G14" s="29">
        <f t="shared" si="1"/>
        <v>443.87966027342861</v>
      </c>
    </row>
    <row r="15" spans="1:11" x14ac:dyDescent="0.25">
      <c r="A15" s="26">
        <v>45</v>
      </c>
      <c r="B15" s="26" t="s">
        <v>55</v>
      </c>
      <c r="C15" s="27">
        <v>27.43</v>
      </c>
      <c r="D15" s="27">
        <v>38.619999999999997</v>
      </c>
      <c r="E15" s="28">
        <v>1429643</v>
      </c>
      <c r="F15" s="29">
        <f t="shared" si="0"/>
        <v>649.22492250374989</v>
      </c>
      <c r="G15" s="29">
        <f t="shared" si="1"/>
        <v>928.15986588302849</v>
      </c>
    </row>
    <row r="16" spans="1:11" x14ac:dyDescent="0.25">
      <c r="A16" s="26">
        <v>38</v>
      </c>
      <c r="B16" s="26" t="s">
        <v>46</v>
      </c>
      <c r="C16" s="27">
        <v>35.479999999999997</v>
      </c>
      <c r="D16" s="27">
        <v>38.729999999999997</v>
      </c>
      <c r="E16" s="28">
        <v>1389680</v>
      </c>
      <c r="F16" s="29">
        <f t="shared" si="0"/>
        <v>284.1003343891021</v>
      </c>
      <c r="G16" s="29">
        <f t="shared" si="1"/>
        <v>394.80855269384745</v>
      </c>
    </row>
    <row r="17" spans="1:7" x14ac:dyDescent="0.25">
      <c r="A17" s="26">
        <v>55</v>
      </c>
      <c r="B17" s="26" t="s">
        <v>66</v>
      </c>
      <c r="C17" s="27">
        <v>36.33</v>
      </c>
      <c r="D17" s="27">
        <v>41.29</v>
      </c>
      <c r="E17" s="28">
        <v>1335716</v>
      </c>
      <c r="F17" s="29">
        <f t="shared" si="0"/>
        <v>542.66932841280027</v>
      </c>
      <c r="G17" s="29">
        <f t="shared" si="1"/>
        <v>724.85210467023194</v>
      </c>
    </row>
    <row r="18" spans="1:7" x14ac:dyDescent="0.25">
      <c r="A18" s="26">
        <v>10</v>
      </c>
      <c r="B18" s="26" t="s">
        <v>11</v>
      </c>
      <c r="C18" s="27">
        <v>27.88</v>
      </c>
      <c r="D18" s="27">
        <v>39.65</v>
      </c>
      <c r="E18" s="28">
        <v>1226575</v>
      </c>
      <c r="F18" s="29">
        <f t="shared" si="0"/>
        <v>648.23529678659133</v>
      </c>
      <c r="G18" s="29">
        <f t="shared" si="1"/>
        <v>795.10920915601321</v>
      </c>
    </row>
    <row r="19" spans="1:7" x14ac:dyDescent="0.25">
      <c r="A19" s="26">
        <v>46</v>
      </c>
      <c r="B19" s="26" t="s">
        <v>41</v>
      </c>
      <c r="C19" s="27">
        <v>36.94</v>
      </c>
      <c r="D19" s="27">
        <v>37.590000000000003</v>
      </c>
      <c r="E19" s="28">
        <v>1144851</v>
      </c>
      <c r="F19" s="29">
        <f t="shared" si="0"/>
        <v>348.36331609398798</v>
      </c>
      <c r="G19" s="29">
        <f t="shared" si="1"/>
        <v>398.82409079351822</v>
      </c>
    </row>
    <row r="20" spans="1:7" x14ac:dyDescent="0.25">
      <c r="A20" s="26">
        <v>65</v>
      </c>
      <c r="B20" s="26" t="s">
        <v>77</v>
      </c>
      <c r="C20" s="27">
        <v>43.41</v>
      </c>
      <c r="D20" s="27">
        <v>38.49</v>
      </c>
      <c r="E20" s="28">
        <v>1123784</v>
      </c>
      <c r="F20" s="29">
        <f t="shared" si="0"/>
        <v>999.04053971798317</v>
      </c>
      <c r="G20" s="29">
        <f t="shared" si="1"/>
        <v>1122.7057738864341</v>
      </c>
    </row>
    <row r="21" spans="1:7" x14ac:dyDescent="0.25">
      <c r="A21" s="26">
        <v>9</v>
      </c>
      <c r="B21" s="26" t="s">
        <v>10</v>
      </c>
      <c r="C21" s="27">
        <v>27.84</v>
      </c>
      <c r="D21" s="27">
        <v>37.86</v>
      </c>
      <c r="E21" s="28">
        <v>1097746</v>
      </c>
      <c r="F21" s="29">
        <f t="shared" si="0"/>
        <v>589.6202167497313</v>
      </c>
      <c r="G21" s="29">
        <f t="shared" si="1"/>
        <v>647.25323445615049</v>
      </c>
    </row>
    <row r="22" spans="1:7" x14ac:dyDescent="0.25">
      <c r="A22" s="26">
        <v>59</v>
      </c>
      <c r="B22" s="26" t="s">
        <v>72</v>
      </c>
      <c r="C22" s="27">
        <v>27.52</v>
      </c>
      <c r="D22" s="27">
        <v>40.98</v>
      </c>
      <c r="E22" s="28">
        <v>1029927</v>
      </c>
      <c r="F22" s="29">
        <f t="shared" si="0"/>
        <v>749.33837483476043</v>
      </c>
      <c r="G22" s="29">
        <f t="shared" si="1"/>
        <v>771.76382437844029</v>
      </c>
    </row>
    <row r="23" spans="1:7" x14ac:dyDescent="0.25">
      <c r="A23" s="26">
        <v>20</v>
      </c>
      <c r="B23" s="26" t="s">
        <v>24</v>
      </c>
      <c r="C23" s="27">
        <v>29.09</v>
      </c>
      <c r="D23" s="27">
        <v>37.78</v>
      </c>
      <c r="E23" s="28">
        <v>1027782</v>
      </c>
      <c r="F23" s="29">
        <f t="shared" si="0"/>
        <v>466.1812952060605</v>
      </c>
      <c r="G23" s="29">
        <f t="shared" si="1"/>
        <v>479.1327439494753</v>
      </c>
    </row>
    <row r="24" spans="1:7" x14ac:dyDescent="0.25">
      <c r="A24" s="26">
        <v>54</v>
      </c>
      <c r="B24" s="26" t="s">
        <v>65</v>
      </c>
      <c r="C24" s="27">
        <v>30.44</v>
      </c>
      <c r="D24" s="27">
        <v>40.69</v>
      </c>
      <c r="E24" s="28">
        <v>1010700</v>
      </c>
      <c r="F24" s="29">
        <f t="shared" si="0"/>
        <v>516.85297716081675</v>
      </c>
      <c r="G24" s="29">
        <f t="shared" si="1"/>
        <v>522.38330401643748</v>
      </c>
    </row>
    <row r="25" spans="1:7" x14ac:dyDescent="0.25">
      <c r="A25" s="26">
        <v>48</v>
      </c>
      <c r="B25" s="26" t="s">
        <v>58</v>
      </c>
      <c r="C25" s="27">
        <v>28.36</v>
      </c>
      <c r="D25" s="27">
        <v>37.22</v>
      </c>
      <c r="E25" s="28">
        <v>967487</v>
      </c>
      <c r="F25" s="29">
        <f t="shared" si="0"/>
        <v>527.65519044163693</v>
      </c>
      <c r="G25" s="29">
        <f t="shared" si="1"/>
        <v>510.49953723480797</v>
      </c>
    </row>
    <row r="26" spans="1:7" x14ac:dyDescent="0.25">
      <c r="A26" s="26">
        <v>26</v>
      </c>
      <c r="B26" s="26" t="s">
        <v>31</v>
      </c>
      <c r="C26" s="27">
        <v>30.52</v>
      </c>
      <c r="D26" s="27">
        <v>39.78</v>
      </c>
      <c r="E26" s="28">
        <v>871187</v>
      </c>
      <c r="F26" s="29">
        <f t="shared" si="0"/>
        <v>442.70531959758523</v>
      </c>
      <c r="G26" s="29">
        <f t="shared" si="1"/>
        <v>385.67911926426149</v>
      </c>
    </row>
    <row r="27" spans="1:7" x14ac:dyDescent="0.25">
      <c r="A27" s="26">
        <v>47</v>
      </c>
      <c r="B27" s="26" t="s">
        <v>56</v>
      </c>
      <c r="C27" s="27">
        <v>40.72</v>
      </c>
      <c r="D27" s="27">
        <v>37.32</v>
      </c>
      <c r="E27" s="28">
        <v>829195</v>
      </c>
      <c r="F27" s="29">
        <f t="shared" si="0"/>
        <v>715.63118992956117</v>
      </c>
      <c r="G27" s="29">
        <f t="shared" si="1"/>
        <v>593.39780453364256</v>
      </c>
    </row>
    <row r="28" spans="1:7" x14ac:dyDescent="0.25">
      <c r="A28" s="26">
        <v>61</v>
      </c>
      <c r="B28" s="26" t="s">
        <v>74</v>
      </c>
      <c r="C28" s="27">
        <v>39.72</v>
      </c>
      <c r="D28" s="27">
        <v>41</v>
      </c>
      <c r="E28" s="28">
        <v>807903</v>
      </c>
      <c r="F28" s="29">
        <f t="shared" si="0"/>
        <v>753.75327528309924</v>
      </c>
      <c r="G28" s="29">
        <f t="shared" si="1"/>
        <v>608.95953236104174</v>
      </c>
    </row>
    <row r="29" spans="1:7" x14ac:dyDescent="0.25">
      <c r="A29" s="26">
        <v>44</v>
      </c>
      <c r="B29" s="26" t="s">
        <v>54</v>
      </c>
      <c r="C29" s="27">
        <v>38.31</v>
      </c>
      <c r="D29" s="27">
        <v>38.36</v>
      </c>
      <c r="E29" s="28">
        <v>797036</v>
      </c>
      <c r="F29" s="29">
        <f t="shared" si="0"/>
        <v>502.80910890714779</v>
      </c>
      <c r="G29" s="29">
        <f t="shared" si="1"/>
        <v>400.75696092691743</v>
      </c>
    </row>
    <row r="30" spans="1:7" x14ac:dyDescent="0.25">
      <c r="A30" s="26">
        <v>52</v>
      </c>
      <c r="B30" s="26" t="s">
        <v>62</v>
      </c>
      <c r="C30" s="27">
        <v>37.880000000000003</v>
      </c>
      <c r="D30" s="27">
        <v>40.98</v>
      </c>
      <c r="E30" s="28">
        <v>771932</v>
      </c>
      <c r="F30" s="29">
        <f t="shared" si="0"/>
        <v>612.39529717332073</v>
      </c>
      <c r="G30" s="29">
        <f t="shared" si="1"/>
        <v>472.72752653759579</v>
      </c>
    </row>
    <row r="31" spans="1:7" x14ac:dyDescent="0.25">
      <c r="A31" s="26">
        <v>25</v>
      </c>
      <c r="B31" s="26" t="s">
        <v>30</v>
      </c>
      <c r="C31" s="27">
        <v>41.27</v>
      </c>
      <c r="D31" s="27">
        <v>39.9</v>
      </c>
      <c r="E31" s="28">
        <v>767848</v>
      </c>
      <c r="F31" s="29">
        <f t="shared" si="0"/>
        <v>834.97844283550216</v>
      </c>
      <c r="G31" s="29">
        <f t="shared" si="1"/>
        <v>641.13652737435473</v>
      </c>
    </row>
    <row r="32" spans="1:7" x14ac:dyDescent="0.25">
      <c r="A32" s="26">
        <v>3</v>
      </c>
      <c r="B32" s="26" t="s">
        <v>2</v>
      </c>
      <c r="C32" s="27">
        <v>30.56</v>
      </c>
      <c r="D32" s="27">
        <v>38.75</v>
      </c>
      <c r="E32" s="28">
        <v>725568</v>
      </c>
      <c r="F32" s="29">
        <f t="shared" si="0"/>
        <v>372.34526987730101</v>
      </c>
      <c r="G32" s="29">
        <f t="shared" si="1"/>
        <v>270.16181277433355</v>
      </c>
    </row>
    <row r="33" spans="1:7" x14ac:dyDescent="0.25">
      <c r="A33" s="26">
        <v>58</v>
      </c>
      <c r="B33" s="26" t="s">
        <v>69</v>
      </c>
      <c r="C33" s="27">
        <v>37.020000000000003</v>
      </c>
      <c r="D33" s="27">
        <v>39.75</v>
      </c>
      <c r="E33" s="28">
        <v>646608</v>
      </c>
      <c r="F33" s="29">
        <f t="shared" si="0"/>
        <v>464.9612887112217</v>
      </c>
      <c r="G33" s="29">
        <f t="shared" si="1"/>
        <v>300.64768897098566</v>
      </c>
    </row>
    <row r="34" spans="1:7" x14ac:dyDescent="0.25">
      <c r="A34" s="26">
        <v>2</v>
      </c>
      <c r="B34" s="26" t="s">
        <v>1</v>
      </c>
      <c r="C34" s="27">
        <v>38.28</v>
      </c>
      <c r="D34" s="27">
        <v>37.76</v>
      </c>
      <c r="E34" s="28">
        <v>624513</v>
      </c>
      <c r="F34" s="29">
        <f t="shared" si="0"/>
        <v>482.16179856973315</v>
      </c>
      <c r="G34" s="29">
        <f t="shared" si="1"/>
        <v>301.11631131017975</v>
      </c>
    </row>
    <row r="35" spans="1:7" x14ac:dyDescent="0.25">
      <c r="A35" s="26">
        <v>60</v>
      </c>
      <c r="B35" s="26" t="s">
        <v>73</v>
      </c>
      <c r="C35" s="27">
        <v>36.549999999999997</v>
      </c>
      <c r="D35" s="27">
        <v>40.32</v>
      </c>
      <c r="E35" s="28">
        <v>612646</v>
      </c>
      <c r="F35" s="29">
        <f t="shared" si="0"/>
        <v>474.77257713562142</v>
      </c>
      <c r="G35" s="29">
        <f t="shared" si="1"/>
        <v>290.86752029182992</v>
      </c>
    </row>
    <row r="36" spans="1:7" x14ac:dyDescent="0.25">
      <c r="A36" s="26">
        <v>67</v>
      </c>
      <c r="B36" s="26" t="s">
        <v>80</v>
      </c>
      <c r="C36" s="27">
        <v>31.8</v>
      </c>
      <c r="D36" s="27">
        <v>41.46</v>
      </c>
      <c r="E36" s="28">
        <v>599698</v>
      </c>
      <c r="F36" s="29">
        <f t="shared" si="0"/>
        <v>518.26248175996682</v>
      </c>
      <c r="G36" s="29">
        <f t="shared" si="1"/>
        <v>310.80097378648861</v>
      </c>
    </row>
    <row r="37" spans="1:7" x14ac:dyDescent="0.25">
      <c r="A37" s="26">
        <v>72</v>
      </c>
      <c r="B37" s="26" t="s">
        <v>13</v>
      </c>
      <c r="C37" s="27">
        <v>41.14</v>
      </c>
      <c r="D37" s="27">
        <v>37.880000000000003</v>
      </c>
      <c r="E37" s="28">
        <v>599103</v>
      </c>
      <c r="F37" s="29">
        <f t="shared" si="0"/>
        <v>764.78755219995571</v>
      </c>
      <c r="G37" s="29">
        <f t="shared" si="1"/>
        <v>458.18651688565006</v>
      </c>
    </row>
    <row r="38" spans="1:7" x14ac:dyDescent="0.25">
      <c r="A38" s="26">
        <v>23</v>
      </c>
      <c r="B38" s="26" t="s">
        <v>28</v>
      </c>
      <c r="C38" s="27">
        <v>39.229999999999997</v>
      </c>
      <c r="D38" s="27">
        <v>38.68</v>
      </c>
      <c r="E38" s="28">
        <v>595638</v>
      </c>
      <c r="F38" s="29">
        <f t="shared" si="0"/>
        <v>600.19413525958362</v>
      </c>
      <c r="G38" s="29">
        <f t="shared" si="1"/>
        <v>357.49843433774788</v>
      </c>
    </row>
    <row r="39" spans="1:7" x14ac:dyDescent="0.25">
      <c r="A39" s="26">
        <v>43</v>
      </c>
      <c r="B39" s="26" t="s">
        <v>53</v>
      </c>
      <c r="C39" s="27">
        <v>29.98</v>
      </c>
      <c r="D39" s="27">
        <v>39.42</v>
      </c>
      <c r="E39" s="28">
        <v>577941</v>
      </c>
      <c r="F39" s="29">
        <f t="shared" si="0"/>
        <v>458.87688980814903</v>
      </c>
      <c r="G39" s="29">
        <f t="shared" si="1"/>
        <v>265.20376857261147</v>
      </c>
    </row>
    <row r="40" spans="1:7" x14ac:dyDescent="0.25">
      <c r="A40" s="26">
        <v>17</v>
      </c>
      <c r="B40" s="26" t="s">
        <v>21</v>
      </c>
      <c r="C40" s="27">
        <v>26.41</v>
      </c>
      <c r="D40" s="27">
        <v>40.159999999999997</v>
      </c>
      <c r="E40" s="28">
        <v>540662</v>
      </c>
      <c r="F40" s="29">
        <f t="shared" si="0"/>
        <v>802.30729773572409</v>
      </c>
      <c r="G40" s="29">
        <f t="shared" si="1"/>
        <v>433.77706820839211</v>
      </c>
    </row>
    <row r="41" spans="1:7" x14ac:dyDescent="0.25">
      <c r="A41" s="26">
        <v>4</v>
      </c>
      <c r="B41" s="26" t="s">
        <v>3</v>
      </c>
      <c r="C41" s="27">
        <v>43.02</v>
      </c>
      <c r="D41" s="27">
        <v>39.630000000000003</v>
      </c>
      <c r="E41" s="28">
        <v>539657</v>
      </c>
      <c r="F41" s="29">
        <f t="shared" si="0"/>
        <v>989.53170742528528</v>
      </c>
      <c r="G41" s="29">
        <f t="shared" si="1"/>
        <v>534.00771263400713</v>
      </c>
    </row>
    <row r="42" spans="1:7" x14ac:dyDescent="0.25">
      <c r="A42" s="26">
        <v>19</v>
      </c>
      <c r="B42" s="26" t="s">
        <v>23</v>
      </c>
      <c r="C42" s="27">
        <v>34.96</v>
      </c>
      <c r="D42" s="27">
        <v>40.549999999999997</v>
      </c>
      <c r="E42" s="28">
        <v>536483</v>
      </c>
      <c r="F42" s="29">
        <f t="shared" si="0"/>
        <v>417.75710646259466</v>
      </c>
      <c r="G42" s="29">
        <f t="shared" si="1"/>
        <v>224.11958574637217</v>
      </c>
    </row>
    <row r="43" spans="1:7" x14ac:dyDescent="0.25">
      <c r="A43" s="26">
        <v>80</v>
      </c>
      <c r="B43" s="26" t="s">
        <v>63</v>
      </c>
      <c r="C43" s="27">
        <v>36.18</v>
      </c>
      <c r="D43" s="27">
        <v>37.21</v>
      </c>
      <c r="E43" s="28">
        <v>534415</v>
      </c>
      <c r="F43" s="29">
        <f t="shared" si="0"/>
        <v>265.11318337645889</v>
      </c>
      <c r="G43" s="29">
        <f t="shared" si="1"/>
        <v>141.6804618941303</v>
      </c>
    </row>
    <row r="44" spans="1:7" x14ac:dyDescent="0.25">
      <c r="A44" s="26">
        <v>73</v>
      </c>
      <c r="B44" s="26" t="s">
        <v>71</v>
      </c>
      <c r="C44" s="27">
        <v>42.49</v>
      </c>
      <c r="D44" s="27">
        <v>37.42</v>
      </c>
      <c r="E44" s="28">
        <v>524190</v>
      </c>
      <c r="F44" s="29">
        <f t="shared" si="0"/>
        <v>892.77376753576277</v>
      </c>
      <c r="G44" s="29">
        <f t="shared" si="1"/>
        <v>467.98308120457148</v>
      </c>
    </row>
    <row r="45" spans="1:7" x14ac:dyDescent="0.25">
      <c r="A45" s="26">
        <v>28</v>
      </c>
      <c r="B45" s="26" t="s">
        <v>33</v>
      </c>
      <c r="C45" s="27">
        <v>38.39</v>
      </c>
      <c r="D45" s="27">
        <v>40.909999999999997</v>
      </c>
      <c r="E45" s="28">
        <v>453912</v>
      </c>
      <c r="F45" s="29">
        <f t="shared" si="0"/>
        <v>644.36169966874934</v>
      </c>
      <c r="G45" s="29">
        <f t="shared" si="1"/>
        <v>292.48350782004138</v>
      </c>
    </row>
    <row r="46" spans="1:7" x14ac:dyDescent="0.25">
      <c r="A46" s="26">
        <v>32</v>
      </c>
      <c r="B46" s="26" t="s">
        <v>38</v>
      </c>
      <c r="C46" s="27">
        <v>30.56</v>
      </c>
      <c r="D46" s="27">
        <v>37.76</v>
      </c>
      <c r="E46" s="28">
        <v>441412</v>
      </c>
      <c r="F46" s="29">
        <f t="shared" si="0"/>
        <v>325.37977810552405</v>
      </c>
      <c r="G46" s="29">
        <f t="shared" si="1"/>
        <v>143.62653861311557</v>
      </c>
    </row>
    <row r="47" spans="1:7" x14ac:dyDescent="0.25">
      <c r="A47" s="26">
        <v>66</v>
      </c>
      <c r="B47" s="26" t="s">
        <v>79</v>
      </c>
      <c r="C47" s="27">
        <v>34.81</v>
      </c>
      <c r="D47" s="27">
        <v>39.82</v>
      </c>
      <c r="E47" s="28">
        <v>424981</v>
      </c>
      <c r="F47" s="29">
        <f t="shared" si="0"/>
        <v>343.98401125633723</v>
      </c>
      <c r="G47" s="29">
        <f t="shared" si="1"/>
        <v>146.18666908772946</v>
      </c>
    </row>
    <row r="48" spans="1:7" x14ac:dyDescent="0.25">
      <c r="A48" s="26">
        <v>68</v>
      </c>
      <c r="B48" s="26" t="s">
        <v>4</v>
      </c>
      <c r="C48" s="27">
        <v>34.04</v>
      </c>
      <c r="D48" s="27">
        <v>38.369999999999997</v>
      </c>
      <c r="E48" s="28">
        <v>412172</v>
      </c>
      <c r="F48" s="29">
        <f t="shared" si="0"/>
        <v>182.38695128763968</v>
      </c>
      <c r="G48" s="29">
        <f t="shared" si="1"/>
        <v>75.174794486129016</v>
      </c>
    </row>
    <row r="49" spans="1:7" x14ac:dyDescent="0.25">
      <c r="A49" s="26">
        <v>22</v>
      </c>
      <c r="B49" s="26" t="s">
        <v>27</v>
      </c>
      <c r="C49" s="27">
        <v>26.56</v>
      </c>
      <c r="D49" s="27">
        <v>41.68</v>
      </c>
      <c r="E49" s="28">
        <v>411528</v>
      </c>
      <c r="F49" s="29">
        <f t="shared" si="0"/>
        <v>868.14745291338636</v>
      </c>
      <c r="G49" s="29">
        <f t="shared" si="1"/>
        <v>357.26698500254003</v>
      </c>
    </row>
    <row r="50" spans="1:7" x14ac:dyDescent="0.25">
      <c r="A50" s="26">
        <v>49</v>
      </c>
      <c r="B50" s="26" t="s">
        <v>59</v>
      </c>
      <c r="C50" s="27">
        <v>41.75</v>
      </c>
      <c r="D50" s="27">
        <v>38.950000000000003</v>
      </c>
      <c r="E50" s="28">
        <v>407992</v>
      </c>
      <c r="F50" s="29">
        <f t="shared" si="0"/>
        <v>848.20398489985871</v>
      </c>
      <c r="G50" s="29">
        <f t="shared" si="1"/>
        <v>346.06044020726318</v>
      </c>
    </row>
    <row r="51" spans="1:7" x14ac:dyDescent="0.25">
      <c r="A51" s="26">
        <v>81</v>
      </c>
      <c r="B51" s="26" t="s">
        <v>26</v>
      </c>
      <c r="C51" s="27">
        <v>31.16</v>
      </c>
      <c r="D51" s="27">
        <v>40.840000000000003</v>
      </c>
      <c r="E51" s="28">
        <v>387844</v>
      </c>
      <c r="F51" s="29">
        <f t="shared" si="0"/>
        <v>489.19525754038153</v>
      </c>
      <c r="G51" s="29">
        <f t="shared" si="1"/>
        <v>189.73144546549173</v>
      </c>
    </row>
    <row r="52" spans="1:7" x14ac:dyDescent="0.25">
      <c r="A52" s="26">
        <v>37</v>
      </c>
      <c r="B52" s="26" t="s">
        <v>45</v>
      </c>
      <c r="C52" s="27">
        <v>33.78</v>
      </c>
      <c r="D52" s="27">
        <v>41.39</v>
      </c>
      <c r="E52" s="28">
        <v>383373</v>
      </c>
      <c r="F52" s="29">
        <f t="shared" si="0"/>
        <v>479.33808528010775</v>
      </c>
      <c r="G52" s="29">
        <f t="shared" si="1"/>
        <v>183.76527976809075</v>
      </c>
    </row>
    <row r="53" spans="1:7" x14ac:dyDescent="0.25">
      <c r="A53" s="26">
        <v>64</v>
      </c>
      <c r="B53" s="26" t="s">
        <v>76</v>
      </c>
      <c r="C53" s="27">
        <v>29.41</v>
      </c>
      <c r="D53" s="27">
        <v>38.68</v>
      </c>
      <c r="E53" s="28">
        <v>367514</v>
      </c>
      <c r="F53" s="29">
        <f t="shared" si="0"/>
        <v>467.78734484806239</v>
      </c>
      <c r="G53" s="29">
        <f t="shared" si="1"/>
        <v>171.9183982544908</v>
      </c>
    </row>
    <row r="54" spans="1:7" x14ac:dyDescent="0.25">
      <c r="A54" s="26">
        <v>51</v>
      </c>
      <c r="B54" s="26" t="s">
        <v>61</v>
      </c>
      <c r="C54" s="27">
        <v>34.68</v>
      </c>
      <c r="D54" s="27">
        <v>37.97</v>
      </c>
      <c r="E54" s="28">
        <v>364707</v>
      </c>
      <c r="F54" s="29">
        <f t="shared" si="0"/>
        <v>174.45056606385629</v>
      </c>
      <c r="G54" s="29">
        <f t="shared" si="1"/>
        <v>63.623342597450836</v>
      </c>
    </row>
    <row r="55" spans="1:7" x14ac:dyDescent="0.25">
      <c r="A55" s="26">
        <v>39</v>
      </c>
      <c r="B55" s="26" t="s">
        <v>48</v>
      </c>
      <c r="C55" s="27">
        <v>27.22</v>
      </c>
      <c r="D55" s="27">
        <v>41.73</v>
      </c>
      <c r="E55" s="28">
        <v>360860</v>
      </c>
      <c r="F55" s="29">
        <f t="shared" si="0"/>
        <v>818.6653773062593</v>
      </c>
      <c r="G55" s="29">
        <f t="shared" si="1"/>
        <v>295.42358805473674</v>
      </c>
    </row>
    <row r="56" spans="1:7" x14ac:dyDescent="0.25">
      <c r="A56" s="26">
        <v>13</v>
      </c>
      <c r="B56" s="26" t="s">
        <v>17</v>
      </c>
      <c r="C56" s="27">
        <v>42.12</v>
      </c>
      <c r="D56" s="27">
        <v>38.39</v>
      </c>
      <c r="E56" s="28">
        <v>349396</v>
      </c>
      <c r="F56" s="29">
        <f t="shared" si="0"/>
        <v>870.60036756252237</v>
      </c>
      <c r="G56" s="29">
        <f t="shared" si="1"/>
        <v>304.18428602487506</v>
      </c>
    </row>
    <row r="57" spans="1:7" x14ac:dyDescent="0.25">
      <c r="A57" s="26">
        <v>53</v>
      </c>
      <c r="B57" s="26" t="s">
        <v>64</v>
      </c>
      <c r="C57" s="27">
        <v>40.520000000000003</v>
      </c>
      <c r="D57" s="27">
        <v>41.02</v>
      </c>
      <c r="E57" s="28">
        <v>348608</v>
      </c>
      <c r="F57" s="29">
        <f t="shared" si="0"/>
        <v>821.11387760772891</v>
      </c>
      <c r="G57" s="29">
        <f t="shared" si="1"/>
        <v>286.24686664507516</v>
      </c>
    </row>
    <row r="58" spans="1:7" x14ac:dyDescent="0.25">
      <c r="A58" s="26">
        <v>5</v>
      </c>
      <c r="B58" s="26" t="s">
        <v>5</v>
      </c>
      <c r="C58" s="27">
        <v>35.840000000000003</v>
      </c>
      <c r="D58" s="27">
        <v>40.65</v>
      </c>
      <c r="E58" s="28">
        <v>337508</v>
      </c>
      <c r="F58" s="29">
        <f t="shared" si="0"/>
        <v>462.8185389545236</v>
      </c>
      <c r="G58" s="29">
        <f t="shared" si="1"/>
        <v>156.20495944546337</v>
      </c>
    </row>
    <row r="59" spans="1:7" x14ac:dyDescent="0.25">
      <c r="A59" s="26">
        <v>56</v>
      </c>
      <c r="B59" s="26" t="s">
        <v>67</v>
      </c>
      <c r="C59" s="27">
        <v>41.95</v>
      </c>
      <c r="D59" s="27">
        <v>37.93</v>
      </c>
      <c r="E59" s="28">
        <v>331670</v>
      </c>
      <c r="F59" s="29">
        <f t="shared" si="0"/>
        <v>845.52587186909921</v>
      </c>
      <c r="G59" s="29">
        <f t="shared" si="1"/>
        <v>280.43556592282414</v>
      </c>
    </row>
    <row r="60" spans="1:7" x14ac:dyDescent="0.25">
      <c r="A60" s="26">
        <v>14</v>
      </c>
      <c r="B60" s="26" t="s">
        <v>18</v>
      </c>
      <c r="C60" s="27">
        <v>31.58</v>
      </c>
      <c r="D60" s="27">
        <v>40.58</v>
      </c>
      <c r="E60" s="28">
        <v>311810</v>
      </c>
      <c r="F60" s="29">
        <f t="shared" si="0"/>
        <v>446.32723421274648</v>
      </c>
      <c r="G60" s="29">
        <f t="shared" si="1"/>
        <v>139.16929489987646</v>
      </c>
    </row>
    <row r="61" spans="1:7" x14ac:dyDescent="0.25">
      <c r="A61" s="26">
        <v>50</v>
      </c>
      <c r="B61" s="26" t="s">
        <v>60</v>
      </c>
      <c r="C61" s="27">
        <v>34.69</v>
      </c>
      <c r="D61" s="27">
        <v>38.69</v>
      </c>
      <c r="E61" s="28">
        <v>298339</v>
      </c>
      <c r="F61" s="29">
        <f t="shared" si="0"/>
        <v>235.71593073019011</v>
      </c>
      <c r="G61" s="29">
        <f t="shared" si="1"/>
        <v>70.323255058114185</v>
      </c>
    </row>
    <row r="62" spans="1:7" x14ac:dyDescent="0.25">
      <c r="A62" s="26">
        <v>36</v>
      </c>
      <c r="B62" s="26" t="s">
        <v>44</v>
      </c>
      <c r="C62" s="27">
        <v>43.1</v>
      </c>
      <c r="D62" s="27">
        <v>40.619999999999997</v>
      </c>
      <c r="E62" s="28">
        <v>288878</v>
      </c>
      <c r="F62" s="29">
        <f t="shared" si="0"/>
        <v>1031.5541672641334</v>
      </c>
      <c r="G62" s="29">
        <f t="shared" si="1"/>
        <v>297.99330473092834</v>
      </c>
    </row>
    <row r="63" spans="1:7" x14ac:dyDescent="0.25">
      <c r="A63" s="26">
        <v>71</v>
      </c>
      <c r="B63" s="26" t="s">
        <v>47</v>
      </c>
      <c r="C63" s="27">
        <v>33.520000000000003</v>
      </c>
      <c r="D63" s="27">
        <v>39.85</v>
      </c>
      <c r="E63" s="28">
        <v>286602</v>
      </c>
      <c r="F63" s="29">
        <f t="shared" si="0"/>
        <v>325.09844662809451</v>
      </c>
      <c r="G63" s="29">
        <f t="shared" si="1"/>
        <v>93.173865000505145</v>
      </c>
    </row>
    <row r="64" spans="1:7" x14ac:dyDescent="0.25">
      <c r="A64" s="26">
        <v>30</v>
      </c>
      <c r="B64" s="26" t="s">
        <v>35</v>
      </c>
      <c r="C64" s="27">
        <v>43.73</v>
      </c>
      <c r="D64" s="27">
        <v>37.58</v>
      </c>
      <c r="E64" s="28">
        <v>286470</v>
      </c>
      <c r="F64" s="29">
        <f t="shared" si="0"/>
        <v>1017.7293353343014</v>
      </c>
      <c r="G64" s="29">
        <f t="shared" si="1"/>
        <v>291.54892269321732</v>
      </c>
    </row>
    <row r="65" spans="1:7" x14ac:dyDescent="0.25">
      <c r="A65" s="26">
        <v>12</v>
      </c>
      <c r="B65" s="26" t="s">
        <v>16</v>
      </c>
      <c r="C65" s="27">
        <v>40.770000000000003</v>
      </c>
      <c r="D65" s="27">
        <v>39.06</v>
      </c>
      <c r="E65" s="28">
        <v>281205</v>
      </c>
      <c r="F65" s="29">
        <f t="shared" si="0"/>
        <v>758.02704437242892</v>
      </c>
      <c r="G65" s="29">
        <f t="shared" si="1"/>
        <v>213.16099501274886</v>
      </c>
    </row>
    <row r="66" spans="1:7" x14ac:dyDescent="0.25">
      <c r="A66" s="26">
        <v>15</v>
      </c>
      <c r="B66" s="26" t="s">
        <v>19</v>
      </c>
      <c r="C66" s="27">
        <v>30.07</v>
      </c>
      <c r="D66" s="27">
        <v>37.46</v>
      </c>
      <c r="E66" s="28">
        <v>269926</v>
      </c>
      <c r="F66" s="29">
        <f t="shared" si="0"/>
        <v>363.32492345007114</v>
      </c>
      <c r="G66" s="29">
        <f t="shared" si="1"/>
        <v>98.070843287183891</v>
      </c>
    </row>
    <row r="67" spans="1:7" x14ac:dyDescent="0.25">
      <c r="A67" s="26">
        <v>77</v>
      </c>
      <c r="B67" s="26" t="s">
        <v>78</v>
      </c>
      <c r="C67" s="27">
        <v>29.27</v>
      </c>
      <c r="D67" s="27">
        <v>40.65</v>
      </c>
      <c r="E67" s="28">
        <v>262234</v>
      </c>
      <c r="F67" s="29">
        <f t="shared" ref="F67:F82" si="2">100*SQRT((C67-$I$3)^2+(D67-$J$3)^2)</f>
        <v>592.88616107984842</v>
      </c>
      <c r="G67" s="29">
        <f t="shared" ref="G67:G82" si="3">E67*F67/1000000</f>
        <v>155.47490956461297</v>
      </c>
    </row>
    <row r="68" spans="1:7" x14ac:dyDescent="0.25">
      <c r="A68" s="26">
        <v>70</v>
      </c>
      <c r="B68" s="26" t="s">
        <v>43</v>
      </c>
      <c r="C68" s="27">
        <v>33.229999999999997</v>
      </c>
      <c r="D68" s="27">
        <v>37.159999999999997</v>
      </c>
      <c r="E68" s="28">
        <v>251913</v>
      </c>
      <c r="F68" s="29">
        <f t="shared" si="2"/>
        <v>67.119296778199185</v>
      </c>
      <c r="G68" s="29">
        <f t="shared" si="3"/>
        <v>16.908223409286492</v>
      </c>
    </row>
    <row r="69" spans="1:7" x14ac:dyDescent="0.25">
      <c r="A69" s="26">
        <v>78</v>
      </c>
      <c r="B69" s="26" t="s">
        <v>42</v>
      </c>
      <c r="C69" s="27">
        <v>32.619999999999997</v>
      </c>
      <c r="D69" s="27">
        <v>41.21</v>
      </c>
      <c r="E69" s="28">
        <v>248014</v>
      </c>
      <c r="F69" s="29">
        <f t="shared" si="2"/>
        <v>471.30138977091934</v>
      </c>
      <c r="G69" s="29">
        <f t="shared" si="3"/>
        <v>116.88934288264478</v>
      </c>
    </row>
    <row r="70" spans="1:7" x14ac:dyDescent="0.25">
      <c r="A70" s="26">
        <v>40</v>
      </c>
      <c r="B70" s="26" t="s">
        <v>49</v>
      </c>
      <c r="C70" s="27">
        <v>34.17</v>
      </c>
      <c r="D70" s="27">
        <v>39.14</v>
      </c>
      <c r="E70" s="28">
        <v>241868</v>
      </c>
      <c r="F70" s="29">
        <f t="shared" si="2"/>
        <v>260.3171143048416</v>
      </c>
      <c r="G70" s="29">
        <f t="shared" si="3"/>
        <v>62.962379802683429</v>
      </c>
    </row>
    <row r="71" spans="1:7" x14ac:dyDescent="0.25">
      <c r="A71" s="26">
        <v>24</v>
      </c>
      <c r="B71" s="26" t="s">
        <v>29</v>
      </c>
      <c r="C71" s="27">
        <v>39.5</v>
      </c>
      <c r="D71" s="27">
        <v>39.75</v>
      </c>
      <c r="E71" s="28">
        <v>236034</v>
      </c>
      <c r="F71" s="29">
        <f t="shared" si="2"/>
        <v>668.82359408142872</v>
      </c>
      <c r="G71" s="29">
        <f t="shared" si="3"/>
        <v>157.86510820541594</v>
      </c>
    </row>
    <row r="72" spans="1:7" x14ac:dyDescent="0.25">
      <c r="A72" s="26">
        <v>11</v>
      </c>
      <c r="B72" s="26" t="s">
        <v>15</v>
      </c>
      <c r="C72" s="27">
        <v>30.07</v>
      </c>
      <c r="D72" s="27">
        <v>40.06</v>
      </c>
      <c r="E72" s="28">
        <v>223448</v>
      </c>
      <c r="F72" s="29">
        <f t="shared" si="2"/>
        <v>494.29242357131085</v>
      </c>
      <c r="G72" s="29">
        <f t="shared" si="3"/>
        <v>110.44865346216227</v>
      </c>
    </row>
    <row r="73" spans="1:7" x14ac:dyDescent="0.25">
      <c r="A73" s="26">
        <v>57</v>
      </c>
      <c r="B73" s="26" t="s">
        <v>68</v>
      </c>
      <c r="C73" s="27">
        <v>35.15</v>
      </c>
      <c r="D73" s="27">
        <v>42.02</v>
      </c>
      <c r="E73" s="28">
        <v>219733</v>
      </c>
      <c r="F73" s="29">
        <f t="shared" si="2"/>
        <v>563.72777118038107</v>
      </c>
      <c r="G73" s="29">
        <f t="shared" si="3"/>
        <v>123.86959434477868</v>
      </c>
    </row>
    <row r="74" spans="1:7" x14ac:dyDescent="0.25">
      <c r="A74" s="26">
        <v>18</v>
      </c>
      <c r="B74" s="26" t="s">
        <v>22</v>
      </c>
      <c r="C74" s="27">
        <v>33.61</v>
      </c>
      <c r="D74" s="27">
        <v>40.6</v>
      </c>
      <c r="E74" s="28">
        <v>216362</v>
      </c>
      <c r="F74" s="29">
        <f t="shared" si="2"/>
        <v>400.00124999804683</v>
      </c>
      <c r="G74" s="29">
        <f t="shared" si="3"/>
        <v>86.545070452077397</v>
      </c>
    </row>
    <row r="75" spans="1:7" x14ac:dyDescent="0.25">
      <c r="A75" s="26">
        <v>74</v>
      </c>
      <c r="B75" s="26" t="s">
        <v>12</v>
      </c>
      <c r="C75" s="27">
        <v>32.46</v>
      </c>
      <c r="D75" s="27">
        <v>41.58</v>
      </c>
      <c r="E75" s="28">
        <v>198999</v>
      </c>
      <c r="F75" s="29">
        <f t="shared" si="2"/>
        <v>510.8815909777918</v>
      </c>
      <c r="G75" s="29">
        <f t="shared" si="3"/>
        <v>101.66492572298959</v>
      </c>
    </row>
    <row r="76" spans="1:7" x14ac:dyDescent="0.25">
      <c r="A76" s="26">
        <v>76</v>
      </c>
      <c r="B76" s="26" t="s">
        <v>37</v>
      </c>
      <c r="C76" s="27">
        <v>44</v>
      </c>
      <c r="D76" s="27">
        <v>39.89</v>
      </c>
      <c r="E76" s="28">
        <v>197456</v>
      </c>
      <c r="F76" s="29">
        <f t="shared" si="2"/>
        <v>1090.7983314985404</v>
      </c>
      <c r="G76" s="29">
        <f t="shared" si="3"/>
        <v>215.38467534437578</v>
      </c>
    </row>
    <row r="77" spans="1:7" x14ac:dyDescent="0.25">
      <c r="A77" s="26">
        <v>8</v>
      </c>
      <c r="B77" s="26" t="s">
        <v>9</v>
      </c>
      <c r="C77" s="27">
        <v>41.82</v>
      </c>
      <c r="D77" s="27">
        <v>41.18</v>
      </c>
      <c r="E77" s="28">
        <v>174010</v>
      </c>
      <c r="F77" s="29">
        <f t="shared" si="2"/>
        <v>940.98246529890218</v>
      </c>
      <c r="G77" s="29">
        <f t="shared" si="3"/>
        <v>163.74035878666197</v>
      </c>
    </row>
    <row r="78" spans="1:7" x14ac:dyDescent="0.25">
      <c r="A78" s="26">
        <v>29</v>
      </c>
      <c r="B78" s="26" t="s">
        <v>34</v>
      </c>
      <c r="C78" s="27">
        <v>39.51</v>
      </c>
      <c r="D78" s="27">
        <v>40.44</v>
      </c>
      <c r="E78" s="28">
        <v>162748</v>
      </c>
      <c r="F78" s="29">
        <f t="shared" si="2"/>
        <v>704.79571508345543</v>
      </c>
      <c r="G78" s="29">
        <f t="shared" si="3"/>
        <v>114.70409303840221</v>
      </c>
    </row>
    <row r="79" spans="1:7" x14ac:dyDescent="0.25">
      <c r="A79" s="26">
        <v>79</v>
      </c>
      <c r="B79" s="26" t="s">
        <v>50</v>
      </c>
      <c r="C79" s="27">
        <v>37.119999999999997</v>
      </c>
      <c r="D79" s="27">
        <v>36.72</v>
      </c>
      <c r="E79" s="28">
        <v>142541</v>
      </c>
      <c r="F79" s="29">
        <f t="shared" si="2"/>
        <v>352.20448605887987</v>
      </c>
      <c r="G79" s="29">
        <f t="shared" si="3"/>
        <v>50.203579647318797</v>
      </c>
    </row>
    <row r="80" spans="1:7" x14ac:dyDescent="0.25">
      <c r="A80" s="26">
        <v>75</v>
      </c>
      <c r="B80" s="26" t="s">
        <v>8</v>
      </c>
      <c r="C80" s="27">
        <v>42.7</v>
      </c>
      <c r="D80" s="27">
        <v>41.11</v>
      </c>
      <c r="E80" s="28">
        <v>98907</v>
      </c>
      <c r="F80" s="29">
        <f t="shared" si="2"/>
        <v>1015.6283769174628</v>
      </c>
      <c r="G80" s="29">
        <f t="shared" si="3"/>
        <v>100.45275587577548</v>
      </c>
    </row>
    <row r="81" spans="1:7" x14ac:dyDescent="0.25">
      <c r="A81" s="26">
        <v>62</v>
      </c>
      <c r="B81" s="26" t="s">
        <v>75</v>
      </c>
      <c r="C81" s="27">
        <v>39.44</v>
      </c>
      <c r="D81" s="27">
        <v>39.31</v>
      </c>
      <c r="E81" s="28">
        <v>88198</v>
      </c>
      <c r="F81" s="29">
        <f t="shared" si="2"/>
        <v>643.81441425305138</v>
      </c>
      <c r="G81" s="29">
        <f t="shared" si="3"/>
        <v>56.783143708290631</v>
      </c>
    </row>
    <row r="82" spans="1:7" x14ac:dyDescent="0.25">
      <c r="A82" s="26">
        <v>69</v>
      </c>
      <c r="B82" s="26" t="s">
        <v>14</v>
      </c>
      <c r="C82" s="27">
        <v>40.22</v>
      </c>
      <c r="D82" s="27">
        <v>40.26</v>
      </c>
      <c r="E82" s="28">
        <v>82274</v>
      </c>
      <c r="F82" s="29">
        <f t="shared" si="2"/>
        <v>756.43902596309727</v>
      </c>
      <c r="G82" s="29">
        <f t="shared" si="3"/>
        <v>62.235264422087866</v>
      </c>
    </row>
    <row r="83" spans="1:7" x14ac:dyDescent="0.25">
      <c r="C83" s="36">
        <f>AVERAGE(C2:C82)</f>
        <v>35.132098765432104</v>
      </c>
      <c r="D83" s="36">
        <f>AVERAGE(D2:D82)</f>
        <v>39.030987654320988</v>
      </c>
      <c r="G83" s="37">
        <f>SUM(G2:G82)</f>
        <v>61486.68539386773</v>
      </c>
    </row>
    <row r="84" spans="1:7" x14ac:dyDescent="0.25">
      <c r="C84" s="38" t="s">
        <v>81</v>
      </c>
      <c r="D84" s="38" t="s">
        <v>81</v>
      </c>
      <c r="E84" s="39"/>
    </row>
  </sheetData>
  <mergeCells count="1">
    <mergeCell ref="I1:J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Scroll Bar 1">
              <controlPr defaultSize="0" autoPict="0">
                <anchor moveWithCells="1">
                  <from>
                    <xdr:col>8</xdr:col>
                    <xdr:colOff>114300</xdr:colOff>
                    <xdr:row>7</xdr:row>
                    <xdr:rowOff>0</xdr:rowOff>
                  </from>
                  <to>
                    <xdr:col>8</xdr:col>
                    <xdr:colOff>350520</xdr:colOff>
                    <xdr:row>23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Scroll Bar 2">
              <controlPr defaultSize="0" autoPict="0">
                <anchor moveWithCells="1">
                  <from>
                    <xdr:col>9</xdr:col>
                    <xdr:colOff>15240</xdr:colOff>
                    <xdr:row>25</xdr:row>
                    <xdr:rowOff>15240</xdr:rowOff>
                  </from>
                  <to>
                    <xdr:col>18</xdr:col>
                    <xdr:colOff>472440</xdr:colOff>
                    <xdr:row>26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84"/>
  <sheetViews>
    <sheetView workbookViewId="0">
      <selection activeCell="I9" sqref="I9"/>
    </sheetView>
  </sheetViews>
  <sheetFormatPr defaultRowHeight="13.2" x14ac:dyDescent="0.25"/>
  <cols>
    <col min="1" max="1" width="8.88671875" style="3"/>
    <col min="2" max="2" width="17.6640625" style="3" bestFit="1" customWidth="1"/>
    <col min="3" max="3" width="14" style="3" bestFit="1" customWidth="1"/>
    <col min="4" max="4" width="11.44140625" style="3" bestFit="1" customWidth="1"/>
    <col min="5" max="5" width="14.88671875" style="5" bestFit="1" customWidth="1"/>
    <col min="6" max="6" width="13.109375" customWidth="1"/>
    <col min="7" max="7" width="25" bestFit="1" customWidth="1"/>
    <col min="9" max="9" width="11.21875" bestFit="1" customWidth="1"/>
  </cols>
  <sheetData>
    <row r="1" spans="1:12" ht="17.399999999999999" x14ac:dyDescent="0.3">
      <c r="A1" s="2" t="s">
        <v>82</v>
      </c>
      <c r="B1" s="2" t="s">
        <v>85</v>
      </c>
      <c r="C1" s="2" t="s">
        <v>83</v>
      </c>
      <c r="D1" s="2" t="s">
        <v>84</v>
      </c>
      <c r="E1" s="4" t="s">
        <v>86</v>
      </c>
      <c r="F1" s="1" t="s">
        <v>87</v>
      </c>
      <c r="G1" s="1" t="s">
        <v>88</v>
      </c>
      <c r="I1" s="46" t="s">
        <v>89</v>
      </c>
      <c r="J1" s="47"/>
    </row>
    <row r="2" spans="1:12" x14ac:dyDescent="0.25">
      <c r="A2" s="6">
        <v>1</v>
      </c>
      <c r="B2" s="6" t="s">
        <v>0</v>
      </c>
      <c r="C2" s="7">
        <v>35.32</v>
      </c>
      <c r="D2" s="7">
        <v>37</v>
      </c>
      <c r="E2" s="8">
        <v>2220125</v>
      </c>
      <c r="F2" s="5">
        <f>100*SQRT((C2-$I$3)^2+(D2-$J$3)^2)</f>
        <v>0</v>
      </c>
      <c r="G2" s="5">
        <f t="shared" ref="G2:G65" si="0">E2*F2/1000000</f>
        <v>0</v>
      </c>
      <c r="I2" s="23" t="s">
        <v>83</v>
      </c>
      <c r="J2" s="23" t="s">
        <v>84</v>
      </c>
    </row>
    <row r="3" spans="1:12" x14ac:dyDescent="0.25">
      <c r="A3" s="6">
        <v>2</v>
      </c>
      <c r="B3" s="6" t="s">
        <v>1</v>
      </c>
      <c r="C3" s="7">
        <v>38.28</v>
      </c>
      <c r="D3" s="7">
        <v>37.76</v>
      </c>
      <c r="E3" s="8">
        <v>624513</v>
      </c>
      <c r="F3" s="5">
        <f t="shared" ref="F3:F66" si="1">100*SQRT((C3-$I$3)^2+(D3-$J$3)^2)</f>
        <v>305.60104711862493</v>
      </c>
      <c r="G3" s="5">
        <f t="shared" si="0"/>
        <v>190.85182673919383</v>
      </c>
      <c r="I3" s="24">
        <v>35.32</v>
      </c>
      <c r="J3" s="24">
        <v>37</v>
      </c>
      <c r="L3" s="19"/>
    </row>
    <row r="4" spans="1:12" ht="13.8" thickBot="1" x14ac:dyDescent="0.3">
      <c r="A4" s="6">
        <v>3</v>
      </c>
      <c r="B4" s="6" t="s">
        <v>2</v>
      </c>
      <c r="C4" s="7">
        <v>30.56</v>
      </c>
      <c r="D4" s="7">
        <v>38.75</v>
      </c>
      <c r="E4" s="8">
        <v>725568</v>
      </c>
      <c r="F4" s="5">
        <f t="shared" si="1"/>
        <v>507.14987922703887</v>
      </c>
      <c r="G4" s="5">
        <f t="shared" si="0"/>
        <v>367.97172357100413</v>
      </c>
      <c r="L4" s="19"/>
    </row>
    <row r="5" spans="1:12" x14ac:dyDescent="0.25">
      <c r="A5" s="6">
        <v>4</v>
      </c>
      <c r="B5" s="6" t="s">
        <v>3</v>
      </c>
      <c r="C5" s="7">
        <v>43.02</v>
      </c>
      <c r="D5" s="7">
        <v>39.630000000000003</v>
      </c>
      <c r="E5" s="8">
        <v>539657</v>
      </c>
      <c r="F5" s="5">
        <f t="shared" si="1"/>
        <v>813.6762255344571</v>
      </c>
      <c r="G5" s="5">
        <f t="shared" si="0"/>
        <v>439.10607084324857</v>
      </c>
      <c r="I5" s="15" t="s">
        <v>90</v>
      </c>
    </row>
    <row r="6" spans="1:12" ht="13.8" thickBot="1" x14ac:dyDescent="0.3">
      <c r="A6" s="6">
        <v>5</v>
      </c>
      <c r="B6" s="6" t="s">
        <v>5</v>
      </c>
      <c r="C6" s="7">
        <v>35.840000000000003</v>
      </c>
      <c r="D6" s="7">
        <v>40.65</v>
      </c>
      <c r="E6" s="8">
        <v>337508</v>
      </c>
      <c r="F6" s="5">
        <f t="shared" si="1"/>
        <v>368.68550283405494</v>
      </c>
      <c r="G6" s="5">
        <f t="shared" si="0"/>
        <v>124.43430669051622</v>
      </c>
      <c r="I6" s="16">
        <f>SUM(G2:G82)</f>
        <v>44427.483626137437</v>
      </c>
    </row>
    <row r="7" spans="1:12" x14ac:dyDescent="0.25">
      <c r="A7" s="6">
        <v>6</v>
      </c>
      <c r="B7" s="6" t="s">
        <v>6</v>
      </c>
      <c r="C7" s="7">
        <v>32.85</v>
      </c>
      <c r="D7" s="7">
        <v>39.92</v>
      </c>
      <c r="E7" s="8">
        <v>5503985</v>
      </c>
      <c r="F7" s="5">
        <f t="shared" si="1"/>
        <v>382.4565334779889</v>
      </c>
      <c r="G7" s="5">
        <f t="shared" si="0"/>
        <v>2105.0350234148486</v>
      </c>
    </row>
    <row r="8" spans="1:12" x14ac:dyDescent="0.25">
      <c r="A8" s="6">
        <v>7</v>
      </c>
      <c r="B8" s="6" t="s">
        <v>7</v>
      </c>
      <c r="C8" s="7">
        <v>30.71</v>
      </c>
      <c r="D8" s="7">
        <v>36.880000000000003</v>
      </c>
      <c r="E8" s="8">
        <v>2426356</v>
      </c>
      <c r="F8" s="5">
        <f t="shared" si="1"/>
        <v>461.15615576505098</v>
      </c>
      <c r="G8" s="5">
        <f t="shared" si="0"/>
        <v>1118.929005477466</v>
      </c>
    </row>
    <row r="9" spans="1:12" x14ac:dyDescent="0.25">
      <c r="A9" s="6">
        <v>8</v>
      </c>
      <c r="B9" s="6" t="s">
        <v>9</v>
      </c>
      <c r="C9" s="7">
        <v>41.82</v>
      </c>
      <c r="D9" s="7">
        <v>41.18</v>
      </c>
      <c r="E9" s="8">
        <v>174010</v>
      </c>
      <c r="F9" s="5">
        <f t="shared" si="1"/>
        <v>772.80269150670017</v>
      </c>
      <c r="G9" s="5">
        <f t="shared" si="0"/>
        <v>134.47539634908088</v>
      </c>
      <c r="I9" s="19"/>
    </row>
    <row r="10" spans="1:12" x14ac:dyDescent="0.25">
      <c r="A10" s="6">
        <v>9</v>
      </c>
      <c r="B10" s="6" t="s">
        <v>10</v>
      </c>
      <c r="C10" s="7">
        <v>27.84</v>
      </c>
      <c r="D10" s="7">
        <v>37.86</v>
      </c>
      <c r="E10" s="8">
        <v>1097746</v>
      </c>
      <c r="F10" s="5">
        <f t="shared" si="1"/>
        <v>752.92761936324268</v>
      </c>
      <c r="G10" s="5">
        <f t="shared" si="0"/>
        <v>826.52328244552223</v>
      </c>
    </row>
    <row r="11" spans="1:12" x14ac:dyDescent="0.25">
      <c r="A11" s="6">
        <v>10</v>
      </c>
      <c r="B11" s="6" t="s">
        <v>11</v>
      </c>
      <c r="C11" s="7">
        <v>27.88</v>
      </c>
      <c r="D11" s="7">
        <v>39.65</v>
      </c>
      <c r="E11" s="8">
        <v>1226575</v>
      </c>
      <c r="F11" s="5">
        <f t="shared" si="1"/>
        <v>789.78541389417933</v>
      </c>
      <c r="G11" s="5">
        <f t="shared" si="0"/>
        <v>968.73104404725302</v>
      </c>
    </row>
    <row r="12" spans="1:12" x14ac:dyDescent="0.25">
      <c r="A12" s="6">
        <v>11</v>
      </c>
      <c r="B12" s="6" t="s">
        <v>15</v>
      </c>
      <c r="C12" s="7">
        <v>30.07</v>
      </c>
      <c r="D12" s="7">
        <v>40.06</v>
      </c>
      <c r="E12" s="8">
        <v>223448</v>
      </c>
      <c r="F12" s="5">
        <f t="shared" si="1"/>
        <v>607.66849515175636</v>
      </c>
      <c r="G12" s="5">
        <f t="shared" si="0"/>
        <v>135.78230990466963</v>
      </c>
    </row>
    <row r="13" spans="1:12" x14ac:dyDescent="0.25">
      <c r="A13" s="6">
        <v>12</v>
      </c>
      <c r="B13" s="6" t="s">
        <v>16</v>
      </c>
      <c r="C13" s="7">
        <v>40.770000000000003</v>
      </c>
      <c r="D13" s="7">
        <v>39.06</v>
      </c>
      <c r="E13" s="8">
        <v>281205</v>
      </c>
      <c r="F13" s="5">
        <f t="shared" si="1"/>
        <v>582.6328174759816</v>
      </c>
      <c r="G13" s="5">
        <f t="shared" si="0"/>
        <v>163.83926143833338</v>
      </c>
    </row>
    <row r="14" spans="1:12" x14ac:dyDescent="0.25">
      <c r="A14" s="6">
        <v>13</v>
      </c>
      <c r="B14" s="6" t="s">
        <v>17</v>
      </c>
      <c r="C14" s="7">
        <v>42.12</v>
      </c>
      <c r="D14" s="7">
        <v>38.39</v>
      </c>
      <c r="E14" s="8">
        <v>349396</v>
      </c>
      <c r="F14" s="5">
        <f t="shared" si="1"/>
        <v>694.06123649142057</v>
      </c>
      <c r="G14" s="5">
        <f t="shared" si="0"/>
        <v>242.50221978515637</v>
      </c>
    </row>
    <row r="15" spans="1:12" x14ac:dyDescent="0.25">
      <c r="A15" s="6">
        <v>14</v>
      </c>
      <c r="B15" s="6" t="s">
        <v>18</v>
      </c>
      <c r="C15" s="7">
        <v>31.58</v>
      </c>
      <c r="D15" s="7">
        <v>40.58</v>
      </c>
      <c r="E15" s="8">
        <v>311810</v>
      </c>
      <c r="F15" s="5">
        <f t="shared" si="1"/>
        <v>517.72579615081952</v>
      </c>
      <c r="G15" s="5">
        <f t="shared" si="0"/>
        <v>161.43208049778704</v>
      </c>
    </row>
    <row r="16" spans="1:12" x14ac:dyDescent="0.25">
      <c r="A16" s="6">
        <v>15</v>
      </c>
      <c r="B16" s="6" t="s">
        <v>19</v>
      </c>
      <c r="C16" s="7">
        <v>30.07</v>
      </c>
      <c r="D16" s="7">
        <v>37.46</v>
      </c>
      <c r="E16" s="8">
        <v>269926</v>
      </c>
      <c r="F16" s="5">
        <f t="shared" si="1"/>
        <v>527.01138507626183</v>
      </c>
      <c r="G16" s="5">
        <f t="shared" si="0"/>
        <v>142.25407512809505</v>
      </c>
    </row>
    <row r="17" spans="1:7" x14ac:dyDescent="0.25">
      <c r="A17" s="6">
        <v>16</v>
      </c>
      <c r="B17" s="6" t="s">
        <v>20</v>
      </c>
      <c r="C17" s="7">
        <v>29.06</v>
      </c>
      <c r="D17" s="7">
        <v>40.270000000000003</v>
      </c>
      <c r="E17" s="8">
        <v>2994521</v>
      </c>
      <c r="F17" s="5">
        <f t="shared" si="1"/>
        <v>706.26128309571129</v>
      </c>
      <c r="G17" s="5">
        <f t="shared" si="0"/>
        <v>2114.9142437170526</v>
      </c>
    </row>
    <row r="18" spans="1:7" x14ac:dyDescent="0.25">
      <c r="A18" s="6">
        <v>17</v>
      </c>
      <c r="B18" s="6" t="s">
        <v>21</v>
      </c>
      <c r="C18" s="7">
        <v>26.41</v>
      </c>
      <c r="D18" s="7">
        <v>40.159999999999997</v>
      </c>
      <c r="E18" s="8">
        <v>540662</v>
      </c>
      <c r="F18" s="5">
        <f t="shared" si="1"/>
        <v>945.37664451794024</v>
      </c>
      <c r="G18" s="5">
        <f t="shared" si="0"/>
        <v>511.12922737835862</v>
      </c>
    </row>
    <row r="19" spans="1:7" x14ac:dyDescent="0.25">
      <c r="A19" s="6">
        <v>18</v>
      </c>
      <c r="B19" s="6" t="s">
        <v>22</v>
      </c>
      <c r="C19" s="7">
        <v>33.61</v>
      </c>
      <c r="D19" s="7">
        <v>40.6</v>
      </c>
      <c r="E19" s="8">
        <v>216362</v>
      </c>
      <c r="F19" s="5">
        <f t="shared" si="1"/>
        <v>398.54861685872169</v>
      </c>
      <c r="G19" s="5">
        <f t="shared" si="0"/>
        <v>86.230775840786734</v>
      </c>
    </row>
    <row r="20" spans="1:7" x14ac:dyDescent="0.25">
      <c r="A20" s="6">
        <v>19</v>
      </c>
      <c r="B20" s="6" t="s">
        <v>23</v>
      </c>
      <c r="C20" s="7">
        <v>34.96</v>
      </c>
      <c r="D20" s="7">
        <v>40.549999999999997</v>
      </c>
      <c r="E20" s="8">
        <v>536483</v>
      </c>
      <c r="F20" s="5">
        <f t="shared" si="1"/>
        <v>356.8206832570105</v>
      </c>
      <c r="G20" s="5">
        <f t="shared" si="0"/>
        <v>191.42823061577076</v>
      </c>
    </row>
    <row r="21" spans="1:7" x14ac:dyDescent="0.25">
      <c r="A21" s="6">
        <v>20</v>
      </c>
      <c r="B21" s="6" t="s">
        <v>24</v>
      </c>
      <c r="C21" s="7">
        <v>29.09</v>
      </c>
      <c r="D21" s="7">
        <v>37.78</v>
      </c>
      <c r="E21" s="8">
        <v>1027782</v>
      </c>
      <c r="F21" s="5">
        <f t="shared" si="1"/>
        <v>627.86383874212731</v>
      </c>
      <c r="G21" s="5">
        <f t="shared" si="0"/>
        <v>645.30715191006107</v>
      </c>
    </row>
    <row r="22" spans="1:7" x14ac:dyDescent="0.25">
      <c r="A22" s="6">
        <v>21</v>
      </c>
      <c r="B22" s="6" t="s">
        <v>25</v>
      </c>
      <c r="C22" s="7">
        <v>40.229999999999997</v>
      </c>
      <c r="D22" s="7">
        <v>37.909999999999997</v>
      </c>
      <c r="E22" s="8">
        <v>1732396</v>
      </c>
      <c r="F22" s="5">
        <f t="shared" si="1"/>
        <v>499.36159243578152</v>
      </c>
      <c r="G22" s="5">
        <f t="shared" si="0"/>
        <v>865.09202528937817</v>
      </c>
    </row>
    <row r="23" spans="1:7" x14ac:dyDescent="0.25">
      <c r="A23" s="6">
        <v>22</v>
      </c>
      <c r="B23" s="6" t="s">
        <v>27</v>
      </c>
      <c r="C23" s="7">
        <v>26.56</v>
      </c>
      <c r="D23" s="7">
        <v>41.68</v>
      </c>
      <c r="E23" s="8">
        <v>411528</v>
      </c>
      <c r="F23" s="5">
        <f t="shared" si="1"/>
        <v>993.17672143481116</v>
      </c>
      <c r="G23" s="5">
        <f t="shared" si="0"/>
        <v>408.72002981862499</v>
      </c>
    </row>
    <row r="24" spans="1:7" x14ac:dyDescent="0.25">
      <c r="A24" s="6">
        <v>23</v>
      </c>
      <c r="B24" s="6" t="s">
        <v>28</v>
      </c>
      <c r="C24" s="7">
        <v>39.229999999999997</v>
      </c>
      <c r="D24" s="7">
        <v>38.68</v>
      </c>
      <c r="E24" s="8">
        <v>595638</v>
      </c>
      <c r="F24" s="5">
        <f t="shared" si="1"/>
        <v>425.56433121209739</v>
      </c>
      <c r="G24" s="5">
        <f t="shared" si="0"/>
        <v>253.48228711451125</v>
      </c>
    </row>
    <row r="25" spans="1:7" x14ac:dyDescent="0.25">
      <c r="A25" s="6">
        <v>24</v>
      </c>
      <c r="B25" s="6" t="s">
        <v>29</v>
      </c>
      <c r="C25" s="7">
        <v>39.5</v>
      </c>
      <c r="D25" s="7">
        <v>39.75</v>
      </c>
      <c r="E25" s="8">
        <v>236034</v>
      </c>
      <c r="F25" s="5">
        <f t="shared" si="1"/>
        <v>500.34887828394295</v>
      </c>
      <c r="G25" s="5">
        <f t="shared" si="0"/>
        <v>118.09934713687218</v>
      </c>
    </row>
    <row r="26" spans="1:7" x14ac:dyDescent="0.25">
      <c r="A26" s="6">
        <v>25</v>
      </c>
      <c r="B26" s="6" t="s">
        <v>30</v>
      </c>
      <c r="C26" s="7">
        <v>41.27</v>
      </c>
      <c r="D26" s="7">
        <v>39.9</v>
      </c>
      <c r="E26" s="8">
        <v>767848</v>
      </c>
      <c r="F26" s="5">
        <f t="shared" si="1"/>
        <v>661.91011474368656</v>
      </c>
      <c r="G26" s="5">
        <f t="shared" si="0"/>
        <v>508.24635778571019</v>
      </c>
    </row>
    <row r="27" spans="1:7" x14ac:dyDescent="0.25">
      <c r="A27" s="6">
        <v>26</v>
      </c>
      <c r="B27" s="6" t="s">
        <v>31</v>
      </c>
      <c r="C27" s="7">
        <v>30.52</v>
      </c>
      <c r="D27" s="7">
        <v>39.78</v>
      </c>
      <c r="E27" s="8">
        <v>871187</v>
      </c>
      <c r="F27" s="5">
        <f t="shared" si="1"/>
        <v>554.69270772203242</v>
      </c>
      <c r="G27" s="5">
        <f t="shared" si="0"/>
        <v>483.24107596223428</v>
      </c>
    </row>
    <row r="28" spans="1:7" x14ac:dyDescent="0.25">
      <c r="A28" s="6">
        <v>27</v>
      </c>
      <c r="B28" s="6" t="s">
        <v>32</v>
      </c>
      <c r="C28" s="7">
        <v>37.380000000000003</v>
      </c>
      <c r="D28" s="7">
        <v>37.07</v>
      </c>
      <c r="E28" s="8">
        <v>2028563</v>
      </c>
      <c r="F28" s="5">
        <f t="shared" si="1"/>
        <v>206.11889772653086</v>
      </c>
      <c r="G28" s="5">
        <f t="shared" si="0"/>
        <v>418.12516952882464</v>
      </c>
    </row>
    <row r="29" spans="1:7" x14ac:dyDescent="0.25">
      <c r="A29" s="6">
        <v>28</v>
      </c>
      <c r="B29" s="6" t="s">
        <v>33</v>
      </c>
      <c r="C29" s="7">
        <v>38.39</v>
      </c>
      <c r="D29" s="7">
        <v>40.909999999999997</v>
      </c>
      <c r="E29" s="8">
        <v>453912</v>
      </c>
      <c r="F29" s="5">
        <f t="shared" si="1"/>
        <v>497.12171547821134</v>
      </c>
      <c r="G29" s="5">
        <f t="shared" si="0"/>
        <v>225.64951211614587</v>
      </c>
    </row>
    <row r="30" spans="1:7" x14ac:dyDescent="0.25">
      <c r="A30" s="6">
        <v>29</v>
      </c>
      <c r="B30" s="6" t="s">
        <v>34</v>
      </c>
      <c r="C30" s="7">
        <v>39.51</v>
      </c>
      <c r="D30" s="7">
        <v>40.44</v>
      </c>
      <c r="E30" s="8">
        <v>162748</v>
      </c>
      <c r="F30" s="5">
        <f t="shared" si="1"/>
        <v>542.12267984285586</v>
      </c>
      <c r="G30" s="5">
        <f t="shared" si="0"/>
        <v>88.229381899065103</v>
      </c>
    </row>
    <row r="31" spans="1:7" x14ac:dyDescent="0.25">
      <c r="A31" s="6">
        <v>30</v>
      </c>
      <c r="B31" s="6" t="s">
        <v>35</v>
      </c>
      <c r="C31" s="7">
        <v>43.73</v>
      </c>
      <c r="D31" s="7">
        <v>37.58</v>
      </c>
      <c r="E31" s="8">
        <v>286470</v>
      </c>
      <c r="F31" s="5">
        <f t="shared" si="1"/>
        <v>842.99762751742037</v>
      </c>
      <c r="G31" s="5">
        <f t="shared" si="0"/>
        <v>241.49353035491541</v>
      </c>
    </row>
    <row r="32" spans="1:7" x14ac:dyDescent="0.25">
      <c r="A32" s="6">
        <v>31</v>
      </c>
      <c r="B32" s="6" t="s">
        <v>36</v>
      </c>
      <c r="C32" s="7">
        <v>36.35</v>
      </c>
      <c r="D32" s="7">
        <v>36.4</v>
      </c>
      <c r="E32" s="8">
        <v>1609856</v>
      </c>
      <c r="F32" s="5">
        <f t="shared" si="1"/>
        <v>119.20151005754936</v>
      </c>
      <c r="G32" s="5">
        <f t="shared" si="0"/>
        <v>191.8972661752062</v>
      </c>
    </row>
    <row r="33" spans="1:7" x14ac:dyDescent="0.25">
      <c r="A33" s="6">
        <v>32</v>
      </c>
      <c r="B33" s="6" t="s">
        <v>38</v>
      </c>
      <c r="C33" s="7">
        <v>30.56</v>
      </c>
      <c r="D33" s="7">
        <v>37.76</v>
      </c>
      <c r="E33" s="8">
        <v>441412</v>
      </c>
      <c r="F33" s="5">
        <f t="shared" si="1"/>
        <v>482.02904476805139</v>
      </c>
      <c r="G33" s="5">
        <f t="shared" si="0"/>
        <v>212.7734047091551</v>
      </c>
    </row>
    <row r="34" spans="1:7" x14ac:dyDescent="0.25">
      <c r="A34" s="6">
        <v>33</v>
      </c>
      <c r="B34" s="6" t="s">
        <v>57</v>
      </c>
      <c r="C34" s="7">
        <v>34.630000000000003</v>
      </c>
      <c r="D34" s="7">
        <v>36.799999999999997</v>
      </c>
      <c r="E34" s="8">
        <v>1814468</v>
      </c>
      <c r="F34" s="5">
        <f t="shared" si="1"/>
        <v>71.840100222647095</v>
      </c>
      <c r="G34" s="5">
        <f t="shared" si="0"/>
        <v>130.35156297078603</v>
      </c>
    </row>
    <row r="35" spans="1:7" x14ac:dyDescent="0.25">
      <c r="A35" s="6">
        <v>34</v>
      </c>
      <c r="B35" s="6" t="s">
        <v>39</v>
      </c>
      <c r="C35" s="7">
        <v>28.98</v>
      </c>
      <c r="D35" s="7">
        <v>41.01</v>
      </c>
      <c r="E35" s="8">
        <v>15067724</v>
      </c>
      <c r="F35" s="5">
        <f t="shared" si="1"/>
        <v>750.17131376772863</v>
      </c>
      <c r="G35" s="5">
        <f t="shared" si="0"/>
        <v>11303.374308569535</v>
      </c>
    </row>
    <row r="36" spans="1:7" x14ac:dyDescent="0.25">
      <c r="A36" s="6">
        <v>35</v>
      </c>
      <c r="B36" s="6" t="s">
        <v>40</v>
      </c>
      <c r="C36" s="7">
        <v>27.13</v>
      </c>
      <c r="D36" s="7">
        <v>38.42</v>
      </c>
      <c r="E36" s="8">
        <v>4320519</v>
      </c>
      <c r="F36" s="5">
        <f t="shared" si="1"/>
        <v>831.21898438377855</v>
      </c>
      <c r="G36" s="5">
        <f t="shared" si="0"/>
        <v>3591.2974151908184</v>
      </c>
    </row>
    <row r="37" spans="1:7" x14ac:dyDescent="0.25">
      <c r="A37" s="6">
        <v>36</v>
      </c>
      <c r="B37" s="6" t="s">
        <v>44</v>
      </c>
      <c r="C37" s="7">
        <v>43.1</v>
      </c>
      <c r="D37" s="7">
        <v>40.619999999999997</v>
      </c>
      <c r="E37" s="8">
        <v>288878</v>
      </c>
      <c r="F37" s="5">
        <f t="shared" si="1"/>
        <v>858.09556577341675</v>
      </c>
      <c r="G37" s="5">
        <f t="shared" si="0"/>
        <v>247.88493084949309</v>
      </c>
    </row>
    <row r="38" spans="1:7" x14ac:dyDescent="0.25">
      <c r="A38" s="6">
        <v>37</v>
      </c>
      <c r="B38" s="6" t="s">
        <v>45</v>
      </c>
      <c r="C38" s="7">
        <v>33.78</v>
      </c>
      <c r="D38" s="7">
        <v>41.39</v>
      </c>
      <c r="E38" s="8">
        <v>383373</v>
      </c>
      <c r="F38" s="5">
        <f t="shared" si="1"/>
        <v>465.22790114093544</v>
      </c>
      <c r="G38" s="5">
        <f t="shared" si="0"/>
        <v>178.35581614410384</v>
      </c>
    </row>
    <row r="39" spans="1:7" x14ac:dyDescent="0.25">
      <c r="A39" s="6">
        <v>38</v>
      </c>
      <c r="B39" s="6" t="s">
        <v>46</v>
      </c>
      <c r="C39" s="7">
        <v>35.479999999999997</v>
      </c>
      <c r="D39" s="7">
        <v>38.729999999999997</v>
      </c>
      <c r="E39" s="8">
        <v>1389680</v>
      </c>
      <c r="F39" s="5">
        <f t="shared" si="1"/>
        <v>173.73830895919264</v>
      </c>
      <c r="G39" s="5">
        <f t="shared" si="0"/>
        <v>241.44065319441083</v>
      </c>
    </row>
    <row r="40" spans="1:7" x14ac:dyDescent="0.25">
      <c r="A40" s="6">
        <v>39</v>
      </c>
      <c r="B40" s="6" t="s">
        <v>48</v>
      </c>
      <c r="C40" s="7">
        <v>27.22</v>
      </c>
      <c r="D40" s="7">
        <v>41.73</v>
      </c>
      <c r="E40" s="8">
        <v>360860</v>
      </c>
      <c r="F40" s="5">
        <f t="shared" si="1"/>
        <v>937.99200423031323</v>
      </c>
      <c r="G40" s="5">
        <f t="shared" si="0"/>
        <v>338.48379464655085</v>
      </c>
    </row>
    <row r="41" spans="1:7" x14ac:dyDescent="0.25">
      <c r="A41" s="6">
        <v>40</v>
      </c>
      <c r="B41" s="6" t="s">
        <v>49</v>
      </c>
      <c r="C41" s="7">
        <v>34.17</v>
      </c>
      <c r="D41" s="7">
        <v>39.14</v>
      </c>
      <c r="E41" s="8">
        <v>241868</v>
      </c>
      <c r="F41" s="5">
        <f t="shared" si="1"/>
        <v>242.94237999986743</v>
      </c>
      <c r="G41" s="5">
        <f t="shared" si="0"/>
        <v>58.759987565807933</v>
      </c>
    </row>
    <row r="42" spans="1:7" x14ac:dyDescent="0.25">
      <c r="A42" s="6">
        <v>41</v>
      </c>
      <c r="B42" s="6" t="s">
        <v>51</v>
      </c>
      <c r="C42" s="7">
        <v>29.88</v>
      </c>
      <c r="D42" s="7">
        <v>40.85</v>
      </c>
      <c r="E42" s="8">
        <v>1906391</v>
      </c>
      <c r="F42" s="5">
        <f t="shared" si="1"/>
        <v>666.4540494287661</v>
      </c>
      <c r="G42" s="5">
        <f t="shared" si="0"/>
        <v>1270.5220017445547</v>
      </c>
    </row>
    <row r="43" spans="1:7" x14ac:dyDescent="0.25">
      <c r="A43" s="6">
        <v>42</v>
      </c>
      <c r="B43" s="6" t="s">
        <v>52</v>
      </c>
      <c r="C43" s="7">
        <v>32.479999999999997</v>
      </c>
      <c r="D43" s="7">
        <v>37.869999999999997</v>
      </c>
      <c r="E43" s="8">
        <v>2205609</v>
      </c>
      <c r="F43" s="5">
        <f t="shared" si="1"/>
        <v>297.02693480558315</v>
      </c>
      <c r="G43" s="5">
        <f t="shared" si="0"/>
        <v>655.12528064960748</v>
      </c>
    </row>
    <row r="44" spans="1:7" x14ac:dyDescent="0.25">
      <c r="A44" s="6">
        <v>43</v>
      </c>
      <c r="B44" s="6" t="s">
        <v>53</v>
      </c>
      <c r="C44" s="7">
        <v>29.98</v>
      </c>
      <c r="D44" s="7">
        <v>39.42</v>
      </c>
      <c r="E44" s="8">
        <v>577941</v>
      </c>
      <c r="F44" s="5">
        <f t="shared" si="1"/>
        <v>586.27638533374352</v>
      </c>
      <c r="G44" s="5">
        <f t="shared" si="0"/>
        <v>338.83316041616905</v>
      </c>
    </row>
    <row r="45" spans="1:7" x14ac:dyDescent="0.25">
      <c r="A45" s="6">
        <v>44</v>
      </c>
      <c r="B45" s="6" t="s">
        <v>54</v>
      </c>
      <c r="C45" s="7">
        <v>38.31</v>
      </c>
      <c r="D45" s="7">
        <v>38.36</v>
      </c>
      <c r="E45" s="8">
        <v>797036</v>
      </c>
      <c r="F45" s="5">
        <f t="shared" si="1"/>
        <v>328.476787612154</v>
      </c>
      <c r="G45" s="5">
        <f t="shared" si="0"/>
        <v>261.80782489124078</v>
      </c>
    </row>
    <row r="46" spans="1:7" x14ac:dyDescent="0.25">
      <c r="A46" s="6">
        <v>45</v>
      </c>
      <c r="B46" s="6" t="s">
        <v>55</v>
      </c>
      <c r="C46" s="7">
        <v>27.43</v>
      </c>
      <c r="D46" s="7">
        <v>38.619999999999997</v>
      </c>
      <c r="E46" s="8">
        <v>1429643</v>
      </c>
      <c r="F46" s="5">
        <f t="shared" si="1"/>
        <v>805.45949618835573</v>
      </c>
      <c r="G46" s="5">
        <f t="shared" si="0"/>
        <v>1151.5195305092093</v>
      </c>
    </row>
    <row r="47" spans="1:7" x14ac:dyDescent="0.25">
      <c r="A47" s="6">
        <v>46</v>
      </c>
      <c r="B47" s="6" t="s">
        <v>41</v>
      </c>
      <c r="C47" s="7">
        <v>36.94</v>
      </c>
      <c r="D47" s="7">
        <v>37.590000000000003</v>
      </c>
      <c r="E47" s="8">
        <v>1144851</v>
      </c>
      <c r="F47" s="5">
        <f t="shared" si="1"/>
        <v>172.40939649566656</v>
      </c>
      <c r="G47" s="5">
        <f t="shared" si="0"/>
        <v>197.38306998746035</v>
      </c>
    </row>
    <row r="48" spans="1:7" x14ac:dyDescent="0.25">
      <c r="A48" s="6">
        <v>47</v>
      </c>
      <c r="B48" s="6" t="s">
        <v>56</v>
      </c>
      <c r="C48" s="7">
        <v>40.72</v>
      </c>
      <c r="D48" s="7">
        <v>37.32</v>
      </c>
      <c r="E48" s="8">
        <v>829195</v>
      </c>
      <c r="F48" s="5">
        <f t="shared" si="1"/>
        <v>540.94731721305345</v>
      </c>
      <c r="G48" s="5">
        <f t="shared" si="0"/>
        <v>448.55081069647781</v>
      </c>
    </row>
    <row r="49" spans="1:7" x14ac:dyDescent="0.25">
      <c r="A49" s="6">
        <v>48</v>
      </c>
      <c r="B49" s="6" t="s">
        <v>58</v>
      </c>
      <c r="C49" s="7">
        <v>28.36</v>
      </c>
      <c r="D49" s="7">
        <v>37.22</v>
      </c>
      <c r="E49" s="8">
        <v>967487</v>
      </c>
      <c r="F49" s="5">
        <f t="shared" si="1"/>
        <v>696.34761434214749</v>
      </c>
      <c r="G49" s="5">
        <f t="shared" si="0"/>
        <v>673.70726435704125</v>
      </c>
    </row>
    <row r="50" spans="1:7" x14ac:dyDescent="0.25">
      <c r="A50" s="6">
        <v>49</v>
      </c>
      <c r="B50" s="6" t="s">
        <v>59</v>
      </c>
      <c r="C50" s="7">
        <v>41.75</v>
      </c>
      <c r="D50" s="7">
        <v>38.950000000000003</v>
      </c>
      <c r="E50" s="8">
        <v>407992</v>
      </c>
      <c r="F50" s="5">
        <f t="shared" si="1"/>
        <v>671.91814977718832</v>
      </c>
      <c r="G50" s="5">
        <f t="shared" si="0"/>
        <v>274.1372297638946</v>
      </c>
    </row>
    <row r="51" spans="1:7" x14ac:dyDescent="0.25">
      <c r="A51" s="6">
        <v>50</v>
      </c>
      <c r="B51" s="6" t="s">
        <v>60</v>
      </c>
      <c r="C51" s="7">
        <v>34.69</v>
      </c>
      <c r="D51" s="7">
        <v>38.69</v>
      </c>
      <c r="E51" s="8">
        <v>298339</v>
      </c>
      <c r="F51" s="5">
        <f t="shared" si="1"/>
        <v>180.36074961032946</v>
      </c>
      <c r="G51" s="5">
        <f t="shared" si="0"/>
        <v>53.808645677996083</v>
      </c>
    </row>
    <row r="52" spans="1:7" x14ac:dyDescent="0.25">
      <c r="A52" s="6">
        <v>51</v>
      </c>
      <c r="B52" s="6" t="s">
        <v>61</v>
      </c>
      <c r="C52" s="7">
        <v>34.68</v>
      </c>
      <c r="D52" s="7">
        <v>37.97</v>
      </c>
      <c r="E52" s="8">
        <v>364707</v>
      </c>
      <c r="F52" s="5">
        <f t="shared" si="1"/>
        <v>116.21101496846151</v>
      </c>
      <c r="G52" s="5">
        <f t="shared" si="0"/>
        <v>42.382970636102691</v>
      </c>
    </row>
    <row r="53" spans="1:7" x14ac:dyDescent="0.25">
      <c r="A53" s="6">
        <v>52</v>
      </c>
      <c r="B53" s="6" t="s">
        <v>62</v>
      </c>
      <c r="C53" s="7">
        <v>37.880000000000003</v>
      </c>
      <c r="D53" s="7">
        <v>40.98</v>
      </c>
      <c r="E53" s="8">
        <v>771932</v>
      </c>
      <c r="F53" s="5">
        <f t="shared" si="1"/>
        <v>473.22299183365965</v>
      </c>
      <c r="G53" s="5">
        <f t="shared" si="0"/>
        <v>365.29597053214053</v>
      </c>
    </row>
    <row r="54" spans="1:7" x14ac:dyDescent="0.25">
      <c r="A54" s="6">
        <v>53</v>
      </c>
      <c r="B54" s="6" t="s">
        <v>64</v>
      </c>
      <c r="C54" s="7">
        <v>40.520000000000003</v>
      </c>
      <c r="D54" s="7">
        <v>41.02</v>
      </c>
      <c r="E54" s="8">
        <v>348608</v>
      </c>
      <c r="F54" s="5">
        <f t="shared" si="1"/>
        <v>657.27011190225335</v>
      </c>
      <c r="G54" s="5">
        <f t="shared" si="0"/>
        <v>229.12961917002073</v>
      </c>
    </row>
    <row r="55" spans="1:7" x14ac:dyDescent="0.25">
      <c r="A55" s="6">
        <v>54</v>
      </c>
      <c r="B55" s="6" t="s">
        <v>65</v>
      </c>
      <c r="C55" s="7">
        <v>30.44</v>
      </c>
      <c r="D55" s="7">
        <v>40.69</v>
      </c>
      <c r="E55" s="8">
        <v>1010700</v>
      </c>
      <c r="F55" s="5">
        <f t="shared" si="1"/>
        <v>611.80470740261535</v>
      </c>
      <c r="G55" s="5">
        <f t="shared" si="0"/>
        <v>618.35101777182331</v>
      </c>
    </row>
    <row r="56" spans="1:7" x14ac:dyDescent="0.25">
      <c r="A56" s="6">
        <v>55</v>
      </c>
      <c r="B56" s="6" t="s">
        <v>66</v>
      </c>
      <c r="C56" s="7">
        <v>36.33</v>
      </c>
      <c r="D56" s="7">
        <v>41.29</v>
      </c>
      <c r="E56" s="8">
        <v>1335716</v>
      </c>
      <c r="F56" s="5">
        <f t="shared" si="1"/>
        <v>440.72894164100444</v>
      </c>
      <c r="G56" s="5">
        <f t="shared" si="0"/>
        <v>588.68869901295591</v>
      </c>
    </row>
    <row r="57" spans="1:7" x14ac:dyDescent="0.25">
      <c r="A57" s="6">
        <v>56</v>
      </c>
      <c r="B57" s="6" t="s">
        <v>67</v>
      </c>
      <c r="C57" s="7">
        <v>41.95</v>
      </c>
      <c r="D57" s="7">
        <v>37.93</v>
      </c>
      <c r="E57" s="8">
        <v>331670</v>
      </c>
      <c r="F57" s="5">
        <f t="shared" si="1"/>
        <v>669.49085131912022</v>
      </c>
      <c r="G57" s="5">
        <f t="shared" si="0"/>
        <v>222.0500306570126</v>
      </c>
    </row>
    <row r="58" spans="1:7" x14ac:dyDescent="0.25">
      <c r="A58" s="6">
        <v>57</v>
      </c>
      <c r="B58" s="6" t="s">
        <v>68</v>
      </c>
      <c r="C58" s="7">
        <v>35.15</v>
      </c>
      <c r="D58" s="7">
        <v>42.02</v>
      </c>
      <c r="E58" s="8">
        <v>219733</v>
      </c>
      <c r="F58" s="5">
        <f t="shared" si="1"/>
        <v>502.28776612615229</v>
      </c>
      <c r="G58" s="5">
        <f t="shared" si="0"/>
        <v>110.36919771419781</v>
      </c>
    </row>
    <row r="59" spans="1:7" x14ac:dyDescent="0.25">
      <c r="A59" s="6">
        <v>58</v>
      </c>
      <c r="B59" s="6" t="s">
        <v>69</v>
      </c>
      <c r="C59" s="7">
        <v>37.020000000000003</v>
      </c>
      <c r="D59" s="7">
        <v>39.75</v>
      </c>
      <c r="E59" s="8">
        <v>646608</v>
      </c>
      <c r="F59" s="5">
        <f t="shared" si="1"/>
        <v>323.30326320654439</v>
      </c>
      <c r="G59" s="5">
        <f t="shared" si="0"/>
        <v>209.05047641545724</v>
      </c>
    </row>
    <row r="60" spans="1:7" x14ac:dyDescent="0.25">
      <c r="A60" s="6">
        <v>59</v>
      </c>
      <c r="B60" s="6" t="s">
        <v>72</v>
      </c>
      <c r="C60" s="7">
        <v>27.52</v>
      </c>
      <c r="D60" s="7">
        <v>40.98</v>
      </c>
      <c r="E60" s="8">
        <v>1029927</v>
      </c>
      <c r="F60" s="5">
        <f t="shared" si="1"/>
        <v>875.67345511897304</v>
      </c>
      <c r="G60" s="5">
        <f t="shared" si="0"/>
        <v>901.87973461031856</v>
      </c>
    </row>
    <row r="61" spans="1:7" x14ac:dyDescent="0.25">
      <c r="A61" s="6">
        <v>60</v>
      </c>
      <c r="B61" s="6" t="s">
        <v>73</v>
      </c>
      <c r="C61" s="7">
        <v>36.549999999999997</v>
      </c>
      <c r="D61" s="7">
        <v>40.32</v>
      </c>
      <c r="E61" s="8">
        <v>612646</v>
      </c>
      <c r="F61" s="5">
        <f t="shared" si="1"/>
        <v>354.05225603009501</v>
      </c>
      <c r="G61" s="5">
        <f t="shared" si="0"/>
        <v>216.90869844781361</v>
      </c>
    </row>
    <row r="62" spans="1:7" x14ac:dyDescent="0.25">
      <c r="A62" s="6">
        <v>61</v>
      </c>
      <c r="B62" s="6" t="s">
        <v>74</v>
      </c>
      <c r="C62" s="7">
        <v>39.72</v>
      </c>
      <c r="D62" s="7">
        <v>41</v>
      </c>
      <c r="E62" s="8">
        <v>807903</v>
      </c>
      <c r="F62" s="5">
        <f t="shared" si="1"/>
        <v>594.64274989274008</v>
      </c>
      <c r="G62" s="5">
        <f t="shared" si="0"/>
        <v>480.41366156659444</v>
      </c>
    </row>
    <row r="63" spans="1:7" x14ac:dyDescent="0.25">
      <c r="A63" s="6">
        <v>62</v>
      </c>
      <c r="B63" s="6" t="s">
        <v>75</v>
      </c>
      <c r="C63" s="7">
        <v>39.44</v>
      </c>
      <c r="D63" s="7">
        <v>39.31</v>
      </c>
      <c r="E63" s="8">
        <v>88198</v>
      </c>
      <c r="F63" s="5">
        <f t="shared" si="1"/>
        <v>472.33991997289399</v>
      </c>
      <c r="G63" s="5">
        <f t="shared" si="0"/>
        <v>41.659436261769301</v>
      </c>
    </row>
    <row r="64" spans="1:7" x14ac:dyDescent="0.25">
      <c r="A64" s="6">
        <v>63</v>
      </c>
      <c r="B64" s="6" t="s">
        <v>70</v>
      </c>
      <c r="C64" s="7">
        <v>38.799999999999997</v>
      </c>
      <c r="D64" s="7">
        <v>37.159999999999997</v>
      </c>
      <c r="E64" s="8">
        <v>2035809</v>
      </c>
      <c r="F64" s="5">
        <f t="shared" si="1"/>
        <v>348.36762191684778</v>
      </c>
      <c r="G64" s="5">
        <f t="shared" si="0"/>
        <v>709.20994000691587</v>
      </c>
    </row>
    <row r="65" spans="1:7" x14ac:dyDescent="0.25">
      <c r="A65" s="6">
        <v>64</v>
      </c>
      <c r="B65" s="6" t="s">
        <v>76</v>
      </c>
      <c r="C65" s="7">
        <v>29.41</v>
      </c>
      <c r="D65" s="7">
        <v>38.68</v>
      </c>
      <c r="E65" s="8">
        <v>367514</v>
      </c>
      <c r="F65" s="5">
        <f t="shared" si="1"/>
        <v>614.41435530104604</v>
      </c>
      <c r="G65" s="5">
        <f t="shared" si="0"/>
        <v>225.80587737410863</v>
      </c>
    </row>
    <row r="66" spans="1:7" x14ac:dyDescent="0.25">
      <c r="A66" s="6">
        <v>65</v>
      </c>
      <c r="B66" s="6" t="s">
        <v>77</v>
      </c>
      <c r="C66" s="7">
        <v>43.41</v>
      </c>
      <c r="D66" s="7">
        <v>38.49</v>
      </c>
      <c r="E66" s="8">
        <v>1123784</v>
      </c>
      <c r="F66" s="5">
        <f t="shared" si="1"/>
        <v>822.60683196773869</v>
      </c>
      <c r="G66" s="5">
        <f t="shared" ref="G66:G82" si="2">E66*F66/1000000</f>
        <v>924.43239605603321</v>
      </c>
    </row>
    <row r="67" spans="1:7" x14ac:dyDescent="0.25">
      <c r="A67" s="6">
        <v>66</v>
      </c>
      <c r="B67" s="6" t="s">
        <v>79</v>
      </c>
      <c r="C67" s="7">
        <v>34.81</v>
      </c>
      <c r="D67" s="7">
        <v>39.82</v>
      </c>
      <c r="E67" s="8">
        <v>424981</v>
      </c>
      <c r="F67" s="5">
        <f t="shared" ref="F67:F82" si="3">100*SQRT((C67-$I$3)^2+(D67-$J$3)^2)</f>
        <v>286.57459761814204</v>
      </c>
      <c r="G67" s="5">
        <f t="shared" si="2"/>
        <v>121.78875907035562</v>
      </c>
    </row>
    <row r="68" spans="1:7" x14ac:dyDescent="0.25">
      <c r="A68" s="6">
        <v>67</v>
      </c>
      <c r="B68" s="6" t="s">
        <v>80</v>
      </c>
      <c r="C68" s="7">
        <v>31.8</v>
      </c>
      <c r="D68" s="7">
        <v>41.46</v>
      </c>
      <c r="E68" s="8">
        <v>599698</v>
      </c>
      <c r="F68" s="5">
        <f t="shared" si="3"/>
        <v>568.17250901464774</v>
      </c>
      <c r="G68" s="5">
        <f t="shared" si="2"/>
        <v>340.73191731106618</v>
      </c>
    </row>
    <row r="69" spans="1:7" x14ac:dyDescent="0.25">
      <c r="A69" s="6">
        <v>68</v>
      </c>
      <c r="B69" s="6" t="s">
        <v>4</v>
      </c>
      <c r="C69" s="7">
        <v>34.04</v>
      </c>
      <c r="D69" s="7">
        <v>38.369999999999997</v>
      </c>
      <c r="E69" s="8">
        <v>412172</v>
      </c>
      <c r="F69" s="5">
        <f t="shared" si="3"/>
        <v>187.49133313302767</v>
      </c>
      <c r="G69" s="5">
        <f t="shared" si="2"/>
        <v>77.278677760106277</v>
      </c>
    </row>
    <row r="70" spans="1:7" x14ac:dyDescent="0.25">
      <c r="A70" s="6">
        <v>69</v>
      </c>
      <c r="B70" s="6" t="s">
        <v>14</v>
      </c>
      <c r="C70" s="7">
        <v>40.22</v>
      </c>
      <c r="D70" s="7">
        <v>40.26</v>
      </c>
      <c r="E70" s="8">
        <v>82274</v>
      </c>
      <c r="F70" s="5">
        <f t="shared" si="3"/>
        <v>588.53716959933786</v>
      </c>
      <c r="G70" s="5">
        <f t="shared" si="2"/>
        <v>48.421307091615923</v>
      </c>
    </row>
    <row r="71" spans="1:7" x14ac:dyDescent="0.25">
      <c r="A71" s="6">
        <v>70</v>
      </c>
      <c r="B71" s="6" t="s">
        <v>43</v>
      </c>
      <c r="C71" s="7">
        <v>33.229999999999997</v>
      </c>
      <c r="D71" s="7">
        <v>37.159999999999997</v>
      </c>
      <c r="E71" s="8">
        <v>251913</v>
      </c>
      <c r="F71" s="5">
        <f t="shared" si="3"/>
        <v>209.61154548354472</v>
      </c>
      <c r="G71" s="5">
        <f t="shared" si="2"/>
        <v>52.803873257396198</v>
      </c>
    </row>
    <row r="72" spans="1:7" x14ac:dyDescent="0.25">
      <c r="A72" s="6">
        <v>71</v>
      </c>
      <c r="B72" s="6" t="s">
        <v>47</v>
      </c>
      <c r="C72" s="7">
        <v>33.520000000000003</v>
      </c>
      <c r="D72" s="7">
        <v>39.85</v>
      </c>
      <c r="E72" s="8">
        <v>286602</v>
      </c>
      <c r="F72" s="5">
        <f t="shared" si="3"/>
        <v>337.08307581366347</v>
      </c>
      <c r="G72" s="5">
        <f t="shared" si="2"/>
        <v>96.608683694347576</v>
      </c>
    </row>
    <row r="73" spans="1:7" x14ac:dyDescent="0.25">
      <c r="A73" s="6">
        <v>72</v>
      </c>
      <c r="B73" s="6" t="s">
        <v>13</v>
      </c>
      <c r="C73" s="7">
        <v>41.14</v>
      </c>
      <c r="D73" s="7">
        <v>37.880000000000003</v>
      </c>
      <c r="E73" s="8">
        <v>599103</v>
      </c>
      <c r="F73" s="5">
        <f t="shared" si="3"/>
        <v>588.61532429932549</v>
      </c>
      <c r="G73" s="5">
        <f t="shared" si="2"/>
        <v>352.6412066336988</v>
      </c>
    </row>
    <row r="74" spans="1:7" x14ac:dyDescent="0.25">
      <c r="A74" s="6">
        <v>73</v>
      </c>
      <c r="B74" s="6" t="s">
        <v>71</v>
      </c>
      <c r="C74" s="7">
        <v>42.49</v>
      </c>
      <c r="D74" s="7">
        <v>37.42</v>
      </c>
      <c r="E74" s="8">
        <v>524190</v>
      </c>
      <c r="F74" s="5">
        <f t="shared" si="3"/>
        <v>718.22907209329833</v>
      </c>
      <c r="G74" s="5">
        <f t="shared" si="2"/>
        <v>376.48849730058606</v>
      </c>
    </row>
    <row r="75" spans="1:7" x14ac:dyDescent="0.25">
      <c r="A75" s="6">
        <v>74</v>
      </c>
      <c r="B75" s="6" t="s">
        <v>12</v>
      </c>
      <c r="C75" s="7">
        <v>32.46</v>
      </c>
      <c r="D75" s="7">
        <v>41.58</v>
      </c>
      <c r="E75" s="8">
        <v>198999</v>
      </c>
      <c r="F75" s="5">
        <f t="shared" si="3"/>
        <v>539.9629616927441</v>
      </c>
      <c r="G75" s="5">
        <f t="shared" si="2"/>
        <v>107.45208941389438</v>
      </c>
    </row>
    <row r="76" spans="1:7" x14ac:dyDescent="0.25">
      <c r="A76" s="6">
        <v>75</v>
      </c>
      <c r="B76" s="6" t="s">
        <v>8</v>
      </c>
      <c r="C76" s="7">
        <v>42.7</v>
      </c>
      <c r="D76" s="7">
        <v>41.11</v>
      </c>
      <c r="E76" s="8">
        <v>98907</v>
      </c>
      <c r="F76" s="5">
        <f t="shared" si="3"/>
        <v>844.72776679827484</v>
      </c>
      <c r="G76" s="5">
        <f t="shared" si="2"/>
        <v>83.549489230716972</v>
      </c>
    </row>
    <row r="77" spans="1:7" x14ac:dyDescent="0.25">
      <c r="A77" s="6">
        <v>76</v>
      </c>
      <c r="B77" s="6" t="s">
        <v>37</v>
      </c>
      <c r="C77" s="7">
        <v>44</v>
      </c>
      <c r="D77" s="7">
        <v>39.89</v>
      </c>
      <c r="E77" s="8">
        <v>197456</v>
      </c>
      <c r="F77" s="5">
        <f t="shared" si="3"/>
        <v>914.8469817406625</v>
      </c>
      <c r="G77" s="5">
        <f t="shared" si="2"/>
        <v>180.64202562658426</v>
      </c>
    </row>
    <row r="78" spans="1:7" x14ac:dyDescent="0.25">
      <c r="A78" s="6">
        <v>77</v>
      </c>
      <c r="B78" s="6" t="s">
        <v>78</v>
      </c>
      <c r="C78" s="7">
        <v>29.27</v>
      </c>
      <c r="D78" s="7">
        <v>40.65</v>
      </c>
      <c r="E78" s="8">
        <v>262234</v>
      </c>
      <c r="F78" s="5">
        <f t="shared" si="3"/>
        <v>706.57625207758008</v>
      </c>
      <c r="G78" s="5">
        <f t="shared" si="2"/>
        <v>185.28831688731213</v>
      </c>
    </row>
    <row r="79" spans="1:7" x14ac:dyDescent="0.25">
      <c r="A79" s="6">
        <v>78</v>
      </c>
      <c r="B79" s="6" t="s">
        <v>42</v>
      </c>
      <c r="C79" s="7">
        <v>32.619999999999997</v>
      </c>
      <c r="D79" s="7">
        <v>41.21</v>
      </c>
      <c r="E79" s="8">
        <v>248014</v>
      </c>
      <c r="F79" s="5">
        <f t="shared" si="3"/>
        <v>500.14098012460471</v>
      </c>
      <c r="G79" s="5">
        <f t="shared" si="2"/>
        <v>124.04196504462372</v>
      </c>
    </row>
    <row r="80" spans="1:7" x14ac:dyDescent="0.25">
      <c r="A80" s="6">
        <v>79</v>
      </c>
      <c r="B80" s="6" t="s">
        <v>50</v>
      </c>
      <c r="C80" s="7">
        <v>37.119999999999997</v>
      </c>
      <c r="D80" s="7">
        <v>36.72</v>
      </c>
      <c r="E80" s="8">
        <v>142541</v>
      </c>
      <c r="F80" s="5">
        <f t="shared" si="3"/>
        <v>182.16476058777093</v>
      </c>
      <c r="G80" s="5">
        <f t="shared" si="2"/>
        <v>25.965947138941456</v>
      </c>
    </row>
    <row r="81" spans="1:7" x14ac:dyDescent="0.25">
      <c r="A81" s="6">
        <v>80</v>
      </c>
      <c r="B81" s="6" t="s">
        <v>63</v>
      </c>
      <c r="C81" s="7">
        <v>36.18</v>
      </c>
      <c r="D81" s="7">
        <v>37.21</v>
      </c>
      <c r="E81" s="8">
        <v>534415</v>
      </c>
      <c r="F81" s="5">
        <f t="shared" si="3"/>
        <v>88.526832090615287</v>
      </c>
      <c r="G81" s="5">
        <f t="shared" si="2"/>
        <v>47.310066971706163</v>
      </c>
    </row>
    <row r="82" spans="1:7" x14ac:dyDescent="0.25">
      <c r="A82" s="6">
        <v>81</v>
      </c>
      <c r="B82" s="6" t="s">
        <v>26</v>
      </c>
      <c r="C82" s="7">
        <v>31.16</v>
      </c>
      <c r="D82" s="7">
        <v>40.840000000000003</v>
      </c>
      <c r="E82" s="8">
        <v>387844</v>
      </c>
      <c r="F82" s="5">
        <f t="shared" si="3"/>
        <v>566.13779241453256</v>
      </c>
      <c r="G82" s="5">
        <f t="shared" si="2"/>
        <v>219.57314596122197</v>
      </c>
    </row>
    <row r="83" spans="1:7" x14ac:dyDescent="0.25">
      <c r="C83" s="12"/>
      <c r="D83" s="12"/>
    </row>
    <row r="84" spans="1:7" x14ac:dyDescent="0.25">
      <c r="C84" s="11"/>
      <c r="D84" s="11"/>
      <c r="E84" s="13"/>
    </row>
  </sheetData>
  <mergeCells count="1">
    <mergeCell ref="I1:J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CH167"/>
  <sheetViews>
    <sheetView topLeftCell="I71" zoomScale="55" zoomScaleNormal="55" workbookViewId="0">
      <selection activeCell="F3" sqref="F3"/>
    </sheetView>
  </sheetViews>
  <sheetFormatPr defaultRowHeight="13.2" x14ac:dyDescent="0.25"/>
  <cols>
    <col min="5" max="5" width="10.109375" bestFit="1" customWidth="1"/>
    <col min="87" max="87" width="13.44140625" customWidth="1"/>
  </cols>
  <sheetData>
    <row r="2" spans="1:86" ht="17.399999999999999" x14ac:dyDescent="0.25">
      <c r="A2" s="2" t="s">
        <v>82</v>
      </c>
      <c r="B2" s="2" t="s">
        <v>85</v>
      </c>
      <c r="C2" s="2" t="s">
        <v>83</v>
      </c>
      <c r="D2" s="2" t="s">
        <v>84</v>
      </c>
      <c r="E2" s="4" t="s">
        <v>86</v>
      </c>
      <c r="F2" s="6" t="s">
        <v>0</v>
      </c>
      <c r="G2" s="6" t="s">
        <v>1</v>
      </c>
      <c r="H2" s="6" t="s">
        <v>2</v>
      </c>
      <c r="I2" s="6" t="s">
        <v>3</v>
      </c>
      <c r="J2" s="6" t="s">
        <v>5</v>
      </c>
      <c r="K2" s="6" t="s">
        <v>6</v>
      </c>
      <c r="L2" s="6" t="s">
        <v>7</v>
      </c>
      <c r="M2" s="6" t="s">
        <v>9</v>
      </c>
      <c r="N2" s="6" t="s">
        <v>10</v>
      </c>
      <c r="O2" s="6" t="s">
        <v>11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38</v>
      </c>
      <c r="AL2" s="6" t="s">
        <v>57</v>
      </c>
      <c r="AM2" s="6" t="s">
        <v>39</v>
      </c>
      <c r="AN2" s="6" t="s">
        <v>40</v>
      </c>
      <c r="AO2" s="6" t="s">
        <v>44</v>
      </c>
      <c r="AP2" s="6" t="s">
        <v>45</v>
      </c>
      <c r="AQ2" s="6" t="s">
        <v>46</v>
      </c>
      <c r="AR2" s="6" t="s">
        <v>48</v>
      </c>
      <c r="AS2" s="6" t="s">
        <v>49</v>
      </c>
      <c r="AT2" s="6" t="s">
        <v>51</v>
      </c>
      <c r="AU2" s="6" t="s">
        <v>52</v>
      </c>
      <c r="AV2" s="6" t="s">
        <v>53</v>
      </c>
      <c r="AW2" s="6" t="s">
        <v>54</v>
      </c>
      <c r="AX2" s="6" t="s">
        <v>55</v>
      </c>
      <c r="AY2" s="6" t="s">
        <v>41</v>
      </c>
      <c r="AZ2" s="6" t="s">
        <v>56</v>
      </c>
      <c r="BA2" s="6" t="s">
        <v>58</v>
      </c>
      <c r="BB2" s="6" t="s">
        <v>59</v>
      </c>
      <c r="BC2" s="6" t="s">
        <v>60</v>
      </c>
      <c r="BD2" s="6" t="s">
        <v>61</v>
      </c>
      <c r="BE2" s="6" t="s">
        <v>62</v>
      </c>
      <c r="BF2" s="6" t="s">
        <v>64</v>
      </c>
      <c r="BG2" s="6" t="s">
        <v>65</v>
      </c>
      <c r="BH2" s="6" t="s">
        <v>66</v>
      </c>
      <c r="BI2" s="6" t="s">
        <v>67</v>
      </c>
      <c r="BJ2" s="6" t="s">
        <v>68</v>
      </c>
      <c r="BK2" s="6" t="s">
        <v>69</v>
      </c>
      <c r="BL2" s="6" t="s">
        <v>72</v>
      </c>
      <c r="BM2" s="6" t="s">
        <v>73</v>
      </c>
      <c r="BN2" s="6" t="s">
        <v>74</v>
      </c>
      <c r="BO2" s="6" t="s">
        <v>75</v>
      </c>
      <c r="BP2" s="6" t="s">
        <v>70</v>
      </c>
      <c r="BQ2" s="6" t="s">
        <v>76</v>
      </c>
      <c r="BR2" s="6" t="s">
        <v>77</v>
      </c>
      <c r="BS2" s="6" t="s">
        <v>79</v>
      </c>
      <c r="BT2" s="6" t="s">
        <v>80</v>
      </c>
      <c r="BU2" s="6" t="s">
        <v>4</v>
      </c>
      <c r="BV2" s="6" t="s">
        <v>14</v>
      </c>
      <c r="BW2" s="6" t="s">
        <v>43</v>
      </c>
      <c r="BX2" s="6" t="s">
        <v>47</v>
      </c>
      <c r="BY2" s="6" t="s">
        <v>13</v>
      </c>
      <c r="BZ2" s="6" t="s">
        <v>71</v>
      </c>
      <c r="CA2" s="6" t="s">
        <v>12</v>
      </c>
      <c r="CB2" s="6" t="s">
        <v>8</v>
      </c>
      <c r="CC2" s="6" t="s">
        <v>37</v>
      </c>
      <c r="CD2" s="6" t="s">
        <v>78</v>
      </c>
      <c r="CE2" s="6" t="s">
        <v>42</v>
      </c>
      <c r="CF2" s="6" t="s">
        <v>50</v>
      </c>
      <c r="CG2" s="6" t="s">
        <v>63</v>
      </c>
      <c r="CH2" s="6" t="s">
        <v>26</v>
      </c>
    </row>
    <row r="3" spans="1:86" x14ac:dyDescent="0.25">
      <c r="A3" s="6">
        <v>1</v>
      </c>
      <c r="B3" s="6" t="s">
        <v>0</v>
      </c>
      <c r="C3" s="7">
        <v>35.32</v>
      </c>
      <c r="D3" s="7">
        <v>37</v>
      </c>
      <c r="E3" s="8">
        <v>2220125</v>
      </c>
      <c r="F3" s="40">
        <f t="shared" ref="F3:O12" si="0">100*SQRT((VLOOKUP($B3,alan,2)-VLOOKUP(F$2,alan,2))^2+(VLOOKUP($B3,alan,3)-VLOOKUP(F$2,alan,3))^2)</f>
        <v>0</v>
      </c>
      <c r="G3" s="40">
        <f t="shared" si="0"/>
        <v>305.60104711862493</v>
      </c>
      <c r="H3" s="40">
        <f t="shared" si="0"/>
        <v>507.14987922703887</v>
      </c>
      <c r="I3" s="40">
        <f t="shared" si="0"/>
        <v>813.6762255344571</v>
      </c>
      <c r="J3" s="40">
        <f t="shared" si="0"/>
        <v>368.68550283405494</v>
      </c>
      <c r="K3" s="40">
        <f t="shared" si="0"/>
        <v>382.4565334779889</v>
      </c>
      <c r="L3" s="40">
        <f t="shared" si="0"/>
        <v>461.15615576505098</v>
      </c>
      <c r="M3" s="40">
        <f t="shared" si="0"/>
        <v>772.80269150670017</v>
      </c>
      <c r="N3" s="40">
        <f t="shared" si="0"/>
        <v>752.92761936324268</v>
      </c>
      <c r="O3" s="40">
        <f t="shared" si="0"/>
        <v>789.78541389417933</v>
      </c>
      <c r="P3" s="40">
        <f t="shared" ref="P3:Y12" si="1">100*SQRT((VLOOKUP($B3,alan,2)-VLOOKUP(P$2,alan,2))^2+(VLOOKUP($B3,alan,3)-VLOOKUP(P$2,alan,3))^2)</f>
        <v>607.66849515175636</v>
      </c>
      <c r="Q3" s="40">
        <f t="shared" si="1"/>
        <v>582.6328174759816</v>
      </c>
      <c r="R3" s="40">
        <f t="shared" si="1"/>
        <v>694.06123649142057</v>
      </c>
      <c r="S3" s="40">
        <f t="shared" si="1"/>
        <v>517.72579615081952</v>
      </c>
      <c r="T3" s="40">
        <f t="shared" si="1"/>
        <v>527.01138507626183</v>
      </c>
      <c r="U3" s="40">
        <f t="shared" si="1"/>
        <v>706.26128309571129</v>
      </c>
      <c r="V3" s="40">
        <f t="shared" si="1"/>
        <v>945.37664451794024</v>
      </c>
      <c r="W3" s="40">
        <f t="shared" si="1"/>
        <v>398.54861685872169</v>
      </c>
      <c r="X3" s="40">
        <f t="shared" si="1"/>
        <v>356.8206832570105</v>
      </c>
      <c r="Y3" s="40">
        <f t="shared" si="1"/>
        <v>627.86383874212731</v>
      </c>
      <c r="Z3" s="40">
        <f t="shared" ref="Z3:AI12" si="2">100*SQRT((VLOOKUP($B3,alan,2)-VLOOKUP(Z$2,alan,2))^2+(VLOOKUP($B3,alan,3)-VLOOKUP(Z$2,alan,3))^2)</f>
        <v>499.36159243578152</v>
      </c>
      <c r="AA3" s="40">
        <f t="shared" si="2"/>
        <v>993.17672143481116</v>
      </c>
      <c r="AB3" s="40">
        <f t="shared" si="2"/>
        <v>425.56433121209739</v>
      </c>
      <c r="AC3" s="40">
        <f t="shared" si="2"/>
        <v>500.34887828394295</v>
      </c>
      <c r="AD3" s="40">
        <f t="shared" si="2"/>
        <v>661.91011474368656</v>
      </c>
      <c r="AE3" s="40">
        <f t="shared" si="2"/>
        <v>554.69270772203242</v>
      </c>
      <c r="AF3" s="40">
        <f t="shared" si="2"/>
        <v>206.11889772653086</v>
      </c>
      <c r="AG3" s="40">
        <f t="shared" si="2"/>
        <v>497.12171547821134</v>
      </c>
      <c r="AH3" s="40">
        <f t="shared" si="2"/>
        <v>542.12267984285586</v>
      </c>
      <c r="AI3" s="40">
        <f t="shared" si="2"/>
        <v>842.99762751742037</v>
      </c>
      <c r="AJ3" s="40">
        <f t="shared" ref="AJ3:AS12" si="3">100*SQRT((VLOOKUP($B3,alan,2)-VLOOKUP(AJ$2,alan,2))^2+(VLOOKUP($B3,alan,3)-VLOOKUP(AJ$2,alan,3))^2)</f>
        <v>119.20151005754936</v>
      </c>
      <c r="AK3" s="40">
        <f t="shared" si="3"/>
        <v>482.02904476805139</v>
      </c>
      <c r="AL3" s="40">
        <f t="shared" si="3"/>
        <v>540.94731721305345</v>
      </c>
      <c r="AM3" s="40">
        <f t="shared" si="3"/>
        <v>482.02904476805139</v>
      </c>
      <c r="AN3" s="40">
        <f t="shared" si="3"/>
        <v>831.21898438377855</v>
      </c>
      <c r="AO3" s="40">
        <f t="shared" si="3"/>
        <v>858.09556577341675</v>
      </c>
      <c r="AP3" s="40">
        <f t="shared" si="3"/>
        <v>465.22790114093544</v>
      </c>
      <c r="AQ3" s="40">
        <f t="shared" si="3"/>
        <v>173.73830895919264</v>
      </c>
      <c r="AR3" s="40">
        <f t="shared" si="3"/>
        <v>937.99200423031323</v>
      </c>
      <c r="AS3" s="40">
        <f t="shared" si="3"/>
        <v>242.94237999986743</v>
      </c>
      <c r="AT3" s="40">
        <f t="shared" ref="AT3:BC12" si="4">100*SQRT((VLOOKUP($B3,alan,2)-VLOOKUP(AT$2,alan,2))^2+(VLOOKUP($B3,alan,3)-VLOOKUP(AT$2,alan,3))^2)</f>
        <v>666.4540494287661</v>
      </c>
      <c r="AU3" s="40">
        <f t="shared" si="4"/>
        <v>172.40939649566656</v>
      </c>
      <c r="AV3" s="40">
        <f t="shared" si="4"/>
        <v>172.40939649566656</v>
      </c>
      <c r="AW3" s="40">
        <f t="shared" si="4"/>
        <v>172.40939649566656</v>
      </c>
      <c r="AX3" s="40">
        <f t="shared" si="4"/>
        <v>172.40939649566656</v>
      </c>
      <c r="AY3" s="40">
        <f t="shared" si="4"/>
        <v>831.21898438377855</v>
      </c>
      <c r="AZ3" s="40">
        <f t="shared" si="4"/>
        <v>540.94731721305345</v>
      </c>
      <c r="BA3" s="40">
        <f t="shared" si="4"/>
        <v>696.34761434214749</v>
      </c>
      <c r="BB3" s="40">
        <f t="shared" si="4"/>
        <v>671.91814977718832</v>
      </c>
      <c r="BC3" s="40">
        <f t="shared" si="4"/>
        <v>180.36074961032946</v>
      </c>
      <c r="BD3" s="40">
        <f t="shared" ref="BD3:BM12" si="5">100*SQRT((VLOOKUP($B3,alan,2)-VLOOKUP(BD$2,alan,2))^2+(VLOOKUP($B3,alan,3)-VLOOKUP(BD$2,alan,3))^2)</f>
        <v>116.21101496846151</v>
      </c>
      <c r="BE3" s="40">
        <f t="shared" si="5"/>
        <v>473.22299183365965</v>
      </c>
      <c r="BF3" s="40">
        <f t="shared" si="5"/>
        <v>657.27011190225335</v>
      </c>
      <c r="BG3" s="40">
        <f t="shared" si="5"/>
        <v>611.80470740261535</v>
      </c>
      <c r="BH3" s="40">
        <f t="shared" si="5"/>
        <v>440.72894164100444</v>
      </c>
      <c r="BI3" s="40">
        <f t="shared" si="5"/>
        <v>669.49085131912022</v>
      </c>
      <c r="BJ3" s="40">
        <f t="shared" si="5"/>
        <v>502.28776612615229</v>
      </c>
      <c r="BK3" s="40">
        <f t="shared" si="5"/>
        <v>323.30326320654439</v>
      </c>
      <c r="BL3" s="40">
        <f t="shared" si="5"/>
        <v>875.67345511897304</v>
      </c>
      <c r="BM3" s="40">
        <f t="shared" si="5"/>
        <v>354.05225603009501</v>
      </c>
      <c r="BN3" s="40">
        <f t="shared" ref="BN3:BW12" si="6">100*SQRT((VLOOKUP($B3,alan,2)-VLOOKUP(BN$2,alan,2))^2+(VLOOKUP($B3,alan,3)-VLOOKUP(BN$2,alan,3))^2)</f>
        <v>594.64274989274008</v>
      </c>
      <c r="BO3" s="40">
        <f t="shared" si="6"/>
        <v>566.13779241453256</v>
      </c>
      <c r="BP3" s="40">
        <f t="shared" si="6"/>
        <v>440.72894164100444</v>
      </c>
      <c r="BQ3" s="40">
        <f t="shared" si="6"/>
        <v>566.13779241453256</v>
      </c>
      <c r="BR3" s="40">
        <f t="shared" si="6"/>
        <v>566.13779241453256</v>
      </c>
      <c r="BS3" s="40">
        <f t="shared" si="6"/>
        <v>566.13779241453256</v>
      </c>
      <c r="BT3" s="40">
        <f t="shared" si="6"/>
        <v>566.13779241453256</v>
      </c>
      <c r="BU3" s="40">
        <f t="shared" si="6"/>
        <v>813.6762255344571</v>
      </c>
      <c r="BV3" s="40">
        <f t="shared" si="6"/>
        <v>789.78541389417933</v>
      </c>
      <c r="BW3" s="40">
        <f t="shared" si="6"/>
        <v>831.21898438377855</v>
      </c>
      <c r="BX3" s="40">
        <f t="shared" ref="BX3:CH12" si="7">100*SQRT((VLOOKUP($B3,alan,2)-VLOOKUP(BX$2,alan,2))^2+(VLOOKUP($B3,alan,3)-VLOOKUP(BX$2,alan,3))^2)</f>
        <v>173.73830895919264</v>
      </c>
      <c r="BY3" s="40">
        <f t="shared" si="7"/>
        <v>789.78541389417933</v>
      </c>
      <c r="BZ3" s="40">
        <f t="shared" si="7"/>
        <v>502.28776612615229</v>
      </c>
      <c r="CA3" s="40">
        <f t="shared" si="7"/>
        <v>789.78541389417933</v>
      </c>
      <c r="CB3" s="40">
        <f t="shared" si="7"/>
        <v>461.15615576505098</v>
      </c>
      <c r="CC3" s="40">
        <f t="shared" si="7"/>
        <v>119.20151005754936</v>
      </c>
      <c r="CD3" s="40">
        <f t="shared" si="7"/>
        <v>566.13779241453256</v>
      </c>
      <c r="CE3" s="40">
        <f t="shared" si="7"/>
        <v>831.21898438377855</v>
      </c>
      <c r="CF3" s="40">
        <f t="shared" si="7"/>
        <v>173.73830895919264</v>
      </c>
      <c r="CG3" s="40">
        <f t="shared" si="7"/>
        <v>473.22299183365965</v>
      </c>
      <c r="CH3" s="40">
        <f t="shared" si="7"/>
        <v>499.36159243578152</v>
      </c>
    </row>
    <row r="4" spans="1:86" x14ac:dyDescent="0.25">
      <c r="A4" s="6">
        <v>2</v>
      </c>
      <c r="B4" s="6" t="s">
        <v>1</v>
      </c>
      <c r="C4" s="7">
        <v>38.28</v>
      </c>
      <c r="D4" s="7">
        <v>37.76</v>
      </c>
      <c r="E4" s="8">
        <v>624513</v>
      </c>
      <c r="F4" s="40">
        <f t="shared" si="0"/>
        <v>305.60104711862493</v>
      </c>
      <c r="G4" s="40">
        <f t="shared" si="0"/>
        <v>0</v>
      </c>
      <c r="H4" s="40">
        <f t="shared" si="0"/>
        <v>778.3219128355571</v>
      </c>
      <c r="I4" s="40">
        <f t="shared" si="0"/>
        <v>509.55372631352657</v>
      </c>
      <c r="J4" s="40">
        <f t="shared" si="0"/>
        <v>378.22876675366712</v>
      </c>
      <c r="K4" s="40">
        <f t="shared" si="0"/>
        <v>584.38429136998559</v>
      </c>
      <c r="L4" s="40">
        <f t="shared" si="0"/>
        <v>762.09776275750869</v>
      </c>
      <c r="M4" s="40">
        <f t="shared" si="0"/>
        <v>492.21946324784847</v>
      </c>
      <c r="N4" s="40">
        <f t="shared" si="0"/>
        <v>1044.0478916218358</v>
      </c>
      <c r="O4" s="40">
        <f t="shared" si="0"/>
        <v>1057.034058107874</v>
      </c>
      <c r="P4" s="40">
        <f t="shared" si="1"/>
        <v>852.60835088568092</v>
      </c>
      <c r="Q4" s="40">
        <f t="shared" si="1"/>
        <v>280.89321814525925</v>
      </c>
      <c r="R4" s="40">
        <f t="shared" si="1"/>
        <v>389.13365313218509</v>
      </c>
      <c r="S4" s="40">
        <f t="shared" si="1"/>
        <v>726.92778183255621</v>
      </c>
      <c r="T4" s="40">
        <f t="shared" si="1"/>
        <v>821.54792921654916</v>
      </c>
      <c r="U4" s="40">
        <f t="shared" si="1"/>
        <v>955.55481266121035</v>
      </c>
      <c r="V4" s="40">
        <f t="shared" si="1"/>
        <v>1211.0198181697938</v>
      </c>
      <c r="W4" s="40">
        <f t="shared" si="1"/>
        <v>546.57570381421112</v>
      </c>
      <c r="X4" s="40">
        <f t="shared" si="1"/>
        <v>433.6646169564678</v>
      </c>
      <c r="Y4" s="40">
        <f t="shared" si="1"/>
        <v>919.00217627598693</v>
      </c>
      <c r="Z4" s="40">
        <f t="shared" si="2"/>
        <v>195.57607215607902</v>
      </c>
      <c r="AA4" s="40">
        <f t="shared" si="2"/>
        <v>1235.818756938088</v>
      </c>
      <c r="AB4" s="40">
        <f t="shared" si="2"/>
        <v>132.24598292575828</v>
      </c>
      <c r="AC4" s="40">
        <f t="shared" si="2"/>
        <v>233.4202219174681</v>
      </c>
      <c r="AD4" s="40">
        <f t="shared" si="2"/>
        <v>367.69144673217534</v>
      </c>
      <c r="AE4" s="40">
        <f t="shared" si="2"/>
        <v>801.86033696648224</v>
      </c>
      <c r="AF4" s="40">
        <f t="shared" si="2"/>
        <v>113.40634902861456</v>
      </c>
      <c r="AG4" s="40">
        <f t="shared" si="2"/>
        <v>315.19200497474537</v>
      </c>
      <c r="AH4" s="40">
        <f t="shared" si="2"/>
        <v>294.87794085010819</v>
      </c>
      <c r="AI4" s="40">
        <f t="shared" si="2"/>
        <v>545.29716668986964</v>
      </c>
      <c r="AJ4" s="40">
        <f t="shared" si="3"/>
        <v>236.10379073619293</v>
      </c>
      <c r="AK4" s="40">
        <f t="shared" si="3"/>
        <v>772.00000000000023</v>
      </c>
      <c r="AL4" s="40">
        <f t="shared" si="3"/>
        <v>247.93547547698748</v>
      </c>
      <c r="AM4" s="40">
        <f t="shared" si="3"/>
        <v>772.00000000000023</v>
      </c>
      <c r="AN4" s="40">
        <f t="shared" si="3"/>
        <v>1116.9516551758186</v>
      </c>
      <c r="AO4" s="40">
        <f t="shared" si="3"/>
        <v>560.46409340831099</v>
      </c>
      <c r="AP4" s="40">
        <f t="shared" si="3"/>
        <v>578.16001245330017</v>
      </c>
      <c r="AQ4" s="40">
        <f t="shared" si="3"/>
        <v>296.32583417582782</v>
      </c>
      <c r="AR4" s="40">
        <f t="shared" si="3"/>
        <v>1175.0936132921497</v>
      </c>
      <c r="AS4" s="40">
        <f t="shared" si="3"/>
        <v>433.549305154558</v>
      </c>
      <c r="AT4" s="40">
        <f t="shared" si="4"/>
        <v>895.03128436943507</v>
      </c>
      <c r="AU4" s="40">
        <f t="shared" si="4"/>
        <v>135.074053763112</v>
      </c>
      <c r="AV4" s="40">
        <f t="shared" si="4"/>
        <v>135.074053763112</v>
      </c>
      <c r="AW4" s="40">
        <f t="shared" si="4"/>
        <v>135.074053763112</v>
      </c>
      <c r="AX4" s="40">
        <f t="shared" si="4"/>
        <v>135.074053763112</v>
      </c>
      <c r="AY4" s="40">
        <f t="shared" si="4"/>
        <v>1116.9516551758186</v>
      </c>
      <c r="AZ4" s="40">
        <f t="shared" si="4"/>
        <v>247.93547547698748</v>
      </c>
      <c r="BA4" s="40">
        <f t="shared" si="4"/>
        <v>993.46867086989721</v>
      </c>
      <c r="BB4" s="40">
        <f t="shared" si="4"/>
        <v>366.83783883345518</v>
      </c>
      <c r="BC4" s="40">
        <f t="shared" si="4"/>
        <v>370.85037414029966</v>
      </c>
      <c r="BD4" s="40">
        <f t="shared" si="5"/>
        <v>360.61197983428127</v>
      </c>
      <c r="BE4" s="40">
        <f t="shared" si="5"/>
        <v>324.47496051313408</v>
      </c>
      <c r="BF4" s="40">
        <f t="shared" si="5"/>
        <v>395.54013702783743</v>
      </c>
      <c r="BG4" s="40">
        <f t="shared" si="5"/>
        <v>836.96176734663334</v>
      </c>
      <c r="BH4" s="40">
        <f t="shared" si="5"/>
        <v>403.27905970927895</v>
      </c>
      <c r="BI4" s="40">
        <f t="shared" si="5"/>
        <v>367.39352198970539</v>
      </c>
      <c r="BJ4" s="40">
        <f t="shared" si="5"/>
        <v>528.62557637708051</v>
      </c>
      <c r="BK4" s="40">
        <f t="shared" si="5"/>
        <v>235.53555994796204</v>
      </c>
      <c r="BL4" s="40">
        <f t="shared" si="5"/>
        <v>1123.1473634390102</v>
      </c>
      <c r="BM4" s="40">
        <f t="shared" si="5"/>
        <v>308.97410894765972</v>
      </c>
      <c r="BN4" s="40">
        <f t="shared" si="6"/>
        <v>354.55888086465984</v>
      </c>
      <c r="BO4" s="40">
        <f t="shared" si="6"/>
        <v>775.76285036085642</v>
      </c>
      <c r="BP4" s="40">
        <f t="shared" si="6"/>
        <v>403.27905970927895</v>
      </c>
      <c r="BQ4" s="40">
        <f t="shared" si="6"/>
        <v>775.76285036085642</v>
      </c>
      <c r="BR4" s="40">
        <f t="shared" si="6"/>
        <v>775.76285036085642</v>
      </c>
      <c r="BS4" s="40">
        <f t="shared" si="6"/>
        <v>775.76285036085642</v>
      </c>
      <c r="BT4" s="40">
        <f t="shared" si="6"/>
        <v>775.76285036085642</v>
      </c>
      <c r="BU4" s="40">
        <f t="shared" si="6"/>
        <v>509.55372631352657</v>
      </c>
      <c r="BV4" s="40">
        <f t="shared" si="6"/>
        <v>1057.034058107874</v>
      </c>
      <c r="BW4" s="40">
        <f t="shared" si="6"/>
        <v>1116.9516551758186</v>
      </c>
      <c r="BX4" s="40">
        <f t="shared" si="7"/>
        <v>296.32583417582782</v>
      </c>
      <c r="BY4" s="40">
        <f t="shared" si="7"/>
        <v>1057.034058107874</v>
      </c>
      <c r="BZ4" s="40">
        <f t="shared" si="7"/>
        <v>528.62557637708051</v>
      </c>
      <c r="CA4" s="40">
        <f t="shared" si="7"/>
        <v>1057.034058107874</v>
      </c>
      <c r="CB4" s="40">
        <f t="shared" si="7"/>
        <v>762.09776275750869</v>
      </c>
      <c r="CC4" s="40">
        <f t="shared" si="7"/>
        <v>236.10379073619293</v>
      </c>
      <c r="CD4" s="40">
        <f t="shared" si="7"/>
        <v>775.76285036085642</v>
      </c>
      <c r="CE4" s="40">
        <f t="shared" si="7"/>
        <v>1116.9516551758186</v>
      </c>
      <c r="CF4" s="40">
        <f t="shared" si="7"/>
        <v>296.32583417582782</v>
      </c>
      <c r="CG4" s="40">
        <f t="shared" si="7"/>
        <v>324.47496051313408</v>
      </c>
      <c r="CH4" s="40">
        <f t="shared" si="7"/>
        <v>195.57607215607902</v>
      </c>
    </row>
    <row r="5" spans="1:86" x14ac:dyDescent="0.25">
      <c r="A5" s="6">
        <v>3</v>
      </c>
      <c r="B5" s="6" t="s">
        <v>2</v>
      </c>
      <c r="C5" s="7">
        <v>30.56</v>
      </c>
      <c r="D5" s="7">
        <v>38.75</v>
      </c>
      <c r="E5" s="8">
        <v>725568</v>
      </c>
      <c r="F5" s="40">
        <f t="shared" si="0"/>
        <v>507.14987922703887</v>
      </c>
      <c r="G5" s="40">
        <f t="shared" si="0"/>
        <v>778.3219128355571</v>
      </c>
      <c r="H5" s="40">
        <f t="shared" si="0"/>
        <v>0</v>
      </c>
      <c r="I5" s="40">
        <f t="shared" si="0"/>
        <v>1249.1036786432107</v>
      </c>
      <c r="J5" s="40">
        <f t="shared" si="0"/>
        <v>561.14525748686538</v>
      </c>
      <c r="K5" s="40">
        <f t="shared" si="0"/>
        <v>257.15753926338647</v>
      </c>
      <c r="L5" s="40">
        <f t="shared" si="0"/>
        <v>187.60063965775785</v>
      </c>
      <c r="M5" s="40">
        <f t="shared" si="0"/>
        <v>1151.9223064078585</v>
      </c>
      <c r="N5" s="40">
        <f t="shared" si="0"/>
        <v>286.19049599873148</v>
      </c>
      <c r="O5" s="40">
        <f t="shared" si="0"/>
        <v>282.70833026283458</v>
      </c>
      <c r="P5" s="40">
        <f t="shared" si="1"/>
        <v>139.86421987055891</v>
      </c>
      <c r="Q5" s="40">
        <f t="shared" si="1"/>
        <v>1021.4705086295938</v>
      </c>
      <c r="R5" s="40">
        <f t="shared" si="1"/>
        <v>1156.5604177906141</v>
      </c>
      <c r="S5" s="40">
        <f t="shared" si="1"/>
        <v>209.50656314301929</v>
      </c>
      <c r="T5" s="40">
        <f t="shared" si="1"/>
        <v>137.99275343292473</v>
      </c>
      <c r="U5" s="40">
        <f t="shared" si="1"/>
        <v>213.55093069335967</v>
      </c>
      <c r="V5" s="40">
        <f t="shared" si="1"/>
        <v>438.29898471249027</v>
      </c>
      <c r="W5" s="40">
        <f t="shared" si="1"/>
        <v>356.72117963473949</v>
      </c>
      <c r="X5" s="40">
        <f t="shared" si="1"/>
        <v>475.39457296018861</v>
      </c>
      <c r="Y5" s="40">
        <f t="shared" si="1"/>
        <v>176.11927776367909</v>
      </c>
      <c r="Z5" s="40">
        <f t="shared" si="2"/>
        <v>970.64154042571238</v>
      </c>
      <c r="AA5" s="40">
        <f t="shared" si="2"/>
        <v>495.83162464691577</v>
      </c>
      <c r="AB5" s="40">
        <f t="shared" si="2"/>
        <v>867.02825790166708</v>
      </c>
      <c r="AC5" s="40">
        <f t="shared" si="2"/>
        <v>899.57545542327932</v>
      </c>
      <c r="AD5" s="40">
        <f t="shared" si="2"/>
        <v>1077.156441748366</v>
      </c>
      <c r="AE5" s="40">
        <f t="shared" si="2"/>
        <v>103.07764064044163</v>
      </c>
      <c r="AF5" s="40">
        <f t="shared" si="2"/>
        <v>702.38735751720401</v>
      </c>
      <c r="AG5" s="40">
        <f t="shared" si="2"/>
        <v>812.24688365053157</v>
      </c>
      <c r="AH5" s="40">
        <f t="shared" si="2"/>
        <v>910.81611755611789</v>
      </c>
      <c r="AI5" s="40">
        <f t="shared" si="2"/>
        <v>1322.1868249230133</v>
      </c>
      <c r="AJ5" s="40">
        <f t="shared" si="3"/>
        <v>624.87278705349331</v>
      </c>
      <c r="AK5" s="40">
        <f t="shared" si="3"/>
        <v>99.000000000000199</v>
      </c>
      <c r="AL5" s="40">
        <f t="shared" si="3"/>
        <v>1026.0141324562737</v>
      </c>
      <c r="AM5" s="40">
        <f t="shared" si="3"/>
        <v>99.000000000000199</v>
      </c>
      <c r="AN5" s="40">
        <f t="shared" si="3"/>
        <v>344.5838069323629</v>
      </c>
      <c r="AO5" s="40">
        <f t="shared" si="3"/>
        <v>1267.8663178742468</v>
      </c>
      <c r="AP5" s="40">
        <f t="shared" si="3"/>
        <v>416.38924097531651</v>
      </c>
      <c r="AQ5" s="40">
        <f t="shared" si="3"/>
        <v>492.00406502385709</v>
      </c>
      <c r="AR5" s="40">
        <f t="shared" si="3"/>
        <v>447.61590677722768</v>
      </c>
      <c r="AS5" s="40">
        <f t="shared" si="3"/>
        <v>363.10053704174032</v>
      </c>
      <c r="AT5" s="40">
        <f t="shared" si="4"/>
        <v>220.73513539987255</v>
      </c>
      <c r="AU5" s="40">
        <f t="shared" si="4"/>
        <v>648.45971347493889</v>
      </c>
      <c r="AV5" s="40">
        <f t="shared" si="4"/>
        <v>648.45971347493889</v>
      </c>
      <c r="AW5" s="40">
        <f t="shared" si="4"/>
        <v>648.45971347493889</v>
      </c>
      <c r="AX5" s="40">
        <f t="shared" si="4"/>
        <v>648.45971347493889</v>
      </c>
      <c r="AY5" s="40">
        <f t="shared" si="4"/>
        <v>344.5838069323629</v>
      </c>
      <c r="AZ5" s="40">
        <f t="shared" si="4"/>
        <v>1026.0141324562737</v>
      </c>
      <c r="BA5" s="40">
        <f t="shared" si="4"/>
        <v>267.97201346409298</v>
      </c>
      <c r="BB5" s="40">
        <f t="shared" si="4"/>
        <v>1119.1787167383054</v>
      </c>
      <c r="BC5" s="40">
        <f t="shared" si="4"/>
        <v>413.04358123568494</v>
      </c>
      <c r="BD5" s="40">
        <f t="shared" si="5"/>
        <v>419.31849470301222</v>
      </c>
      <c r="BE5" s="40">
        <f t="shared" si="5"/>
        <v>765.21434905521767</v>
      </c>
      <c r="BF5" s="40">
        <f t="shared" si="5"/>
        <v>1021.5405033575521</v>
      </c>
      <c r="BG5" s="40">
        <f t="shared" si="5"/>
        <v>194.37077969694906</v>
      </c>
      <c r="BH5" s="40">
        <f t="shared" si="5"/>
        <v>630.43239129981248</v>
      </c>
      <c r="BI5" s="40">
        <f t="shared" si="5"/>
        <v>1141.9478972352465</v>
      </c>
      <c r="BJ5" s="40">
        <f t="shared" si="5"/>
        <v>563.56898424239091</v>
      </c>
      <c r="BK5" s="40">
        <f t="shared" si="5"/>
        <v>653.69411807052438</v>
      </c>
      <c r="BL5" s="40">
        <f t="shared" si="5"/>
        <v>377.02121956197612</v>
      </c>
      <c r="BM5" s="40">
        <f t="shared" si="5"/>
        <v>619.23339703216902</v>
      </c>
      <c r="BN5" s="40">
        <f t="shared" si="6"/>
        <v>943.22902839130234</v>
      </c>
      <c r="BO5" s="40">
        <f t="shared" si="6"/>
        <v>217.44194627532232</v>
      </c>
      <c r="BP5" s="40">
        <f t="shared" si="6"/>
        <v>630.43239129981248</v>
      </c>
      <c r="BQ5" s="40">
        <f t="shared" si="6"/>
        <v>217.44194627532232</v>
      </c>
      <c r="BR5" s="40">
        <f t="shared" si="6"/>
        <v>217.44194627532232</v>
      </c>
      <c r="BS5" s="40">
        <f t="shared" si="6"/>
        <v>217.44194627532232</v>
      </c>
      <c r="BT5" s="40">
        <f t="shared" si="6"/>
        <v>217.44194627532232</v>
      </c>
      <c r="BU5" s="40">
        <f t="shared" si="6"/>
        <v>1249.1036786432107</v>
      </c>
      <c r="BV5" s="40">
        <f t="shared" si="6"/>
        <v>282.70833026283458</v>
      </c>
      <c r="BW5" s="40">
        <f t="shared" si="6"/>
        <v>344.5838069323629</v>
      </c>
      <c r="BX5" s="40">
        <f t="shared" si="7"/>
        <v>492.00406502385709</v>
      </c>
      <c r="BY5" s="40">
        <f t="shared" si="7"/>
        <v>282.70833026283458</v>
      </c>
      <c r="BZ5" s="40">
        <f t="shared" si="7"/>
        <v>563.56898424239091</v>
      </c>
      <c r="CA5" s="40">
        <f t="shared" si="7"/>
        <v>282.70833026283458</v>
      </c>
      <c r="CB5" s="40">
        <f t="shared" si="7"/>
        <v>187.60063965775785</v>
      </c>
      <c r="CC5" s="40">
        <f t="shared" si="7"/>
        <v>624.87278705349331</v>
      </c>
      <c r="CD5" s="40">
        <f t="shared" si="7"/>
        <v>217.44194627532232</v>
      </c>
      <c r="CE5" s="40">
        <f t="shared" si="7"/>
        <v>344.5838069323629</v>
      </c>
      <c r="CF5" s="40">
        <f t="shared" si="7"/>
        <v>492.00406502385709</v>
      </c>
      <c r="CG5" s="40">
        <f t="shared" si="7"/>
        <v>765.21434905521767</v>
      </c>
      <c r="CH5" s="40">
        <f t="shared" si="7"/>
        <v>970.64154042571238</v>
      </c>
    </row>
    <row r="6" spans="1:86" x14ac:dyDescent="0.25">
      <c r="A6" s="6">
        <v>4</v>
      </c>
      <c r="B6" s="6" t="s">
        <v>3</v>
      </c>
      <c r="C6" s="7">
        <v>43.02</v>
      </c>
      <c r="D6" s="7">
        <v>39.630000000000003</v>
      </c>
      <c r="E6" s="8">
        <v>539657</v>
      </c>
      <c r="F6" s="40">
        <f t="shared" si="0"/>
        <v>813.6762255344571</v>
      </c>
      <c r="G6" s="40">
        <f t="shared" si="0"/>
        <v>509.55372631352657</v>
      </c>
      <c r="H6" s="40">
        <f t="shared" si="0"/>
        <v>1249.1036786432107</v>
      </c>
      <c r="I6" s="40">
        <f t="shared" si="0"/>
        <v>0</v>
      </c>
      <c r="J6" s="40">
        <f t="shared" si="0"/>
        <v>725.20893541103021</v>
      </c>
      <c r="K6" s="40">
        <f t="shared" si="0"/>
        <v>1017.413386976995</v>
      </c>
      <c r="L6" s="40">
        <f t="shared" si="0"/>
        <v>1261.3429351290633</v>
      </c>
      <c r="M6" s="40">
        <f t="shared" si="0"/>
        <v>196.02295783912652</v>
      </c>
      <c r="N6" s="40">
        <f t="shared" si="0"/>
        <v>1528.2843321842965</v>
      </c>
      <c r="O6" s="40">
        <f t="shared" si="0"/>
        <v>1514.0013210033871</v>
      </c>
      <c r="P6" s="40">
        <f t="shared" si="1"/>
        <v>1295.7137029452149</v>
      </c>
      <c r="Q6" s="40">
        <f t="shared" si="1"/>
        <v>232.10773360661642</v>
      </c>
      <c r="R6" s="40">
        <f t="shared" si="1"/>
        <v>153.21879780235895</v>
      </c>
      <c r="S6" s="40">
        <f t="shared" si="1"/>
        <v>1147.9377160804506</v>
      </c>
      <c r="T6" s="40">
        <f t="shared" si="1"/>
        <v>1313.0552158991643</v>
      </c>
      <c r="U6" s="40">
        <f t="shared" si="1"/>
        <v>1397.466278662924</v>
      </c>
      <c r="V6" s="40">
        <f t="shared" si="1"/>
        <v>1661.8453598334597</v>
      </c>
      <c r="W6" s="40">
        <f t="shared" si="1"/>
        <v>945.98625782830527</v>
      </c>
      <c r="X6" s="40">
        <f t="shared" si="1"/>
        <v>811.23362849428293</v>
      </c>
      <c r="Y6" s="40">
        <f t="shared" si="1"/>
        <v>1405.2309418739687</v>
      </c>
      <c r="Z6" s="40">
        <f t="shared" si="2"/>
        <v>327.7575323314486</v>
      </c>
      <c r="AA6" s="40">
        <f t="shared" si="2"/>
        <v>1658.7166726116911</v>
      </c>
      <c r="AB6" s="40">
        <f t="shared" si="2"/>
        <v>390.72496720839393</v>
      </c>
      <c r="AC6" s="40">
        <f t="shared" si="2"/>
        <v>352.2044860588806</v>
      </c>
      <c r="AD6" s="40">
        <f t="shared" si="2"/>
        <v>177.07060738586736</v>
      </c>
      <c r="AE6" s="40">
        <f t="shared" si="2"/>
        <v>1250.0899967602336</v>
      </c>
      <c r="AF6" s="40">
        <f t="shared" si="2"/>
        <v>619.38033549669638</v>
      </c>
      <c r="AG6" s="40">
        <f t="shared" si="2"/>
        <v>480.36756759798021</v>
      </c>
      <c r="AH6" s="40">
        <f t="shared" si="2"/>
        <v>360.22492973141141</v>
      </c>
      <c r="AI6" s="40">
        <f t="shared" si="2"/>
        <v>216.94699813548951</v>
      </c>
      <c r="AJ6" s="40">
        <f t="shared" si="3"/>
        <v>741.09243687950323</v>
      </c>
      <c r="AK6" s="40">
        <f t="shared" si="3"/>
        <v>1259.9543642529286</v>
      </c>
      <c r="AL6" s="40">
        <f t="shared" si="3"/>
        <v>325.97699305319122</v>
      </c>
      <c r="AM6" s="40">
        <f t="shared" si="3"/>
        <v>1259.9543642529286</v>
      </c>
      <c r="AN6" s="40">
        <f t="shared" si="3"/>
        <v>1593.6003263051878</v>
      </c>
      <c r="AO6" s="40">
        <f t="shared" si="3"/>
        <v>99.322706366670744</v>
      </c>
      <c r="AP6" s="40">
        <f t="shared" si="3"/>
        <v>940.61256636300584</v>
      </c>
      <c r="AQ6" s="40">
        <f t="shared" si="3"/>
        <v>759.35235562945422</v>
      </c>
      <c r="AR6" s="40">
        <f t="shared" si="3"/>
        <v>1593.8946012832848</v>
      </c>
      <c r="AS6" s="40">
        <f t="shared" si="3"/>
        <v>886.35545916973979</v>
      </c>
      <c r="AT6" s="40">
        <f t="shared" si="4"/>
        <v>1319.6514691387272</v>
      </c>
      <c r="AU6" s="40">
        <f t="shared" si="4"/>
        <v>641.31115692774324</v>
      </c>
      <c r="AV6" s="40">
        <f t="shared" si="4"/>
        <v>641.31115692774324</v>
      </c>
      <c r="AW6" s="40">
        <f t="shared" si="4"/>
        <v>641.31115692774324</v>
      </c>
      <c r="AX6" s="40">
        <f t="shared" si="4"/>
        <v>641.31115692774324</v>
      </c>
      <c r="AY6" s="40">
        <f t="shared" si="4"/>
        <v>1593.6003263051878</v>
      </c>
      <c r="AZ6" s="40">
        <f t="shared" si="4"/>
        <v>325.97699305319122</v>
      </c>
      <c r="BA6" s="40">
        <f t="shared" si="4"/>
        <v>1485.6772866272142</v>
      </c>
      <c r="BB6" s="40">
        <f t="shared" si="4"/>
        <v>144.0590156845453</v>
      </c>
      <c r="BC6" s="40">
        <f t="shared" si="4"/>
        <v>838.28694371319</v>
      </c>
      <c r="BD6" s="40">
        <f t="shared" si="5"/>
        <v>850.35992379697711</v>
      </c>
      <c r="BE6" s="40">
        <f t="shared" si="5"/>
        <v>531.43296849179387</v>
      </c>
      <c r="BF6" s="40">
        <f t="shared" si="5"/>
        <v>286.04370295463599</v>
      </c>
      <c r="BG6" s="40">
        <f t="shared" si="5"/>
        <v>1262.4579200908045</v>
      </c>
      <c r="BH6" s="40">
        <f t="shared" si="5"/>
        <v>689.28731309955253</v>
      </c>
      <c r="BI6" s="40">
        <f t="shared" si="5"/>
        <v>200.87060511682665</v>
      </c>
      <c r="BJ6" s="40">
        <f t="shared" si="5"/>
        <v>822.49012152122577</v>
      </c>
      <c r="BK6" s="40">
        <f t="shared" si="5"/>
        <v>600.1199880023994</v>
      </c>
      <c r="BL6" s="40">
        <f t="shared" si="5"/>
        <v>1555.8679249859229</v>
      </c>
      <c r="BM6" s="40">
        <f t="shared" si="5"/>
        <v>650.66888660823543</v>
      </c>
      <c r="BN6" s="40">
        <f t="shared" si="6"/>
        <v>357.30799039484162</v>
      </c>
      <c r="BO6" s="40">
        <f t="shared" si="6"/>
        <v>1192.1564494645829</v>
      </c>
      <c r="BP6" s="40">
        <f t="shared" si="6"/>
        <v>689.28731309955253</v>
      </c>
      <c r="BQ6" s="40">
        <f t="shared" si="6"/>
        <v>1192.1564494645829</v>
      </c>
      <c r="BR6" s="40">
        <f t="shared" si="6"/>
        <v>1192.1564494645829</v>
      </c>
      <c r="BS6" s="40">
        <f t="shared" si="6"/>
        <v>1192.1564494645829</v>
      </c>
      <c r="BT6" s="40">
        <f t="shared" si="6"/>
        <v>1192.1564494645829</v>
      </c>
      <c r="BU6" s="40">
        <f t="shared" si="6"/>
        <v>0</v>
      </c>
      <c r="BV6" s="40">
        <f t="shared" si="6"/>
        <v>1514.0013210033871</v>
      </c>
      <c r="BW6" s="40">
        <f t="shared" si="6"/>
        <v>1593.6003263051878</v>
      </c>
      <c r="BX6" s="40">
        <f t="shared" si="7"/>
        <v>759.35235562945422</v>
      </c>
      <c r="BY6" s="40">
        <f t="shared" si="7"/>
        <v>1514.0013210033871</v>
      </c>
      <c r="BZ6" s="40">
        <f t="shared" si="7"/>
        <v>822.49012152122577</v>
      </c>
      <c r="CA6" s="40">
        <f t="shared" si="7"/>
        <v>1514.0013210033871</v>
      </c>
      <c r="CB6" s="40">
        <f t="shared" si="7"/>
        <v>1261.3429351290633</v>
      </c>
      <c r="CC6" s="40">
        <f t="shared" si="7"/>
        <v>741.09243687950323</v>
      </c>
      <c r="CD6" s="40">
        <f t="shared" si="7"/>
        <v>1192.1564494645829</v>
      </c>
      <c r="CE6" s="40">
        <f t="shared" si="7"/>
        <v>1593.6003263051878</v>
      </c>
      <c r="CF6" s="40">
        <f t="shared" si="7"/>
        <v>759.35235562945422</v>
      </c>
      <c r="CG6" s="40">
        <f t="shared" si="7"/>
        <v>531.43296849179387</v>
      </c>
      <c r="CH6" s="40">
        <f t="shared" si="7"/>
        <v>327.7575323314486</v>
      </c>
    </row>
    <row r="7" spans="1:86" x14ac:dyDescent="0.25">
      <c r="A7" s="6">
        <v>5</v>
      </c>
      <c r="B7" s="6" t="s">
        <v>5</v>
      </c>
      <c r="C7" s="7">
        <v>35.840000000000003</v>
      </c>
      <c r="D7" s="7">
        <v>40.65</v>
      </c>
      <c r="E7" s="8">
        <v>337508</v>
      </c>
      <c r="F7" s="40">
        <f t="shared" si="0"/>
        <v>368.68550283405494</v>
      </c>
      <c r="G7" s="40">
        <f t="shared" si="0"/>
        <v>378.22876675366712</v>
      </c>
      <c r="H7" s="40">
        <f t="shared" si="0"/>
        <v>561.14525748686538</v>
      </c>
      <c r="I7" s="40">
        <f t="shared" si="0"/>
        <v>725.20893541103021</v>
      </c>
      <c r="J7" s="40">
        <f t="shared" si="0"/>
        <v>0</v>
      </c>
      <c r="K7" s="40">
        <f t="shared" si="0"/>
        <v>307.78239065937493</v>
      </c>
      <c r="L7" s="40">
        <f t="shared" si="0"/>
        <v>636.63019092719753</v>
      </c>
      <c r="M7" s="40">
        <f t="shared" si="0"/>
        <v>600.34406801433431</v>
      </c>
      <c r="N7" s="40">
        <f t="shared" si="0"/>
        <v>847.25497933030795</v>
      </c>
      <c r="O7" s="40">
        <f t="shared" si="0"/>
        <v>802.25681673638678</v>
      </c>
      <c r="P7" s="40">
        <f t="shared" si="1"/>
        <v>580.00862062559065</v>
      </c>
      <c r="Q7" s="40">
        <f t="shared" si="1"/>
        <v>518.0057914734158</v>
      </c>
      <c r="R7" s="40">
        <f t="shared" si="1"/>
        <v>667.42789872764467</v>
      </c>
      <c r="S7" s="40">
        <f t="shared" si="1"/>
        <v>426.05750785545416</v>
      </c>
      <c r="T7" s="40">
        <f t="shared" si="1"/>
        <v>659.3102456355432</v>
      </c>
      <c r="U7" s="40">
        <f t="shared" si="1"/>
        <v>679.06406177915255</v>
      </c>
      <c r="V7" s="40">
        <f t="shared" si="1"/>
        <v>944.27220651674406</v>
      </c>
      <c r="W7" s="40">
        <f t="shared" si="1"/>
        <v>223.05604676851999</v>
      </c>
      <c r="X7" s="40">
        <f t="shared" si="1"/>
        <v>88.566359301938377</v>
      </c>
      <c r="Y7" s="40">
        <f t="shared" si="1"/>
        <v>733.48074276016291</v>
      </c>
      <c r="Z7" s="40">
        <f t="shared" si="2"/>
        <v>517.49106272475808</v>
      </c>
      <c r="AA7" s="40">
        <f t="shared" si="2"/>
        <v>933.69855949337364</v>
      </c>
      <c r="AB7" s="40">
        <f t="shared" si="2"/>
        <v>392.0841746360079</v>
      </c>
      <c r="AC7" s="40">
        <f t="shared" si="2"/>
        <v>376.90317058894544</v>
      </c>
      <c r="AD7" s="40">
        <f t="shared" si="2"/>
        <v>548.15508754366226</v>
      </c>
      <c r="AE7" s="40">
        <f t="shared" si="2"/>
        <v>539.066786214844</v>
      </c>
      <c r="AF7" s="40">
        <f t="shared" si="2"/>
        <v>389.71784665319069</v>
      </c>
      <c r="AG7" s="40">
        <f t="shared" si="2"/>
        <v>256.32206303788962</v>
      </c>
      <c r="AH7" s="40">
        <f t="shared" si="2"/>
        <v>367.60032644163908</v>
      </c>
      <c r="AI7" s="40">
        <f t="shared" si="2"/>
        <v>846.62270227061538</v>
      </c>
      <c r="AJ7" s="40">
        <f t="shared" si="3"/>
        <v>428.04906260848179</v>
      </c>
      <c r="AK7" s="40">
        <f t="shared" si="3"/>
        <v>601.91776847007975</v>
      </c>
      <c r="AL7" s="40">
        <f t="shared" si="3"/>
        <v>590.79014886844504</v>
      </c>
      <c r="AM7" s="40">
        <f t="shared" si="3"/>
        <v>601.91776847007975</v>
      </c>
      <c r="AN7" s="40">
        <f t="shared" si="3"/>
        <v>899.09398841278028</v>
      </c>
      <c r="AO7" s="40">
        <f t="shared" si="3"/>
        <v>726.00619832064774</v>
      </c>
      <c r="AP7" s="40">
        <f t="shared" si="3"/>
        <v>218.88809926535549</v>
      </c>
      <c r="AQ7" s="40">
        <f t="shared" si="3"/>
        <v>195.34584715319676</v>
      </c>
      <c r="AR7" s="40">
        <f t="shared" si="3"/>
        <v>868.73931648107236</v>
      </c>
      <c r="AS7" s="40">
        <f t="shared" si="3"/>
        <v>225.14439810930224</v>
      </c>
      <c r="AT7" s="40">
        <f t="shared" si="4"/>
        <v>596.33547605353851</v>
      </c>
      <c r="AU7" s="40">
        <f t="shared" si="4"/>
        <v>325.17072438951135</v>
      </c>
      <c r="AV7" s="40">
        <f t="shared" si="4"/>
        <v>325.17072438951135</v>
      </c>
      <c r="AW7" s="40">
        <f t="shared" si="4"/>
        <v>325.17072438951135</v>
      </c>
      <c r="AX7" s="40">
        <f t="shared" si="4"/>
        <v>325.17072438951135</v>
      </c>
      <c r="AY7" s="40">
        <f t="shared" si="4"/>
        <v>899.09398841278028</v>
      </c>
      <c r="AZ7" s="40">
        <f t="shared" si="4"/>
        <v>590.79014886844504</v>
      </c>
      <c r="BA7" s="40">
        <f t="shared" si="4"/>
        <v>822.89306717215732</v>
      </c>
      <c r="BB7" s="40">
        <f t="shared" si="4"/>
        <v>614.96422660184021</v>
      </c>
      <c r="BC7" s="40">
        <f t="shared" si="4"/>
        <v>227.24656213021169</v>
      </c>
      <c r="BD7" s="40">
        <f t="shared" si="5"/>
        <v>292.02739597510379</v>
      </c>
      <c r="BE7" s="40">
        <f t="shared" si="5"/>
        <v>206.65188119153416</v>
      </c>
      <c r="BF7" s="40">
        <f t="shared" si="5"/>
        <v>469.46032846237398</v>
      </c>
      <c r="BG7" s="40">
        <f t="shared" si="5"/>
        <v>540.0148146115996</v>
      </c>
      <c r="BH7" s="40">
        <f t="shared" si="5"/>
        <v>80.603970125546283</v>
      </c>
      <c r="BI7" s="40">
        <f t="shared" si="5"/>
        <v>668.80864228865937</v>
      </c>
      <c r="BJ7" s="40">
        <f t="shared" si="5"/>
        <v>153.39491516996316</v>
      </c>
      <c r="BK7" s="40">
        <f t="shared" si="5"/>
        <v>148.40485167271308</v>
      </c>
      <c r="BL7" s="40">
        <f t="shared" si="5"/>
        <v>832.65418992520586</v>
      </c>
      <c r="BM7" s="40">
        <f t="shared" si="5"/>
        <v>78.294316524252892</v>
      </c>
      <c r="BN7" s="40">
        <f t="shared" si="6"/>
        <v>389.57540990159998</v>
      </c>
      <c r="BO7" s="40">
        <f t="shared" si="6"/>
        <v>468.38552496848183</v>
      </c>
      <c r="BP7" s="40">
        <f t="shared" si="6"/>
        <v>80.603970125546283</v>
      </c>
      <c r="BQ7" s="40">
        <f t="shared" si="6"/>
        <v>468.38552496848183</v>
      </c>
      <c r="BR7" s="40">
        <f t="shared" si="6"/>
        <v>468.38552496848183</v>
      </c>
      <c r="BS7" s="40">
        <f t="shared" si="6"/>
        <v>468.38552496848183</v>
      </c>
      <c r="BT7" s="40">
        <f t="shared" si="6"/>
        <v>468.38552496848183</v>
      </c>
      <c r="BU7" s="40">
        <f t="shared" si="6"/>
        <v>725.20893541103021</v>
      </c>
      <c r="BV7" s="40">
        <f t="shared" si="6"/>
        <v>802.25681673638678</v>
      </c>
      <c r="BW7" s="40">
        <f t="shared" si="6"/>
        <v>899.09398841278028</v>
      </c>
      <c r="BX7" s="40">
        <f t="shared" si="7"/>
        <v>195.34584715319676</v>
      </c>
      <c r="BY7" s="40">
        <f t="shared" si="7"/>
        <v>802.25681673638678</v>
      </c>
      <c r="BZ7" s="40">
        <f t="shared" si="7"/>
        <v>153.39491516996316</v>
      </c>
      <c r="CA7" s="40">
        <f t="shared" si="7"/>
        <v>802.25681673638678</v>
      </c>
      <c r="CB7" s="40">
        <f t="shared" si="7"/>
        <v>636.63019092719753</v>
      </c>
      <c r="CC7" s="40">
        <f t="shared" si="7"/>
        <v>428.04906260848179</v>
      </c>
      <c r="CD7" s="40">
        <f t="shared" si="7"/>
        <v>468.38552496848183</v>
      </c>
      <c r="CE7" s="40">
        <f t="shared" si="7"/>
        <v>899.09398841278028</v>
      </c>
      <c r="CF7" s="40">
        <f t="shared" si="7"/>
        <v>195.34584715319676</v>
      </c>
      <c r="CG7" s="40">
        <f t="shared" si="7"/>
        <v>206.65188119153416</v>
      </c>
      <c r="CH7" s="40">
        <f t="shared" si="7"/>
        <v>517.49106272475808</v>
      </c>
    </row>
    <row r="8" spans="1:86" x14ac:dyDescent="0.25">
      <c r="A8" s="6">
        <v>6</v>
      </c>
      <c r="B8" s="6" t="s">
        <v>6</v>
      </c>
      <c r="C8" s="7">
        <v>32.85</v>
      </c>
      <c r="D8" s="7">
        <v>39.92</v>
      </c>
      <c r="E8" s="8">
        <v>5503985</v>
      </c>
      <c r="F8" s="40">
        <f t="shared" si="0"/>
        <v>382.4565334779889</v>
      </c>
      <c r="G8" s="40">
        <f t="shared" si="0"/>
        <v>584.38429136998559</v>
      </c>
      <c r="H8" s="40">
        <f t="shared" si="0"/>
        <v>257.15753926338647</v>
      </c>
      <c r="I8" s="40">
        <f t="shared" si="0"/>
        <v>1017.413386976995</v>
      </c>
      <c r="J8" s="40">
        <f t="shared" si="0"/>
        <v>307.78239065937493</v>
      </c>
      <c r="K8" s="40">
        <f t="shared" si="0"/>
        <v>0</v>
      </c>
      <c r="L8" s="40">
        <f t="shared" si="0"/>
        <v>371.76874532429429</v>
      </c>
      <c r="M8" s="40">
        <f t="shared" si="0"/>
        <v>905.8062706782282</v>
      </c>
      <c r="N8" s="40">
        <f t="shared" si="0"/>
        <v>541.69825548916094</v>
      </c>
      <c r="O8" s="40">
        <f t="shared" si="0"/>
        <v>497.73286007656782</v>
      </c>
      <c r="P8" s="40">
        <f t="shared" si="1"/>
        <v>278.35229476330903</v>
      </c>
      <c r="Q8" s="40">
        <f t="shared" si="1"/>
        <v>796.65550898741685</v>
      </c>
      <c r="R8" s="40">
        <f t="shared" si="1"/>
        <v>939.54137748158769</v>
      </c>
      <c r="S8" s="40">
        <f t="shared" si="1"/>
        <v>143.12581877495072</v>
      </c>
      <c r="T8" s="40">
        <f t="shared" si="1"/>
        <v>371.21422386541184</v>
      </c>
      <c r="U8" s="40">
        <f t="shared" si="1"/>
        <v>380.61266400370891</v>
      </c>
      <c r="V8" s="40">
        <f t="shared" si="1"/>
        <v>644.44704980316283</v>
      </c>
      <c r="W8" s="40">
        <f t="shared" si="1"/>
        <v>101.98039027185553</v>
      </c>
      <c r="X8" s="40">
        <f t="shared" si="1"/>
        <v>220.20445045457171</v>
      </c>
      <c r="Y8" s="40">
        <f t="shared" si="1"/>
        <v>432.63379433419226</v>
      </c>
      <c r="Z8" s="40">
        <f t="shared" si="2"/>
        <v>764.88234389349032</v>
      </c>
      <c r="AA8" s="40">
        <f t="shared" si="2"/>
        <v>653.1592455136805</v>
      </c>
      <c r="AB8" s="40">
        <f t="shared" si="2"/>
        <v>649.93845862512205</v>
      </c>
      <c r="AC8" s="40">
        <f t="shared" si="2"/>
        <v>665.21725774366359</v>
      </c>
      <c r="AD8" s="40">
        <f t="shared" si="2"/>
        <v>842.00237529356184</v>
      </c>
      <c r="AE8" s="40">
        <f t="shared" si="2"/>
        <v>233.42022191746818</v>
      </c>
      <c r="AF8" s="40">
        <f t="shared" si="2"/>
        <v>535.1952914591086</v>
      </c>
      <c r="AG8" s="40">
        <f t="shared" si="2"/>
        <v>562.77615443442505</v>
      </c>
      <c r="AH8" s="40">
        <f t="shared" si="2"/>
        <v>668.02694556432346</v>
      </c>
      <c r="AI8" s="40">
        <f t="shared" si="2"/>
        <v>1112.8791488746651</v>
      </c>
      <c r="AJ8" s="40">
        <f t="shared" si="3"/>
        <v>496.39097493810283</v>
      </c>
      <c r="AK8" s="40">
        <f t="shared" si="3"/>
        <v>314.79675983084752</v>
      </c>
      <c r="AL8" s="40">
        <f t="shared" si="3"/>
        <v>828.83593068833579</v>
      </c>
      <c r="AM8" s="40">
        <f t="shared" si="3"/>
        <v>314.79675983084752</v>
      </c>
      <c r="AN8" s="40">
        <f t="shared" si="3"/>
        <v>591.3408492570087</v>
      </c>
      <c r="AO8" s="40">
        <f t="shared" si="3"/>
        <v>1027.3874634236101</v>
      </c>
      <c r="AP8" s="40">
        <f t="shared" si="3"/>
        <v>173.94826817189056</v>
      </c>
      <c r="AQ8" s="40">
        <f t="shared" si="3"/>
        <v>288.66936103438456</v>
      </c>
      <c r="AR8" s="40">
        <f t="shared" si="3"/>
        <v>591.3797426358127</v>
      </c>
      <c r="AS8" s="40">
        <f t="shared" si="3"/>
        <v>153.32318807016773</v>
      </c>
      <c r="AT8" s="40">
        <f t="shared" si="4"/>
        <v>311.22017929433838</v>
      </c>
      <c r="AU8" s="40">
        <f t="shared" si="4"/>
        <v>470.71222631242506</v>
      </c>
      <c r="AV8" s="40">
        <f t="shared" si="4"/>
        <v>470.71222631242506</v>
      </c>
      <c r="AW8" s="40">
        <f t="shared" si="4"/>
        <v>470.71222631242506</v>
      </c>
      <c r="AX8" s="40">
        <f t="shared" si="4"/>
        <v>470.71222631242506</v>
      </c>
      <c r="AY8" s="40">
        <f t="shared" si="4"/>
        <v>591.3408492570087</v>
      </c>
      <c r="AZ8" s="40">
        <f t="shared" si="4"/>
        <v>828.83593068833579</v>
      </c>
      <c r="BA8" s="40">
        <f t="shared" si="4"/>
        <v>523.92843022687771</v>
      </c>
      <c r="BB8" s="40">
        <f t="shared" si="4"/>
        <v>895.27035022947098</v>
      </c>
      <c r="BC8" s="40">
        <f t="shared" si="4"/>
        <v>221.32555207205507</v>
      </c>
      <c r="BD8" s="40">
        <f t="shared" si="5"/>
        <v>267.42101637679872</v>
      </c>
      <c r="BE8" s="40">
        <f t="shared" si="5"/>
        <v>514.04766315975019</v>
      </c>
      <c r="BF8" s="40">
        <f t="shared" si="5"/>
        <v>774.84772697608162</v>
      </c>
      <c r="BG8" s="40">
        <f t="shared" si="5"/>
        <v>253.00197627686615</v>
      </c>
      <c r="BH8" s="40">
        <f t="shared" si="5"/>
        <v>373.99598928330732</v>
      </c>
      <c r="BI8" s="40">
        <f t="shared" si="5"/>
        <v>931.50469671387077</v>
      </c>
      <c r="BJ8" s="40">
        <f t="shared" si="5"/>
        <v>311.44823004794858</v>
      </c>
      <c r="BK8" s="40">
        <f t="shared" si="5"/>
        <v>417.34637892283206</v>
      </c>
      <c r="BL8" s="40">
        <f t="shared" si="5"/>
        <v>543.43812895305769</v>
      </c>
      <c r="BM8" s="40">
        <f t="shared" si="5"/>
        <v>372.15588131856748</v>
      </c>
      <c r="BN8" s="40">
        <f t="shared" si="6"/>
        <v>695.43727251276925</v>
      </c>
      <c r="BO8" s="40">
        <f t="shared" si="6"/>
        <v>192.41881404893877</v>
      </c>
      <c r="BP8" s="40">
        <f t="shared" si="6"/>
        <v>373.99598928330732</v>
      </c>
      <c r="BQ8" s="40">
        <f t="shared" si="6"/>
        <v>192.41881404893877</v>
      </c>
      <c r="BR8" s="40">
        <f t="shared" si="6"/>
        <v>192.41881404893877</v>
      </c>
      <c r="BS8" s="40">
        <f t="shared" si="6"/>
        <v>192.41881404893877</v>
      </c>
      <c r="BT8" s="40">
        <f t="shared" si="6"/>
        <v>192.41881404893877</v>
      </c>
      <c r="BU8" s="40">
        <f t="shared" si="6"/>
        <v>1017.413386976995</v>
      </c>
      <c r="BV8" s="40">
        <f t="shared" si="6"/>
        <v>497.73286007656782</v>
      </c>
      <c r="BW8" s="40">
        <f t="shared" si="6"/>
        <v>591.3408492570087</v>
      </c>
      <c r="BX8" s="40">
        <f t="shared" si="7"/>
        <v>288.66936103438456</v>
      </c>
      <c r="BY8" s="40">
        <f t="shared" si="7"/>
        <v>497.73286007656782</v>
      </c>
      <c r="BZ8" s="40">
        <f t="shared" si="7"/>
        <v>311.44823004794858</v>
      </c>
      <c r="CA8" s="40">
        <f t="shared" si="7"/>
        <v>497.73286007656782</v>
      </c>
      <c r="CB8" s="40">
        <f t="shared" si="7"/>
        <v>371.76874532429429</v>
      </c>
      <c r="CC8" s="40">
        <f t="shared" si="7"/>
        <v>496.39097493810283</v>
      </c>
      <c r="CD8" s="40">
        <f t="shared" si="7"/>
        <v>192.41881404893877</v>
      </c>
      <c r="CE8" s="40">
        <f t="shared" si="7"/>
        <v>591.3408492570087</v>
      </c>
      <c r="CF8" s="40">
        <f t="shared" si="7"/>
        <v>288.66936103438456</v>
      </c>
      <c r="CG8" s="40">
        <f t="shared" si="7"/>
        <v>514.04766315975019</v>
      </c>
      <c r="CH8" s="40">
        <f t="shared" si="7"/>
        <v>764.88234389349032</v>
      </c>
    </row>
    <row r="9" spans="1:86" x14ac:dyDescent="0.25">
      <c r="A9" s="6">
        <v>7</v>
      </c>
      <c r="B9" s="6" t="s">
        <v>7</v>
      </c>
      <c r="C9" s="7">
        <v>30.71</v>
      </c>
      <c r="D9" s="7">
        <v>36.880000000000003</v>
      </c>
      <c r="E9" s="8">
        <v>2426356</v>
      </c>
      <c r="F9" s="40">
        <f t="shared" si="0"/>
        <v>461.15615576505098</v>
      </c>
      <c r="G9" s="40">
        <f t="shared" si="0"/>
        <v>762.09776275750869</v>
      </c>
      <c r="H9" s="40">
        <f t="shared" si="0"/>
        <v>187.60063965775785</v>
      </c>
      <c r="I9" s="40">
        <f t="shared" si="0"/>
        <v>1261.3429351290633</v>
      </c>
      <c r="J9" s="40">
        <f t="shared" si="0"/>
        <v>636.63019092719753</v>
      </c>
      <c r="K9" s="40">
        <f t="shared" si="0"/>
        <v>371.76874532429429</v>
      </c>
      <c r="L9" s="40">
        <f t="shared" si="0"/>
        <v>0</v>
      </c>
      <c r="M9" s="40">
        <f t="shared" si="0"/>
        <v>1191.3106228016266</v>
      </c>
      <c r="N9" s="40">
        <f t="shared" si="0"/>
        <v>303.27050631408258</v>
      </c>
      <c r="O9" s="40">
        <f t="shared" si="0"/>
        <v>396.00252524447353</v>
      </c>
      <c r="P9" s="40">
        <f t="shared" si="1"/>
        <v>324.37632466010831</v>
      </c>
      <c r="Q9" s="40">
        <f t="shared" si="1"/>
        <v>1029.3493090297386</v>
      </c>
      <c r="R9" s="40">
        <f t="shared" si="1"/>
        <v>1150.9483046601179</v>
      </c>
      <c r="S9" s="40">
        <f t="shared" si="1"/>
        <v>380.09077863057882</v>
      </c>
      <c r="T9" s="40">
        <f t="shared" si="1"/>
        <v>86.371291526756664</v>
      </c>
      <c r="U9" s="40">
        <f t="shared" si="1"/>
        <v>377.02254574494629</v>
      </c>
      <c r="V9" s="40">
        <f t="shared" si="1"/>
        <v>540.81789911207613</v>
      </c>
      <c r="W9" s="40">
        <f t="shared" si="1"/>
        <v>471.68209633184068</v>
      </c>
      <c r="X9" s="40">
        <f t="shared" si="1"/>
        <v>561.52827177266829</v>
      </c>
      <c r="Y9" s="40">
        <f t="shared" si="1"/>
        <v>185.32134253776601</v>
      </c>
      <c r="Z9" s="40">
        <f t="shared" si="2"/>
        <v>957.55574250275333</v>
      </c>
      <c r="AA9" s="40">
        <f t="shared" si="2"/>
        <v>634.52738317585624</v>
      </c>
      <c r="AB9" s="40">
        <f t="shared" si="2"/>
        <v>870.8065227132829</v>
      </c>
      <c r="AC9" s="40">
        <f t="shared" si="2"/>
        <v>924.66750781023973</v>
      </c>
      <c r="AD9" s="40">
        <f t="shared" si="2"/>
        <v>1098.3351036910367</v>
      </c>
      <c r="AE9" s="40">
        <f t="shared" si="2"/>
        <v>290.6217472936255</v>
      </c>
      <c r="AF9" s="40">
        <f t="shared" si="2"/>
        <v>667.27055981812975</v>
      </c>
      <c r="AG9" s="40">
        <f t="shared" si="2"/>
        <v>867.31366874966261</v>
      </c>
      <c r="AH9" s="40">
        <f t="shared" si="2"/>
        <v>949.28183380911651</v>
      </c>
      <c r="AI9" s="40">
        <f t="shared" si="2"/>
        <v>1303.8803626100052</v>
      </c>
      <c r="AJ9" s="40">
        <f t="shared" si="3"/>
        <v>566.03886792339631</v>
      </c>
      <c r="AK9" s="40">
        <f t="shared" si="3"/>
        <v>89.269255625886828</v>
      </c>
      <c r="AL9" s="40">
        <f t="shared" si="3"/>
        <v>1001.9665663084771</v>
      </c>
      <c r="AM9" s="40">
        <f t="shared" si="3"/>
        <v>89.269255625886828</v>
      </c>
      <c r="AN9" s="40">
        <f t="shared" si="3"/>
        <v>389.71784665319103</v>
      </c>
      <c r="AO9" s="40">
        <f t="shared" si="3"/>
        <v>1294.2167515528456</v>
      </c>
      <c r="AP9" s="40">
        <f t="shared" si="3"/>
        <v>545.57309317817339</v>
      </c>
      <c r="AQ9" s="40">
        <f t="shared" si="3"/>
        <v>511.61899886536605</v>
      </c>
      <c r="AR9" s="40">
        <f t="shared" si="3"/>
        <v>597.51652696808276</v>
      </c>
      <c r="AS9" s="40">
        <f t="shared" si="3"/>
        <v>413.26988760373047</v>
      </c>
      <c r="AT9" s="40">
        <f t="shared" si="4"/>
        <v>405.58353023760708</v>
      </c>
      <c r="AU9" s="40">
        <f t="shared" si="4"/>
        <v>627.0326945223826</v>
      </c>
      <c r="AV9" s="40">
        <f t="shared" si="4"/>
        <v>627.0326945223826</v>
      </c>
      <c r="AW9" s="40">
        <f t="shared" si="4"/>
        <v>627.0326945223826</v>
      </c>
      <c r="AX9" s="40">
        <f t="shared" si="4"/>
        <v>627.0326945223826</v>
      </c>
      <c r="AY9" s="40">
        <f t="shared" si="4"/>
        <v>389.71784665319103</v>
      </c>
      <c r="AZ9" s="40">
        <f t="shared" si="4"/>
        <v>1001.9665663084771</v>
      </c>
      <c r="BA9" s="40">
        <f t="shared" si="4"/>
        <v>237.44683615495921</v>
      </c>
      <c r="BB9" s="40">
        <f t="shared" si="4"/>
        <v>1123.2386211308797</v>
      </c>
      <c r="BC9" s="40">
        <f t="shared" si="4"/>
        <v>437.22419878135702</v>
      </c>
      <c r="BD9" s="40">
        <f t="shared" si="5"/>
        <v>411.69163217145888</v>
      </c>
      <c r="BE9" s="40">
        <f t="shared" si="5"/>
        <v>825.94733488279974</v>
      </c>
      <c r="BF9" s="40">
        <f t="shared" si="5"/>
        <v>1064.7802590206115</v>
      </c>
      <c r="BG9" s="40">
        <f t="shared" si="5"/>
        <v>381.95549478964119</v>
      </c>
      <c r="BH9" s="40">
        <f t="shared" si="5"/>
        <v>714.37035212836167</v>
      </c>
      <c r="BI9" s="40">
        <f t="shared" si="5"/>
        <v>1128.8937062451896</v>
      </c>
      <c r="BJ9" s="40">
        <f t="shared" si="5"/>
        <v>679.21425191172182</v>
      </c>
      <c r="BK9" s="40">
        <f t="shared" si="5"/>
        <v>693.20271205470635</v>
      </c>
      <c r="BL9" s="40">
        <f t="shared" si="5"/>
        <v>519.48147223938565</v>
      </c>
      <c r="BM9" s="40">
        <f t="shared" si="5"/>
        <v>677.78462655920384</v>
      </c>
      <c r="BN9" s="40">
        <f t="shared" si="6"/>
        <v>990.72952918543785</v>
      </c>
      <c r="BO9" s="40">
        <f t="shared" si="6"/>
        <v>398.54861685872163</v>
      </c>
      <c r="BP9" s="40">
        <f t="shared" si="6"/>
        <v>714.37035212836167</v>
      </c>
      <c r="BQ9" s="40">
        <f t="shared" si="6"/>
        <v>398.54861685872163</v>
      </c>
      <c r="BR9" s="40">
        <f t="shared" si="6"/>
        <v>398.54861685872163</v>
      </c>
      <c r="BS9" s="40">
        <f t="shared" si="6"/>
        <v>398.54861685872163</v>
      </c>
      <c r="BT9" s="40">
        <f t="shared" si="6"/>
        <v>398.54861685872163</v>
      </c>
      <c r="BU9" s="40">
        <f t="shared" si="6"/>
        <v>1261.3429351290633</v>
      </c>
      <c r="BV9" s="40">
        <f t="shared" si="6"/>
        <v>396.00252524447353</v>
      </c>
      <c r="BW9" s="40">
        <f t="shared" si="6"/>
        <v>389.71784665319103</v>
      </c>
      <c r="BX9" s="40">
        <f t="shared" si="7"/>
        <v>511.61899886536605</v>
      </c>
      <c r="BY9" s="40">
        <f t="shared" si="7"/>
        <v>396.00252524447353</v>
      </c>
      <c r="BZ9" s="40">
        <f t="shared" si="7"/>
        <v>679.21425191172182</v>
      </c>
      <c r="CA9" s="40">
        <f t="shared" si="7"/>
        <v>396.00252524447353</v>
      </c>
      <c r="CB9" s="40">
        <f t="shared" si="7"/>
        <v>0</v>
      </c>
      <c r="CC9" s="40">
        <f t="shared" si="7"/>
        <v>566.03886792339631</v>
      </c>
      <c r="CD9" s="40">
        <f t="shared" si="7"/>
        <v>398.54861685872163</v>
      </c>
      <c r="CE9" s="40">
        <f t="shared" si="7"/>
        <v>389.71784665319103</v>
      </c>
      <c r="CF9" s="40">
        <f t="shared" si="7"/>
        <v>511.61899886536605</v>
      </c>
      <c r="CG9" s="40">
        <f t="shared" si="7"/>
        <v>825.94733488279974</v>
      </c>
      <c r="CH9" s="40">
        <f t="shared" si="7"/>
        <v>957.55574250275333</v>
      </c>
    </row>
    <row r="10" spans="1:86" x14ac:dyDescent="0.25">
      <c r="A10" s="6">
        <v>8</v>
      </c>
      <c r="B10" s="6" t="s">
        <v>9</v>
      </c>
      <c r="C10" s="7">
        <v>41.82</v>
      </c>
      <c r="D10" s="7">
        <v>41.18</v>
      </c>
      <c r="E10" s="8">
        <v>174010</v>
      </c>
      <c r="F10" s="40">
        <f t="shared" si="0"/>
        <v>772.80269150670017</v>
      </c>
      <c r="G10" s="40">
        <f t="shared" si="0"/>
        <v>492.21946324784847</v>
      </c>
      <c r="H10" s="40">
        <f t="shared" si="0"/>
        <v>1151.9223064078585</v>
      </c>
      <c r="I10" s="40">
        <f t="shared" si="0"/>
        <v>196.02295783912652</v>
      </c>
      <c r="J10" s="40">
        <f t="shared" si="0"/>
        <v>600.34406801433431</v>
      </c>
      <c r="K10" s="40">
        <f t="shared" si="0"/>
        <v>905.8062706782282</v>
      </c>
      <c r="L10" s="40">
        <f t="shared" si="0"/>
        <v>1191.3106228016266</v>
      </c>
      <c r="M10" s="40">
        <f t="shared" si="0"/>
        <v>0</v>
      </c>
      <c r="N10" s="40">
        <f t="shared" si="0"/>
        <v>1436.8813451360556</v>
      </c>
      <c r="O10" s="40">
        <f t="shared" si="0"/>
        <v>1402.3712062075435</v>
      </c>
      <c r="P10" s="40">
        <f t="shared" si="1"/>
        <v>1180.3258024799763</v>
      </c>
      <c r="Q10" s="40">
        <f t="shared" si="1"/>
        <v>236.57768280207628</v>
      </c>
      <c r="R10" s="40">
        <f t="shared" si="1"/>
        <v>280.60826787534239</v>
      </c>
      <c r="S10" s="40">
        <f t="shared" si="1"/>
        <v>1025.7563063418136</v>
      </c>
      <c r="T10" s="40">
        <f t="shared" si="1"/>
        <v>1232.4808314939426</v>
      </c>
      <c r="U10" s="40">
        <f t="shared" si="1"/>
        <v>1279.240790469097</v>
      </c>
      <c r="V10" s="40">
        <f t="shared" si="1"/>
        <v>1544.3720406689574</v>
      </c>
      <c r="W10" s="40">
        <f t="shared" si="1"/>
        <v>823.04617124435993</v>
      </c>
      <c r="X10" s="40">
        <f t="shared" si="1"/>
        <v>688.8867831509034</v>
      </c>
      <c r="Y10" s="40">
        <f t="shared" si="1"/>
        <v>1317.6224800753821</v>
      </c>
      <c r="Z10" s="40">
        <f t="shared" si="2"/>
        <v>363.60693062701699</v>
      </c>
      <c r="AA10" s="40">
        <f t="shared" si="2"/>
        <v>1526.8189152614009</v>
      </c>
      <c r="AB10" s="40">
        <f t="shared" si="2"/>
        <v>359.97361014385507</v>
      </c>
      <c r="AC10" s="40">
        <f t="shared" si="2"/>
        <v>272.53073221198377</v>
      </c>
      <c r="AD10" s="40">
        <f t="shared" si="2"/>
        <v>139.31618714277246</v>
      </c>
      <c r="AE10" s="40">
        <f t="shared" si="2"/>
        <v>1138.6395390991831</v>
      </c>
      <c r="AF10" s="40">
        <f t="shared" si="2"/>
        <v>605.02644570299549</v>
      </c>
      <c r="AG10" s="40">
        <f t="shared" si="2"/>
        <v>344.06104109590785</v>
      </c>
      <c r="AH10" s="40">
        <f t="shared" si="2"/>
        <v>242.56339377573059</v>
      </c>
      <c r="AI10" s="40">
        <f t="shared" si="2"/>
        <v>407.53036696668386</v>
      </c>
      <c r="AJ10" s="40">
        <f t="shared" si="3"/>
        <v>726.42480684514078</v>
      </c>
      <c r="AK10" s="40">
        <f t="shared" si="3"/>
        <v>1176.7922501444341</v>
      </c>
      <c r="AL10" s="40">
        <f t="shared" si="3"/>
        <v>401.36766187624033</v>
      </c>
      <c r="AM10" s="40">
        <f t="shared" si="3"/>
        <v>1176.7922501444341</v>
      </c>
      <c r="AN10" s="40">
        <f t="shared" si="3"/>
        <v>1494.7029805282386</v>
      </c>
      <c r="AO10" s="40">
        <f t="shared" si="3"/>
        <v>139.71399357258406</v>
      </c>
      <c r="AP10" s="40">
        <f t="shared" si="3"/>
        <v>804.2742069717267</v>
      </c>
      <c r="AQ10" s="40">
        <f t="shared" si="3"/>
        <v>679.69184194015486</v>
      </c>
      <c r="AR10" s="40">
        <f t="shared" si="3"/>
        <v>1461.0355916267065</v>
      </c>
      <c r="AS10" s="40">
        <f t="shared" si="3"/>
        <v>791.73290950926105</v>
      </c>
      <c r="AT10" s="40">
        <f t="shared" si="4"/>
        <v>1194.4559430971074</v>
      </c>
      <c r="AU10" s="40">
        <f t="shared" si="4"/>
        <v>605.82588257683415</v>
      </c>
      <c r="AV10" s="40">
        <f t="shared" si="4"/>
        <v>605.82588257683415</v>
      </c>
      <c r="AW10" s="40">
        <f t="shared" si="4"/>
        <v>605.82588257683415</v>
      </c>
      <c r="AX10" s="40">
        <f t="shared" si="4"/>
        <v>605.82588257683415</v>
      </c>
      <c r="AY10" s="40">
        <f t="shared" si="4"/>
        <v>1494.7029805282386</v>
      </c>
      <c r="AZ10" s="40">
        <f t="shared" si="4"/>
        <v>401.36766187624033</v>
      </c>
      <c r="BA10" s="40">
        <f t="shared" si="4"/>
        <v>1403.0438339553045</v>
      </c>
      <c r="BB10" s="40">
        <f t="shared" si="4"/>
        <v>223.10983842045124</v>
      </c>
      <c r="BC10" s="40">
        <f t="shared" si="4"/>
        <v>755.22844226101574</v>
      </c>
      <c r="BD10" s="40">
        <f t="shared" si="5"/>
        <v>782.83906392054826</v>
      </c>
      <c r="BE10" s="40">
        <f t="shared" si="5"/>
        <v>394.50728763864402</v>
      </c>
      <c r="BF10" s="40">
        <f t="shared" si="5"/>
        <v>130.98091464026319</v>
      </c>
      <c r="BG10" s="40">
        <f t="shared" si="5"/>
        <v>1139.0544324131308</v>
      </c>
      <c r="BH10" s="40">
        <f t="shared" si="5"/>
        <v>549.11018930629962</v>
      </c>
      <c r="BI10" s="40">
        <f t="shared" si="5"/>
        <v>325.25989608311693</v>
      </c>
      <c r="BJ10" s="40">
        <f t="shared" si="5"/>
        <v>672.2685475314164</v>
      </c>
      <c r="BK10" s="40">
        <f t="shared" si="5"/>
        <v>500.84828042032825</v>
      </c>
      <c r="BL10" s="40">
        <f t="shared" si="5"/>
        <v>1430.1398533010679</v>
      </c>
      <c r="BM10" s="40">
        <f t="shared" si="5"/>
        <v>533.97097299385132</v>
      </c>
      <c r="BN10" s="40">
        <f t="shared" si="6"/>
        <v>210.7700168430037</v>
      </c>
      <c r="BO10" s="40">
        <f t="shared" si="6"/>
        <v>1066.5420760570114</v>
      </c>
      <c r="BP10" s="40">
        <f t="shared" si="6"/>
        <v>549.11018930629962</v>
      </c>
      <c r="BQ10" s="40">
        <f t="shared" si="6"/>
        <v>1066.5420760570114</v>
      </c>
      <c r="BR10" s="40">
        <f t="shared" si="6"/>
        <v>1066.5420760570114</v>
      </c>
      <c r="BS10" s="40">
        <f t="shared" si="6"/>
        <v>1066.5420760570114</v>
      </c>
      <c r="BT10" s="40">
        <f t="shared" si="6"/>
        <v>1066.5420760570114</v>
      </c>
      <c r="BU10" s="40">
        <f t="shared" si="6"/>
        <v>196.02295783912652</v>
      </c>
      <c r="BV10" s="40">
        <f t="shared" si="6"/>
        <v>1402.3712062075435</v>
      </c>
      <c r="BW10" s="40">
        <f t="shared" si="6"/>
        <v>1494.7029805282386</v>
      </c>
      <c r="BX10" s="40">
        <f t="shared" si="7"/>
        <v>679.69184194015486</v>
      </c>
      <c r="BY10" s="40">
        <f t="shared" si="7"/>
        <v>1402.3712062075435</v>
      </c>
      <c r="BZ10" s="40">
        <f t="shared" si="7"/>
        <v>672.2685475314164</v>
      </c>
      <c r="CA10" s="40">
        <f t="shared" si="7"/>
        <v>1402.3712062075435</v>
      </c>
      <c r="CB10" s="40">
        <f t="shared" si="7"/>
        <v>1191.3106228016266</v>
      </c>
      <c r="CC10" s="40">
        <f t="shared" si="7"/>
        <v>726.42480684514078</v>
      </c>
      <c r="CD10" s="40">
        <f t="shared" si="7"/>
        <v>1066.5420760570114</v>
      </c>
      <c r="CE10" s="40">
        <f t="shared" si="7"/>
        <v>1494.7029805282386</v>
      </c>
      <c r="CF10" s="40">
        <f t="shared" si="7"/>
        <v>679.69184194015486</v>
      </c>
      <c r="CG10" s="40">
        <f t="shared" si="7"/>
        <v>394.50728763864402</v>
      </c>
      <c r="CH10" s="40">
        <f t="shared" si="7"/>
        <v>363.60693062701699</v>
      </c>
    </row>
    <row r="11" spans="1:86" x14ac:dyDescent="0.25">
      <c r="A11" s="6">
        <v>9</v>
      </c>
      <c r="B11" s="6" t="s">
        <v>10</v>
      </c>
      <c r="C11" s="7">
        <v>27.84</v>
      </c>
      <c r="D11" s="7">
        <v>37.86</v>
      </c>
      <c r="E11" s="8">
        <v>1097746</v>
      </c>
      <c r="F11" s="40">
        <f t="shared" si="0"/>
        <v>752.92761936324268</v>
      </c>
      <c r="G11" s="40">
        <f t="shared" si="0"/>
        <v>1044.0478916218358</v>
      </c>
      <c r="H11" s="40">
        <f t="shared" si="0"/>
        <v>286.19049599873148</v>
      </c>
      <c r="I11" s="40">
        <f t="shared" si="0"/>
        <v>1528.2843321842965</v>
      </c>
      <c r="J11" s="40">
        <f t="shared" si="0"/>
        <v>847.25497933030795</v>
      </c>
      <c r="K11" s="40">
        <f t="shared" si="0"/>
        <v>541.69825548916094</v>
      </c>
      <c r="L11" s="40">
        <f t="shared" si="0"/>
        <v>303.27050631408258</v>
      </c>
      <c r="M11" s="40">
        <f t="shared" si="0"/>
        <v>1436.8813451360556</v>
      </c>
      <c r="N11" s="40">
        <f t="shared" si="0"/>
        <v>0</v>
      </c>
      <c r="O11" s="40">
        <f t="shared" si="0"/>
        <v>179.04468715937921</v>
      </c>
      <c r="P11" s="40">
        <f t="shared" si="1"/>
        <v>313.25548678355204</v>
      </c>
      <c r="Q11" s="40">
        <f t="shared" si="1"/>
        <v>1298.5565062791843</v>
      </c>
      <c r="R11" s="40">
        <f t="shared" si="1"/>
        <v>1428.9832049397919</v>
      </c>
      <c r="S11" s="40">
        <f t="shared" si="1"/>
        <v>462.44999729700487</v>
      </c>
      <c r="T11" s="40">
        <f t="shared" si="1"/>
        <v>226.55904307707519</v>
      </c>
      <c r="U11" s="40">
        <f t="shared" si="1"/>
        <v>270.12034355079618</v>
      </c>
      <c r="V11" s="40">
        <f t="shared" si="1"/>
        <v>270.83020511013882</v>
      </c>
      <c r="W11" s="40">
        <f t="shared" si="1"/>
        <v>638.75269079668078</v>
      </c>
      <c r="X11" s="40">
        <f t="shared" si="1"/>
        <v>761.12088395996591</v>
      </c>
      <c r="Y11" s="40">
        <f t="shared" si="1"/>
        <v>125.25573839150044</v>
      </c>
      <c r="Z11" s="40">
        <f t="shared" si="2"/>
        <v>1239.0100887402002</v>
      </c>
      <c r="AA11" s="40">
        <f t="shared" si="2"/>
        <v>402.87467033805945</v>
      </c>
      <c r="AB11" s="40">
        <f t="shared" si="2"/>
        <v>1141.9478972352458</v>
      </c>
      <c r="AC11" s="40">
        <f t="shared" si="2"/>
        <v>1181.2184387318036</v>
      </c>
      <c r="AD11" s="40">
        <f t="shared" si="2"/>
        <v>1358.4053150661628</v>
      </c>
      <c r="AE11" s="40">
        <f t="shared" si="2"/>
        <v>329.67863139730491</v>
      </c>
      <c r="AF11" s="40">
        <f t="shared" si="2"/>
        <v>957.26537595381592</v>
      </c>
      <c r="AG11" s="40">
        <f t="shared" si="2"/>
        <v>1098.2030777593004</v>
      </c>
      <c r="AH11" s="40">
        <f t="shared" si="2"/>
        <v>1195.1790660817312</v>
      </c>
      <c r="AI11" s="40">
        <f t="shared" si="2"/>
        <v>1589.2466768881409</v>
      </c>
      <c r="AJ11" s="40">
        <f t="shared" si="3"/>
        <v>863.4332631998841</v>
      </c>
      <c r="AK11" s="40">
        <f t="shared" si="3"/>
        <v>272.18376145538133</v>
      </c>
      <c r="AL11" s="40">
        <f t="shared" si="3"/>
        <v>1289.1314905780555</v>
      </c>
      <c r="AM11" s="40">
        <f t="shared" si="3"/>
        <v>272.18376145538133</v>
      </c>
      <c r="AN11" s="40">
        <f t="shared" si="3"/>
        <v>90.426765949026617</v>
      </c>
      <c r="AO11" s="40">
        <f t="shared" si="3"/>
        <v>1550.7585240778142</v>
      </c>
      <c r="AP11" s="40">
        <f t="shared" si="3"/>
        <v>690.97395030493033</v>
      </c>
      <c r="AQ11" s="40">
        <f t="shared" si="3"/>
        <v>768.93757874095309</v>
      </c>
      <c r="AR11" s="40">
        <f t="shared" si="3"/>
        <v>391.93494358120182</v>
      </c>
      <c r="AS11" s="40">
        <f t="shared" si="3"/>
        <v>645.81189211720175</v>
      </c>
      <c r="AT11" s="40">
        <f t="shared" si="4"/>
        <v>361.96270526119133</v>
      </c>
      <c r="AU11" s="40">
        <f t="shared" si="4"/>
        <v>910.4004613355595</v>
      </c>
      <c r="AV11" s="40">
        <f t="shared" si="4"/>
        <v>910.4004613355595</v>
      </c>
      <c r="AW11" s="40">
        <f t="shared" si="4"/>
        <v>910.4004613355595</v>
      </c>
      <c r="AX11" s="40">
        <f t="shared" si="4"/>
        <v>910.4004613355595</v>
      </c>
      <c r="AY11" s="40">
        <f t="shared" si="4"/>
        <v>90.426765949026617</v>
      </c>
      <c r="AZ11" s="40">
        <f t="shared" si="4"/>
        <v>1289.1314905780555</v>
      </c>
      <c r="BA11" s="40">
        <f t="shared" si="4"/>
        <v>82.462112512353229</v>
      </c>
      <c r="BB11" s="40">
        <f t="shared" si="4"/>
        <v>1395.2641327003287</v>
      </c>
      <c r="BC11" s="40">
        <f t="shared" si="4"/>
        <v>690.01014485295775</v>
      </c>
      <c r="BD11" s="40">
        <f t="shared" si="5"/>
        <v>684.08844457423777</v>
      </c>
      <c r="BE11" s="40">
        <f t="shared" si="5"/>
        <v>1051.3610226748947</v>
      </c>
      <c r="BF11" s="40">
        <f t="shared" si="5"/>
        <v>1306.7823078079994</v>
      </c>
      <c r="BG11" s="40">
        <f t="shared" si="5"/>
        <v>384.30326566398054</v>
      </c>
      <c r="BH11" s="40">
        <f t="shared" si="5"/>
        <v>915.66915422547663</v>
      </c>
      <c r="BI11" s="40">
        <f t="shared" si="5"/>
        <v>1411.0173634650994</v>
      </c>
      <c r="BJ11" s="40">
        <f t="shared" si="5"/>
        <v>841.08085223716762</v>
      </c>
      <c r="BK11" s="40">
        <f t="shared" si="5"/>
        <v>937.25396771632848</v>
      </c>
      <c r="BL11" s="40">
        <f t="shared" si="5"/>
        <v>313.63673254260232</v>
      </c>
      <c r="BM11" s="40">
        <f t="shared" si="5"/>
        <v>905.07292523862384</v>
      </c>
      <c r="BN11" s="40">
        <f t="shared" si="6"/>
        <v>1228.7961588481628</v>
      </c>
      <c r="BO11" s="40">
        <f t="shared" si="6"/>
        <v>446.12554286882096</v>
      </c>
      <c r="BP11" s="40">
        <f t="shared" si="6"/>
        <v>915.66915422547663</v>
      </c>
      <c r="BQ11" s="40">
        <f t="shared" si="6"/>
        <v>446.12554286882096</v>
      </c>
      <c r="BR11" s="40">
        <f t="shared" si="6"/>
        <v>446.12554286882096</v>
      </c>
      <c r="BS11" s="40">
        <f t="shared" si="6"/>
        <v>446.12554286882096</v>
      </c>
      <c r="BT11" s="40">
        <f t="shared" si="6"/>
        <v>446.12554286882096</v>
      </c>
      <c r="BU11" s="40">
        <f t="shared" si="6"/>
        <v>1528.2843321842965</v>
      </c>
      <c r="BV11" s="40">
        <f t="shared" si="6"/>
        <v>179.04468715937921</v>
      </c>
      <c r="BW11" s="40">
        <f t="shared" si="6"/>
        <v>90.426765949026617</v>
      </c>
      <c r="BX11" s="40">
        <f t="shared" si="7"/>
        <v>768.93757874095309</v>
      </c>
      <c r="BY11" s="40">
        <f t="shared" si="7"/>
        <v>179.04468715937921</v>
      </c>
      <c r="BZ11" s="40">
        <f t="shared" si="7"/>
        <v>841.08085223716762</v>
      </c>
      <c r="CA11" s="40">
        <f t="shared" si="7"/>
        <v>179.04468715937921</v>
      </c>
      <c r="CB11" s="40">
        <f t="shared" si="7"/>
        <v>303.27050631408258</v>
      </c>
      <c r="CC11" s="40">
        <f t="shared" si="7"/>
        <v>863.4332631998841</v>
      </c>
      <c r="CD11" s="40">
        <f t="shared" si="7"/>
        <v>446.12554286882096</v>
      </c>
      <c r="CE11" s="40">
        <f t="shared" si="7"/>
        <v>90.426765949026617</v>
      </c>
      <c r="CF11" s="40">
        <f t="shared" si="7"/>
        <v>768.93757874095309</v>
      </c>
      <c r="CG11" s="40">
        <f t="shared" si="7"/>
        <v>1051.3610226748947</v>
      </c>
      <c r="CH11" s="40">
        <f t="shared" si="7"/>
        <v>1239.0100887402002</v>
      </c>
    </row>
    <row r="12" spans="1:86" x14ac:dyDescent="0.25">
      <c r="A12" s="6">
        <v>10</v>
      </c>
      <c r="B12" s="6" t="s">
        <v>11</v>
      </c>
      <c r="C12" s="7">
        <v>27.88</v>
      </c>
      <c r="D12" s="7">
        <v>39.65</v>
      </c>
      <c r="E12" s="8">
        <v>1226575</v>
      </c>
      <c r="F12" s="40">
        <f t="shared" si="0"/>
        <v>789.78541389417933</v>
      </c>
      <c r="G12" s="40">
        <f t="shared" si="0"/>
        <v>1057.034058107874</v>
      </c>
      <c r="H12" s="40">
        <f t="shared" si="0"/>
        <v>282.70833026283458</v>
      </c>
      <c r="I12" s="40">
        <f t="shared" si="0"/>
        <v>1514.0013210033871</v>
      </c>
      <c r="J12" s="40">
        <f t="shared" si="0"/>
        <v>802.25681673638678</v>
      </c>
      <c r="K12" s="40">
        <f t="shared" si="0"/>
        <v>497.73286007656782</v>
      </c>
      <c r="L12" s="40">
        <f t="shared" si="0"/>
        <v>396.00252524447353</v>
      </c>
      <c r="M12" s="40">
        <f t="shared" si="0"/>
        <v>1402.3712062075435</v>
      </c>
      <c r="N12" s="40">
        <f t="shared" si="0"/>
        <v>179.04468715937921</v>
      </c>
      <c r="O12" s="40">
        <f t="shared" si="0"/>
        <v>0</v>
      </c>
      <c r="P12" s="40">
        <f t="shared" si="1"/>
        <v>222.804847344038</v>
      </c>
      <c r="Q12" s="40">
        <f t="shared" si="1"/>
        <v>1290.34956504042</v>
      </c>
      <c r="R12" s="40">
        <f t="shared" si="1"/>
        <v>1429.5635697652622</v>
      </c>
      <c r="S12" s="40">
        <f t="shared" si="1"/>
        <v>381.50884655535833</v>
      </c>
      <c r="T12" s="40">
        <f t="shared" si="1"/>
        <v>309.7127701597077</v>
      </c>
      <c r="U12" s="40">
        <f t="shared" si="1"/>
        <v>133.29666162361323</v>
      </c>
      <c r="V12" s="40">
        <f t="shared" si="1"/>
        <v>155.59562975867908</v>
      </c>
      <c r="W12" s="40">
        <f t="shared" si="1"/>
        <v>580.82183154561267</v>
      </c>
      <c r="X12" s="40">
        <f t="shared" si="1"/>
        <v>713.69741487552005</v>
      </c>
      <c r="Y12" s="40">
        <f t="shared" si="1"/>
        <v>222.73302404448231</v>
      </c>
      <c r="Z12" s="40">
        <f t="shared" si="2"/>
        <v>1247.1972578545863</v>
      </c>
      <c r="AA12" s="40">
        <f t="shared" si="2"/>
        <v>242.14252001662172</v>
      </c>
      <c r="AB12" s="40">
        <f t="shared" si="2"/>
        <v>1139.137392942572</v>
      </c>
      <c r="AC12" s="40">
        <f t="shared" si="2"/>
        <v>1162.0430284632321</v>
      </c>
      <c r="AD12" s="40">
        <f t="shared" si="2"/>
        <v>1339.2333627863372</v>
      </c>
      <c r="AE12" s="40">
        <f t="shared" si="2"/>
        <v>264.3198819612328</v>
      </c>
      <c r="AF12" s="40">
        <f t="shared" si="2"/>
        <v>984.41048348745289</v>
      </c>
      <c r="AG12" s="40">
        <f t="shared" si="2"/>
        <v>1058.5258617530326</v>
      </c>
      <c r="AH12" s="40">
        <f t="shared" si="2"/>
        <v>1165.6800590213422</v>
      </c>
      <c r="AI12" s="40">
        <f t="shared" si="2"/>
        <v>1598.4598837631174</v>
      </c>
      <c r="AJ12" s="40">
        <f t="shared" si="3"/>
        <v>907.2122133216684</v>
      </c>
      <c r="AK12" s="40">
        <f t="shared" si="3"/>
        <v>327.9405433916337</v>
      </c>
      <c r="AL12" s="40">
        <f t="shared" si="3"/>
        <v>1304.9693482990319</v>
      </c>
      <c r="AM12" s="40">
        <f t="shared" si="3"/>
        <v>327.9405433916337</v>
      </c>
      <c r="AN12" s="40">
        <f t="shared" si="3"/>
        <v>144.06248644251536</v>
      </c>
      <c r="AO12" s="40">
        <f t="shared" si="3"/>
        <v>1525.0878663211508</v>
      </c>
      <c r="AP12" s="40">
        <f t="shared" si="3"/>
        <v>615.12275197719703</v>
      </c>
      <c r="AQ12" s="40">
        <f t="shared" si="3"/>
        <v>765.54816961442714</v>
      </c>
      <c r="AR12" s="40">
        <f t="shared" si="3"/>
        <v>218.22007240398378</v>
      </c>
      <c r="AS12" s="40">
        <f t="shared" si="3"/>
        <v>631.06418057120015</v>
      </c>
      <c r="AT12" s="40">
        <f t="shared" si="4"/>
        <v>233.23807579381219</v>
      </c>
      <c r="AU12" s="40">
        <f t="shared" si="4"/>
        <v>929.12431891539666</v>
      </c>
      <c r="AV12" s="40">
        <f t="shared" si="4"/>
        <v>929.12431891539666</v>
      </c>
      <c r="AW12" s="40">
        <f t="shared" si="4"/>
        <v>929.12431891539666</v>
      </c>
      <c r="AX12" s="40">
        <f t="shared" si="4"/>
        <v>929.12431891539666</v>
      </c>
      <c r="AY12" s="40">
        <f t="shared" si="4"/>
        <v>144.06248644251536</v>
      </c>
      <c r="AZ12" s="40">
        <f t="shared" si="4"/>
        <v>1304.9693482990319</v>
      </c>
      <c r="BA12" s="40">
        <f t="shared" si="4"/>
        <v>247.69537742961614</v>
      </c>
      <c r="BB12" s="40">
        <f t="shared" si="4"/>
        <v>1388.7652789438539</v>
      </c>
      <c r="BC12" s="40">
        <f t="shared" si="4"/>
        <v>687.73323316530218</v>
      </c>
      <c r="BD12" s="40">
        <f t="shared" si="5"/>
        <v>700.44557247512114</v>
      </c>
      <c r="BE12" s="40">
        <f t="shared" si="5"/>
        <v>1008.8057295634283</v>
      </c>
      <c r="BF12" s="40">
        <f t="shared" si="5"/>
        <v>1271.4027685985275</v>
      </c>
      <c r="BG12" s="40">
        <f t="shared" si="5"/>
        <v>276.31865662672885</v>
      </c>
      <c r="BH12" s="40">
        <f t="shared" si="5"/>
        <v>860.76768062003805</v>
      </c>
      <c r="BI12" s="40">
        <f t="shared" si="5"/>
        <v>1417.4741620220107</v>
      </c>
      <c r="BJ12" s="40">
        <f t="shared" si="5"/>
        <v>764.6554779768469</v>
      </c>
      <c r="BK12" s="40">
        <f t="shared" si="5"/>
        <v>914.05470295819862</v>
      </c>
      <c r="BL12" s="40">
        <f t="shared" si="5"/>
        <v>137.78606605894498</v>
      </c>
      <c r="BM12" s="40">
        <f t="shared" si="5"/>
        <v>869.5849584715686</v>
      </c>
      <c r="BN12" s="40">
        <f t="shared" si="6"/>
        <v>1191.6715151416518</v>
      </c>
      <c r="BO12" s="40">
        <f t="shared" si="6"/>
        <v>348.91976154984428</v>
      </c>
      <c r="BP12" s="40">
        <f t="shared" si="6"/>
        <v>860.76768062003805</v>
      </c>
      <c r="BQ12" s="40">
        <f t="shared" si="6"/>
        <v>348.91976154984428</v>
      </c>
      <c r="BR12" s="40">
        <f t="shared" si="6"/>
        <v>348.91976154984428</v>
      </c>
      <c r="BS12" s="40">
        <f t="shared" si="6"/>
        <v>348.91976154984428</v>
      </c>
      <c r="BT12" s="40">
        <f t="shared" si="6"/>
        <v>348.91976154984428</v>
      </c>
      <c r="BU12" s="40">
        <f t="shared" si="6"/>
        <v>1514.0013210033871</v>
      </c>
      <c r="BV12" s="40">
        <f t="shared" si="6"/>
        <v>0</v>
      </c>
      <c r="BW12" s="40">
        <f t="shared" si="6"/>
        <v>144.06248644251536</v>
      </c>
      <c r="BX12" s="40">
        <f t="shared" si="7"/>
        <v>765.54816961442714</v>
      </c>
      <c r="BY12" s="40">
        <f t="shared" si="7"/>
        <v>0</v>
      </c>
      <c r="BZ12" s="40">
        <f t="shared" si="7"/>
        <v>764.6554779768469</v>
      </c>
      <c r="CA12" s="40">
        <f t="shared" si="7"/>
        <v>0</v>
      </c>
      <c r="CB12" s="40">
        <f t="shared" si="7"/>
        <v>396.00252524447353</v>
      </c>
      <c r="CC12" s="40">
        <f t="shared" si="7"/>
        <v>907.2122133216684</v>
      </c>
      <c r="CD12" s="40">
        <f t="shared" si="7"/>
        <v>348.91976154984428</v>
      </c>
      <c r="CE12" s="40">
        <f t="shared" si="7"/>
        <v>144.06248644251536</v>
      </c>
      <c r="CF12" s="40">
        <f t="shared" si="7"/>
        <v>765.54816961442714</v>
      </c>
      <c r="CG12" s="40">
        <f t="shared" si="7"/>
        <v>1008.8057295634283</v>
      </c>
      <c r="CH12" s="40">
        <f t="shared" si="7"/>
        <v>1247.1972578545863</v>
      </c>
    </row>
    <row r="13" spans="1:86" x14ac:dyDescent="0.25">
      <c r="A13" s="6">
        <v>11</v>
      </c>
      <c r="B13" s="6" t="s">
        <v>15</v>
      </c>
      <c r="C13" s="7">
        <v>30.07</v>
      </c>
      <c r="D13" s="7">
        <v>40.06</v>
      </c>
      <c r="E13" s="8">
        <v>223448</v>
      </c>
      <c r="F13" s="40">
        <f t="shared" ref="F13:O22" si="8">100*SQRT((VLOOKUP($B13,alan,2)-VLOOKUP(F$2,alan,2))^2+(VLOOKUP($B13,alan,3)-VLOOKUP(F$2,alan,3))^2)</f>
        <v>607.66849515175636</v>
      </c>
      <c r="G13" s="40">
        <f t="shared" si="8"/>
        <v>852.60835088568092</v>
      </c>
      <c r="H13" s="40">
        <f t="shared" si="8"/>
        <v>139.86421987055891</v>
      </c>
      <c r="I13" s="40">
        <f t="shared" si="8"/>
        <v>1295.7137029452149</v>
      </c>
      <c r="J13" s="40">
        <f t="shared" si="8"/>
        <v>580.00862062559065</v>
      </c>
      <c r="K13" s="40">
        <f t="shared" si="8"/>
        <v>278.35229476330903</v>
      </c>
      <c r="L13" s="40">
        <f t="shared" si="8"/>
        <v>324.37632466010831</v>
      </c>
      <c r="M13" s="40">
        <f t="shared" si="8"/>
        <v>1180.3258024799763</v>
      </c>
      <c r="N13" s="40">
        <f t="shared" si="8"/>
        <v>313.25548678355204</v>
      </c>
      <c r="O13" s="40">
        <f t="shared" si="8"/>
        <v>222.804847344038</v>
      </c>
      <c r="P13" s="40">
        <f t="shared" ref="P13:Y22" si="9">100*SQRT((VLOOKUP($B13,alan,2)-VLOOKUP(P$2,alan,2))^2+(VLOOKUP($B13,alan,3)-VLOOKUP(P$2,alan,3))^2)</f>
        <v>0</v>
      </c>
      <c r="Q13" s="40">
        <f t="shared" si="9"/>
        <v>1074.6627377926532</v>
      </c>
      <c r="R13" s="40">
        <f t="shared" si="9"/>
        <v>1216.5171597638891</v>
      </c>
      <c r="S13" s="40">
        <f t="shared" si="9"/>
        <v>159.70284906663343</v>
      </c>
      <c r="T13" s="40">
        <f t="shared" si="9"/>
        <v>260.00000000000011</v>
      </c>
      <c r="U13" s="40">
        <f t="shared" si="9"/>
        <v>103.16006979447054</v>
      </c>
      <c r="V13" s="40">
        <f t="shared" si="9"/>
        <v>366.13658653568069</v>
      </c>
      <c r="W13" s="40">
        <f t="shared" si="9"/>
        <v>358.09495947304248</v>
      </c>
      <c r="X13" s="40">
        <f t="shared" si="9"/>
        <v>491.44887831797928</v>
      </c>
      <c r="Y13" s="40">
        <f t="shared" si="9"/>
        <v>248.16929705344305</v>
      </c>
      <c r="Z13" s="40">
        <f t="shared" ref="Z13:AI22" si="10">100*SQRT((VLOOKUP($B13,alan,2)-VLOOKUP(Z$2,alan,2))^2+(VLOOKUP($B13,alan,3)-VLOOKUP(Z$2,alan,3))^2)</f>
        <v>1038.4993981702635</v>
      </c>
      <c r="AA13" s="40">
        <f t="shared" si="10"/>
        <v>386.58116870846158</v>
      </c>
      <c r="AB13" s="40">
        <f t="shared" si="10"/>
        <v>926.33687176965987</v>
      </c>
      <c r="AC13" s="40">
        <f t="shared" si="10"/>
        <v>943.50940641839929</v>
      </c>
      <c r="AD13" s="40">
        <f t="shared" si="10"/>
        <v>1120.1142798839771</v>
      </c>
      <c r="AE13" s="40">
        <f t="shared" si="10"/>
        <v>53</v>
      </c>
      <c r="AF13" s="40">
        <f t="shared" si="10"/>
        <v>789.78604697728133</v>
      </c>
      <c r="AG13" s="40">
        <f t="shared" si="10"/>
        <v>836.33067622800968</v>
      </c>
      <c r="AH13" s="40">
        <f t="shared" si="10"/>
        <v>944.76452092571697</v>
      </c>
      <c r="AI13" s="40">
        <f t="shared" si="10"/>
        <v>1388.3299319686221</v>
      </c>
      <c r="AJ13" s="40">
        <f t="shared" ref="AJ13:AS22" si="11">100*SQRT((VLOOKUP($B13,alan,2)-VLOOKUP(AJ$2,alan,2))^2+(VLOOKUP($B13,alan,3)-VLOOKUP(AJ$2,alan,3))^2)</f>
        <v>726.87000213243107</v>
      </c>
      <c r="AK13" s="40">
        <f t="shared" si="11"/>
        <v>235.161646532763</v>
      </c>
      <c r="AL13" s="40">
        <f t="shared" si="11"/>
        <v>1099.6822268273684</v>
      </c>
      <c r="AM13" s="40">
        <f t="shared" si="11"/>
        <v>235.161646532763</v>
      </c>
      <c r="AN13" s="40">
        <f t="shared" si="11"/>
        <v>336.64818431115901</v>
      </c>
      <c r="AO13" s="40">
        <f t="shared" si="11"/>
        <v>1304.2028216500685</v>
      </c>
      <c r="AP13" s="40">
        <f t="shared" si="11"/>
        <v>394.11927128725893</v>
      </c>
      <c r="AQ13" s="40">
        <f t="shared" si="11"/>
        <v>557.10860700585101</v>
      </c>
      <c r="AR13" s="40">
        <f t="shared" si="11"/>
        <v>330.32408328791274</v>
      </c>
      <c r="AS13" s="40">
        <f t="shared" si="11"/>
        <v>420.19519273785147</v>
      </c>
      <c r="AT13" s="40">
        <f t="shared" ref="AT13:BC22" si="12">100*SQRT((VLOOKUP($B13,alan,2)-VLOOKUP(AT$2,alan,2))^2+(VLOOKUP($B13,alan,3)-VLOOKUP(AT$2,alan,3))^2)</f>
        <v>81.25269226308744</v>
      </c>
      <c r="AU13" s="40">
        <f t="shared" si="12"/>
        <v>730.05342270274957</v>
      </c>
      <c r="AV13" s="40">
        <f t="shared" si="12"/>
        <v>730.05342270274957</v>
      </c>
      <c r="AW13" s="40">
        <f t="shared" si="12"/>
        <v>730.05342270274957</v>
      </c>
      <c r="AX13" s="40">
        <f t="shared" si="12"/>
        <v>730.05342270274957</v>
      </c>
      <c r="AY13" s="40">
        <f t="shared" si="12"/>
        <v>336.64818431115901</v>
      </c>
      <c r="AZ13" s="40">
        <f t="shared" si="12"/>
        <v>1099.6822268273684</v>
      </c>
      <c r="BA13" s="40">
        <f t="shared" si="12"/>
        <v>331.50716432680639</v>
      </c>
      <c r="BB13" s="40">
        <f t="shared" si="12"/>
        <v>1173.2625452131333</v>
      </c>
      <c r="BC13" s="40">
        <f t="shared" si="12"/>
        <v>481.88484101494612</v>
      </c>
      <c r="BD13" s="40">
        <f t="shared" ref="BD13:BM22" si="13">100*SQRT((VLOOKUP($B13,alan,2)-VLOOKUP(BD$2,alan,2))^2+(VLOOKUP($B13,alan,3)-VLOOKUP(BD$2,alan,3))^2)</f>
        <v>506.16400504184423</v>
      </c>
      <c r="BE13" s="40">
        <f t="shared" si="13"/>
        <v>786.40002543234959</v>
      </c>
      <c r="BF13" s="40">
        <f t="shared" si="13"/>
        <v>1049.4003049361099</v>
      </c>
      <c r="BG13" s="40">
        <f t="shared" si="13"/>
        <v>73.061617830430976</v>
      </c>
      <c r="BH13" s="40">
        <f t="shared" si="13"/>
        <v>637.9694350045304</v>
      </c>
      <c r="BI13" s="40">
        <f t="shared" si="13"/>
        <v>1206.9436606569507</v>
      </c>
      <c r="BJ13" s="40">
        <f t="shared" si="13"/>
        <v>544.49977043154001</v>
      </c>
      <c r="BK13" s="40">
        <f t="shared" si="13"/>
        <v>695.69102337172671</v>
      </c>
      <c r="BL13" s="40">
        <f t="shared" si="13"/>
        <v>271.0885464197998</v>
      </c>
      <c r="BM13" s="40">
        <f t="shared" si="13"/>
        <v>648.52139517520891</v>
      </c>
      <c r="BN13" s="40">
        <f t="shared" ref="BN13:BW22" si="14">100*SQRT((VLOOKUP($B13,alan,2)-VLOOKUP(BN$2,alan,2))^2+(VLOOKUP($B13,alan,3)-VLOOKUP(BN$2,alan,3))^2)</f>
        <v>969.56742932093164</v>
      </c>
      <c r="BO13" s="40">
        <f t="shared" si="14"/>
        <v>134.03357788255903</v>
      </c>
      <c r="BP13" s="40">
        <f t="shared" si="14"/>
        <v>637.9694350045304</v>
      </c>
      <c r="BQ13" s="40">
        <f t="shared" si="14"/>
        <v>134.03357788255903</v>
      </c>
      <c r="BR13" s="40">
        <f t="shared" si="14"/>
        <v>134.03357788255903</v>
      </c>
      <c r="BS13" s="40">
        <f t="shared" si="14"/>
        <v>134.03357788255903</v>
      </c>
      <c r="BT13" s="40">
        <f t="shared" si="14"/>
        <v>134.03357788255903</v>
      </c>
      <c r="BU13" s="40">
        <f t="shared" si="14"/>
        <v>1295.7137029452149</v>
      </c>
      <c r="BV13" s="40">
        <f t="shared" si="14"/>
        <v>222.804847344038</v>
      </c>
      <c r="BW13" s="40">
        <f t="shared" si="14"/>
        <v>336.64818431115901</v>
      </c>
      <c r="BX13" s="40">
        <f t="shared" ref="BX13:CH22" si="15">100*SQRT((VLOOKUP($B13,alan,2)-VLOOKUP(BX$2,alan,2))^2+(VLOOKUP($B13,alan,3)-VLOOKUP(BX$2,alan,3))^2)</f>
        <v>557.10860700585101</v>
      </c>
      <c r="BY13" s="40">
        <f t="shared" si="15"/>
        <v>222.804847344038</v>
      </c>
      <c r="BZ13" s="40">
        <f t="shared" si="15"/>
        <v>544.49977043154001</v>
      </c>
      <c r="CA13" s="40">
        <f t="shared" si="15"/>
        <v>222.804847344038</v>
      </c>
      <c r="CB13" s="40">
        <f t="shared" si="15"/>
        <v>324.37632466010831</v>
      </c>
      <c r="CC13" s="40">
        <f t="shared" si="15"/>
        <v>726.87000213243107</v>
      </c>
      <c r="CD13" s="40">
        <f t="shared" si="15"/>
        <v>134.03357788255903</v>
      </c>
      <c r="CE13" s="40">
        <f t="shared" si="15"/>
        <v>336.64818431115901</v>
      </c>
      <c r="CF13" s="40">
        <f t="shared" si="15"/>
        <v>557.10860700585101</v>
      </c>
      <c r="CG13" s="40">
        <f t="shared" si="15"/>
        <v>786.40002543234959</v>
      </c>
      <c r="CH13" s="40">
        <f t="shared" si="15"/>
        <v>1038.4993981702635</v>
      </c>
    </row>
    <row r="14" spans="1:86" x14ac:dyDescent="0.25">
      <c r="A14" s="6">
        <v>12</v>
      </c>
      <c r="B14" s="6" t="s">
        <v>16</v>
      </c>
      <c r="C14" s="7">
        <v>40.770000000000003</v>
      </c>
      <c r="D14" s="7">
        <v>39.06</v>
      </c>
      <c r="E14" s="8">
        <v>281205</v>
      </c>
      <c r="F14" s="40">
        <f t="shared" si="8"/>
        <v>582.6328174759816</v>
      </c>
      <c r="G14" s="40">
        <f t="shared" si="8"/>
        <v>280.89321814525925</v>
      </c>
      <c r="H14" s="40">
        <f t="shared" si="8"/>
        <v>1021.4705086295938</v>
      </c>
      <c r="I14" s="40">
        <f t="shared" si="8"/>
        <v>232.10773360661642</v>
      </c>
      <c r="J14" s="40">
        <f t="shared" si="8"/>
        <v>518.0057914734158</v>
      </c>
      <c r="K14" s="40">
        <f t="shared" si="8"/>
        <v>796.65550898741685</v>
      </c>
      <c r="L14" s="40">
        <f t="shared" si="8"/>
        <v>1029.3493090297386</v>
      </c>
      <c r="M14" s="40">
        <f t="shared" si="8"/>
        <v>236.57768280207628</v>
      </c>
      <c r="N14" s="40">
        <f t="shared" si="8"/>
        <v>1298.5565062791843</v>
      </c>
      <c r="O14" s="40">
        <f t="shared" si="8"/>
        <v>1290.34956504042</v>
      </c>
      <c r="P14" s="40">
        <f t="shared" si="9"/>
        <v>1074.6627377926532</v>
      </c>
      <c r="Q14" s="40">
        <f t="shared" si="9"/>
        <v>0</v>
      </c>
      <c r="R14" s="40">
        <f t="shared" si="9"/>
        <v>150.71164520367984</v>
      </c>
      <c r="S14" s="40">
        <f t="shared" si="9"/>
        <v>931.48537293937204</v>
      </c>
      <c r="T14" s="40">
        <f t="shared" si="9"/>
        <v>1081.8964830333819</v>
      </c>
      <c r="U14" s="40">
        <f t="shared" si="9"/>
        <v>1177.2348958470441</v>
      </c>
      <c r="V14" s="40">
        <f t="shared" si="9"/>
        <v>1440.2069295764413</v>
      </c>
      <c r="W14" s="40">
        <f t="shared" si="9"/>
        <v>732.37422128308185</v>
      </c>
      <c r="X14" s="40">
        <f t="shared" si="9"/>
        <v>599.80163387573407</v>
      </c>
      <c r="Y14" s="40">
        <f t="shared" si="9"/>
        <v>1174.9927659351781</v>
      </c>
      <c r="Z14" s="40">
        <f t="shared" si="10"/>
        <v>127.04723531033724</v>
      </c>
      <c r="AA14" s="40">
        <f t="shared" si="10"/>
        <v>1444.9515562813867</v>
      </c>
      <c r="AB14" s="40">
        <f t="shared" si="10"/>
        <v>158.61904047118747</v>
      </c>
      <c r="AC14" s="40">
        <f t="shared" si="10"/>
        <v>144.53373308677823</v>
      </c>
      <c r="AD14" s="40">
        <f t="shared" si="10"/>
        <v>97.754795278799179</v>
      </c>
      <c r="AE14" s="40">
        <f t="shared" si="10"/>
        <v>1027.5256687791311</v>
      </c>
      <c r="AF14" s="40">
        <f t="shared" si="10"/>
        <v>393.09286434632736</v>
      </c>
      <c r="AG14" s="40">
        <f t="shared" si="10"/>
        <v>301.44485399488894</v>
      </c>
      <c r="AH14" s="40">
        <f t="shared" si="10"/>
        <v>186.86893802876924</v>
      </c>
      <c r="AI14" s="40">
        <f t="shared" si="10"/>
        <v>330.93806066996848</v>
      </c>
      <c r="AJ14" s="40">
        <f t="shared" si="11"/>
        <v>515.86820022172355</v>
      </c>
      <c r="AK14" s="40">
        <f t="shared" si="11"/>
        <v>1029.242925649723</v>
      </c>
      <c r="AL14" s="40">
        <f t="shared" si="11"/>
        <v>174.07182425654094</v>
      </c>
      <c r="AM14" s="40">
        <f t="shared" si="11"/>
        <v>1029.242925649723</v>
      </c>
      <c r="AN14" s="40">
        <f t="shared" si="11"/>
        <v>1365.5006407907692</v>
      </c>
      <c r="AO14" s="40">
        <f t="shared" si="11"/>
        <v>280.40149785619866</v>
      </c>
      <c r="AP14" s="40">
        <f t="shared" si="11"/>
        <v>736.81069481923259</v>
      </c>
      <c r="AQ14" s="40">
        <f t="shared" si="11"/>
        <v>530.02830113117602</v>
      </c>
      <c r="AR14" s="40">
        <f t="shared" si="11"/>
        <v>1381.0553935306145</v>
      </c>
      <c r="AS14" s="40">
        <f t="shared" si="11"/>
        <v>660.04848306772146</v>
      </c>
      <c r="AT14" s="40">
        <f t="shared" si="12"/>
        <v>1103.6131568624946</v>
      </c>
      <c r="AU14" s="40">
        <f t="shared" si="12"/>
        <v>410.24139235333183</v>
      </c>
      <c r="AV14" s="40">
        <f t="shared" si="12"/>
        <v>410.24139235333183</v>
      </c>
      <c r="AW14" s="40">
        <f t="shared" si="12"/>
        <v>410.24139235333183</v>
      </c>
      <c r="AX14" s="40">
        <f t="shared" si="12"/>
        <v>410.24139235333183</v>
      </c>
      <c r="AY14" s="40">
        <f t="shared" si="12"/>
        <v>1365.5006407907692</v>
      </c>
      <c r="AZ14" s="40">
        <f t="shared" si="12"/>
        <v>174.07182425654094</v>
      </c>
      <c r="BA14" s="40">
        <f t="shared" si="12"/>
        <v>1254.5664589809505</v>
      </c>
      <c r="BB14" s="40">
        <f t="shared" si="12"/>
        <v>98.615414616579784</v>
      </c>
      <c r="BC14" s="40">
        <f t="shared" si="12"/>
        <v>609.124781961792</v>
      </c>
      <c r="BD14" s="40">
        <f t="shared" si="13"/>
        <v>618.67762202943823</v>
      </c>
      <c r="BE14" s="40">
        <f t="shared" si="13"/>
        <v>346.96541614402986</v>
      </c>
      <c r="BF14" s="40">
        <f t="shared" si="13"/>
        <v>197.58795509848275</v>
      </c>
      <c r="BG14" s="40">
        <f t="shared" si="13"/>
        <v>1045.7810478298027</v>
      </c>
      <c r="BH14" s="40">
        <f t="shared" si="13"/>
        <v>496.85510966477972</v>
      </c>
      <c r="BI14" s="40">
        <f t="shared" si="13"/>
        <v>163.37992532744053</v>
      </c>
      <c r="BJ14" s="40">
        <f t="shared" si="13"/>
        <v>635.1850124176425</v>
      </c>
      <c r="BK14" s="40">
        <f t="shared" si="13"/>
        <v>381.29516125962044</v>
      </c>
      <c r="BL14" s="40">
        <f t="shared" si="13"/>
        <v>1338.8386758680078</v>
      </c>
      <c r="BM14" s="40">
        <f t="shared" si="13"/>
        <v>440.40890090914422</v>
      </c>
      <c r="BN14" s="40">
        <f t="shared" si="14"/>
        <v>220.59238427470703</v>
      </c>
      <c r="BO14" s="40">
        <f t="shared" si="14"/>
        <v>977.34589578101816</v>
      </c>
      <c r="BP14" s="40">
        <f t="shared" si="14"/>
        <v>496.85510966477972</v>
      </c>
      <c r="BQ14" s="40">
        <f t="shared" si="14"/>
        <v>977.34589578101816</v>
      </c>
      <c r="BR14" s="40">
        <f t="shared" si="14"/>
        <v>977.34589578101816</v>
      </c>
      <c r="BS14" s="40">
        <f t="shared" si="14"/>
        <v>977.34589578101816</v>
      </c>
      <c r="BT14" s="40">
        <f t="shared" si="14"/>
        <v>977.34589578101816</v>
      </c>
      <c r="BU14" s="40">
        <f t="shared" si="14"/>
        <v>232.10773360661642</v>
      </c>
      <c r="BV14" s="40">
        <f t="shared" si="14"/>
        <v>1290.34956504042</v>
      </c>
      <c r="BW14" s="40">
        <f t="shared" si="14"/>
        <v>1365.5006407907692</v>
      </c>
      <c r="BX14" s="40">
        <f t="shared" si="15"/>
        <v>530.02830113117602</v>
      </c>
      <c r="BY14" s="40">
        <f t="shared" si="15"/>
        <v>1290.34956504042</v>
      </c>
      <c r="BZ14" s="40">
        <f t="shared" si="15"/>
        <v>635.1850124176425</v>
      </c>
      <c r="CA14" s="40">
        <f t="shared" si="15"/>
        <v>1290.34956504042</v>
      </c>
      <c r="CB14" s="40">
        <f t="shared" si="15"/>
        <v>1029.3493090297386</v>
      </c>
      <c r="CC14" s="40">
        <f t="shared" si="15"/>
        <v>515.86820022172355</v>
      </c>
      <c r="CD14" s="40">
        <f t="shared" si="15"/>
        <v>977.34589578101816</v>
      </c>
      <c r="CE14" s="40">
        <f t="shared" si="15"/>
        <v>1365.5006407907692</v>
      </c>
      <c r="CF14" s="40">
        <f t="shared" si="15"/>
        <v>530.02830113117602</v>
      </c>
      <c r="CG14" s="40">
        <f t="shared" si="15"/>
        <v>346.96541614402986</v>
      </c>
      <c r="CH14" s="40">
        <f t="shared" si="15"/>
        <v>127.04723531033724</v>
      </c>
    </row>
    <row r="15" spans="1:86" x14ac:dyDescent="0.25">
      <c r="A15" s="6">
        <v>13</v>
      </c>
      <c r="B15" s="6" t="s">
        <v>17</v>
      </c>
      <c r="C15" s="7">
        <v>42.12</v>
      </c>
      <c r="D15" s="7">
        <v>38.39</v>
      </c>
      <c r="E15" s="8">
        <v>349396</v>
      </c>
      <c r="F15" s="40">
        <f t="shared" si="8"/>
        <v>694.06123649142057</v>
      </c>
      <c r="G15" s="40">
        <f t="shared" si="8"/>
        <v>389.13365313218509</v>
      </c>
      <c r="H15" s="40">
        <f t="shared" si="8"/>
        <v>1156.5604177906141</v>
      </c>
      <c r="I15" s="40">
        <f t="shared" si="8"/>
        <v>153.21879780235895</v>
      </c>
      <c r="J15" s="40">
        <f t="shared" si="8"/>
        <v>667.42789872764467</v>
      </c>
      <c r="K15" s="40">
        <f t="shared" si="8"/>
        <v>939.54137748158769</v>
      </c>
      <c r="L15" s="40">
        <f t="shared" si="8"/>
        <v>1150.9483046601179</v>
      </c>
      <c r="M15" s="40">
        <f t="shared" si="8"/>
        <v>280.60826787534239</v>
      </c>
      <c r="N15" s="40">
        <f t="shared" si="8"/>
        <v>1428.9832049397919</v>
      </c>
      <c r="O15" s="40">
        <f t="shared" si="8"/>
        <v>1429.5635697652622</v>
      </c>
      <c r="P15" s="40">
        <f t="shared" si="9"/>
        <v>1216.5171597638891</v>
      </c>
      <c r="Q15" s="40">
        <f t="shared" si="9"/>
        <v>150.71164520367984</v>
      </c>
      <c r="R15" s="40">
        <f t="shared" si="9"/>
        <v>0</v>
      </c>
      <c r="S15" s="40">
        <f t="shared" si="9"/>
        <v>1076.511495526174</v>
      </c>
      <c r="T15" s="40">
        <f t="shared" si="9"/>
        <v>1208.5834683628595</v>
      </c>
      <c r="U15" s="40">
        <f t="shared" si="9"/>
        <v>1319.4620115789617</v>
      </c>
      <c r="V15" s="40">
        <f t="shared" si="9"/>
        <v>1580.939594038937</v>
      </c>
      <c r="W15" s="40">
        <f t="shared" si="9"/>
        <v>879.22807052550343</v>
      </c>
      <c r="X15" s="40">
        <f t="shared" si="9"/>
        <v>747.87164674160454</v>
      </c>
      <c r="Y15" s="40">
        <f t="shared" si="9"/>
        <v>1304.4270773025219</v>
      </c>
      <c r="Z15" s="40">
        <f t="shared" si="10"/>
        <v>195.00000000000014</v>
      </c>
      <c r="AA15" s="40">
        <f t="shared" si="10"/>
        <v>1590.4015216290506</v>
      </c>
      <c r="AB15" s="40">
        <f t="shared" si="10"/>
        <v>290.45137286644047</v>
      </c>
      <c r="AC15" s="40">
        <f t="shared" si="10"/>
        <v>295.19485090360206</v>
      </c>
      <c r="AD15" s="40">
        <f t="shared" si="10"/>
        <v>173.28012003689241</v>
      </c>
      <c r="AE15" s="40">
        <f t="shared" si="10"/>
        <v>1168.2983351866933</v>
      </c>
      <c r="AF15" s="40">
        <f t="shared" si="10"/>
        <v>492.03658400570129</v>
      </c>
      <c r="AG15" s="40">
        <f t="shared" si="10"/>
        <v>450.14775352099622</v>
      </c>
      <c r="AH15" s="40">
        <f t="shared" si="10"/>
        <v>331.88250933123891</v>
      </c>
      <c r="AI15" s="40">
        <f t="shared" si="10"/>
        <v>180.22763384120651</v>
      </c>
      <c r="AJ15" s="40">
        <f t="shared" si="11"/>
        <v>610.35235724948222</v>
      </c>
      <c r="AK15" s="40">
        <f t="shared" si="11"/>
        <v>1157.7154227183812</v>
      </c>
      <c r="AL15" s="40">
        <f t="shared" si="11"/>
        <v>176.2072643224449</v>
      </c>
      <c r="AM15" s="40">
        <f t="shared" si="11"/>
        <v>1157.7154227183812</v>
      </c>
      <c r="AN15" s="40">
        <f t="shared" si="11"/>
        <v>1499.0030019983283</v>
      </c>
      <c r="AO15" s="40">
        <f t="shared" si="11"/>
        <v>243.58366119261765</v>
      </c>
      <c r="AP15" s="40">
        <f t="shared" si="11"/>
        <v>886.31597074632452</v>
      </c>
      <c r="AQ15" s="40">
        <f t="shared" si="11"/>
        <v>664.8699120880716</v>
      </c>
      <c r="AR15" s="40">
        <f t="shared" si="11"/>
        <v>1526.9760967349814</v>
      </c>
      <c r="AS15" s="40">
        <f t="shared" si="11"/>
        <v>798.52989925236943</v>
      </c>
      <c r="AT15" s="40">
        <f t="shared" si="12"/>
        <v>1248.4758708120874</v>
      </c>
      <c r="AU15" s="40">
        <f t="shared" si="12"/>
        <v>524.14120234913787</v>
      </c>
      <c r="AV15" s="40">
        <f t="shared" si="12"/>
        <v>524.14120234913787</v>
      </c>
      <c r="AW15" s="40">
        <f t="shared" si="12"/>
        <v>524.14120234913787</v>
      </c>
      <c r="AX15" s="40">
        <f t="shared" si="12"/>
        <v>524.14120234913787</v>
      </c>
      <c r="AY15" s="40">
        <f t="shared" si="12"/>
        <v>1499.0030019983283</v>
      </c>
      <c r="AZ15" s="40">
        <f t="shared" si="12"/>
        <v>176.2072643224449</v>
      </c>
      <c r="BA15" s="40">
        <f t="shared" si="12"/>
        <v>1380.9652421404382</v>
      </c>
      <c r="BB15" s="40">
        <f t="shared" si="12"/>
        <v>67.119296778199384</v>
      </c>
      <c r="BC15" s="40">
        <f t="shared" si="12"/>
        <v>743.60540611267743</v>
      </c>
      <c r="BD15" s="40">
        <f t="shared" si="13"/>
        <v>745.18454090245302</v>
      </c>
      <c r="BE15" s="40">
        <f t="shared" si="13"/>
        <v>496.84705896281542</v>
      </c>
      <c r="BF15" s="40">
        <f t="shared" si="13"/>
        <v>307.84574059096536</v>
      </c>
      <c r="BG15" s="40">
        <f t="shared" si="13"/>
        <v>1190.4301743487515</v>
      </c>
      <c r="BH15" s="40">
        <f t="shared" si="13"/>
        <v>647.56544070850464</v>
      </c>
      <c r="BI15" s="40">
        <f t="shared" si="13"/>
        <v>49.040799340956802</v>
      </c>
      <c r="BJ15" s="40">
        <f t="shared" si="13"/>
        <v>785.86131091942684</v>
      </c>
      <c r="BK15" s="40">
        <f t="shared" si="13"/>
        <v>527.82193967284024</v>
      </c>
      <c r="BL15" s="40">
        <f t="shared" si="13"/>
        <v>1482.7949959451573</v>
      </c>
      <c r="BM15" s="40">
        <f t="shared" si="13"/>
        <v>589.48960974727959</v>
      </c>
      <c r="BN15" s="40">
        <f t="shared" si="14"/>
        <v>354.57157246457297</v>
      </c>
      <c r="BO15" s="40">
        <f t="shared" si="14"/>
        <v>1123.0498653221057</v>
      </c>
      <c r="BP15" s="40">
        <f t="shared" si="14"/>
        <v>647.56544070850464</v>
      </c>
      <c r="BQ15" s="40">
        <f t="shared" si="14"/>
        <v>1123.0498653221057</v>
      </c>
      <c r="BR15" s="40">
        <f t="shared" si="14"/>
        <v>1123.0498653221057</v>
      </c>
      <c r="BS15" s="40">
        <f t="shared" si="14"/>
        <v>1123.0498653221057</v>
      </c>
      <c r="BT15" s="40">
        <f t="shared" si="14"/>
        <v>1123.0498653221057</v>
      </c>
      <c r="BU15" s="40">
        <f t="shared" si="14"/>
        <v>153.21879780235895</v>
      </c>
      <c r="BV15" s="40">
        <f t="shared" si="14"/>
        <v>1429.5635697652622</v>
      </c>
      <c r="BW15" s="40">
        <f t="shared" si="14"/>
        <v>1499.0030019983283</v>
      </c>
      <c r="BX15" s="40">
        <f t="shared" si="15"/>
        <v>664.8699120880716</v>
      </c>
      <c r="BY15" s="40">
        <f t="shared" si="15"/>
        <v>1429.5635697652622</v>
      </c>
      <c r="BZ15" s="40">
        <f t="shared" si="15"/>
        <v>785.86131091942684</v>
      </c>
      <c r="CA15" s="40">
        <f t="shared" si="15"/>
        <v>1429.5635697652622</v>
      </c>
      <c r="CB15" s="40">
        <f t="shared" si="15"/>
        <v>1150.9483046601179</v>
      </c>
      <c r="CC15" s="40">
        <f t="shared" si="15"/>
        <v>610.35235724948222</v>
      </c>
      <c r="CD15" s="40">
        <f t="shared" si="15"/>
        <v>1123.0498653221057</v>
      </c>
      <c r="CE15" s="40">
        <f t="shared" si="15"/>
        <v>1499.0030019983283</v>
      </c>
      <c r="CF15" s="40">
        <f t="shared" si="15"/>
        <v>664.8699120880716</v>
      </c>
      <c r="CG15" s="40">
        <f t="shared" si="15"/>
        <v>496.84705896281542</v>
      </c>
      <c r="CH15" s="40">
        <f t="shared" si="15"/>
        <v>195.00000000000014</v>
      </c>
    </row>
    <row r="16" spans="1:86" x14ac:dyDescent="0.25">
      <c r="A16" s="6">
        <v>14</v>
      </c>
      <c r="B16" s="6" t="s">
        <v>18</v>
      </c>
      <c r="C16" s="7">
        <v>31.58</v>
      </c>
      <c r="D16" s="7">
        <v>40.58</v>
      </c>
      <c r="E16" s="8">
        <v>311810</v>
      </c>
      <c r="F16" s="40">
        <f t="shared" si="8"/>
        <v>517.72579615081952</v>
      </c>
      <c r="G16" s="40">
        <f t="shared" si="8"/>
        <v>726.92778183255621</v>
      </c>
      <c r="H16" s="40">
        <f t="shared" si="8"/>
        <v>209.50656314301929</v>
      </c>
      <c r="I16" s="40">
        <f t="shared" si="8"/>
        <v>1147.9377160804506</v>
      </c>
      <c r="J16" s="40">
        <f t="shared" si="8"/>
        <v>426.05750785545416</v>
      </c>
      <c r="K16" s="40">
        <f t="shared" si="8"/>
        <v>143.12581877495072</v>
      </c>
      <c r="L16" s="40">
        <f t="shared" si="8"/>
        <v>380.09077863057882</v>
      </c>
      <c r="M16" s="40">
        <f t="shared" si="8"/>
        <v>1025.7563063418136</v>
      </c>
      <c r="N16" s="40">
        <f t="shared" si="8"/>
        <v>462.44999729700487</v>
      </c>
      <c r="O16" s="40">
        <f t="shared" si="8"/>
        <v>381.50884655535833</v>
      </c>
      <c r="P16" s="40">
        <f t="shared" si="9"/>
        <v>159.70284906663343</v>
      </c>
      <c r="Q16" s="40">
        <f t="shared" si="9"/>
        <v>931.48537293937204</v>
      </c>
      <c r="R16" s="40">
        <f t="shared" si="9"/>
        <v>1076.511495526174</v>
      </c>
      <c r="S16" s="40">
        <f t="shared" si="9"/>
        <v>0</v>
      </c>
      <c r="T16" s="40">
        <f t="shared" si="9"/>
        <v>346.61938780166321</v>
      </c>
      <c r="U16" s="40">
        <f t="shared" si="9"/>
        <v>253.89958645102192</v>
      </c>
      <c r="V16" s="40">
        <f t="shared" si="9"/>
        <v>518.70319065916669</v>
      </c>
      <c r="W16" s="40">
        <f t="shared" si="9"/>
        <v>203.00985197768125</v>
      </c>
      <c r="X16" s="40">
        <f t="shared" si="9"/>
        <v>338.01331334727064</v>
      </c>
      <c r="Y16" s="40">
        <f t="shared" si="9"/>
        <v>374.70121430280921</v>
      </c>
      <c r="Z16" s="40">
        <f t="shared" si="10"/>
        <v>905.27012543218268</v>
      </c>
      <c r="AA16" s="40">
        <f t="shared" si="10"/>
        <v>513.91049804416332</v>
      </c>
      <c r="AB16" s="40">
        <f t="shared" si="10"/>
        <v>788.24171419685706</v>
      </c>
      <c r="AC16" s="40">
        <f t="shared" si="10"/>
        <v>796.33724011878303</v>
      </c>
      <c r="AD16" s="40">
        <f t="shared" si="10"/>
        <v>971.38303464699277</v>
      </c>
      <c r="AE16" s="40">
        <f t="shared" si="10"/>
        <v>132.80060240827197</v>
      </c>
      <c r="AF16" s="40">
        <f t="shared" si="10"/>
        <v>677.93878779724673</v>
      </c>
      <c r="AG16" s="40">
        <f t="shared" si="10"/>
        <v>681.79909064181095</v>
      </c>
      <c r="AH16" s="40">
        <f t="shared" si="10"/>
        <v>793.12357170872178</v>
      </c>
      <c r="AI16" s="40">
        <f t="shared" si="10"/>
        <v>1251.489113016969</v>
      </c>
      <c r="AJ16" s="40">
        <f t="shared" si="11"/>
        <v>634.23418387847892</v>
      </c>
      <c r="AK16" s="40">
        <f t="shared" si="11"/>
        <v>299.87997599039522</v>
      </c>
      <c r="AL16" s="40">
        <f t="shared" si="11"/>
        <v>970.39785655163109</v>
      </c>
      <c r="AM16" s="40">
        <f t="shared" si="11"/>
        <v>299.87997599039522</v>
      </c>
      <c r="AN16" s="40">
        <f t="shared" si="11"/>
        <v>494.65240320855594</v>
      </c>
      <c r="AO16" s="40">
        <f t="shared" si="11"/>
        <v>1152.0069444235137</v>
      </c>
      <c r="AP16" s="40">
        <f t="shared" si="11"/>
        <v>234.43762496664257</v>
      </c>
      <c r="AQ16" s="40">
        <f t="shared" si="11"/>
        <v>431.65379646193304</v>
      </c>
      <c r="AR16" s="40">
        <f t="shared" si="11"/>
        <v>450.91129948139456</v>
      </c>
      <c r="AS16" s="40">
        <f t="shared" si="11"/>
        <v>296.33933252270128</v>
      </c>
      <c r="AT16" s="40">
        <f t="shared" si="12"/>
        <v>172.1307642462555</v>
      </c>
      <c r="AU16" s="40">
        <f t="shared" si="12"/>
        <v>613.7564663610475</v>
      </c>
      <c r="AV16" s="40">
        <f t="shared" si="12"/>
        <v>613.7564663610475</v>
      </c>
      <c r="AW16" s="40">
        <f t="shared" si="12"/>
        <v>613.7564663610475</v>
      </c>
      <c r="AX16" s="40">
        <f t="shared" si="12"/>
        <v>613.7564663610475</v>
      </c>
      <c r="AY16" s="40">
        <f t="shared" si="12"/>
        <v>494.65240320855594</v>
      </c>
      <c r="AZ16" s="40">
        <f t="shared" si="12"/>
        <v>970.39785655163109</v>
      </c>
      <c r="BA16" s="40">
        <f t="shared" si="12"/>
        <v>465.38156388065033</v>
      </c>
      <c r="BB16" s="40">
        <f t="shared" si="12"/>
        <v>1029.9796114486928</v>
      </c>
      <c r="BC16" s="40">
        <f t="shared" si="12"/>
        <v>363.92581661651866</v>
      </c>
      <c r="BD16" s="40">
        <f t="shared" si="13"/>
        <v>405.24190306531739</v>
      </c>
      <c r="BE16" s="40">
        <f t="shared" si="13"/>
        <v>631.26856408346555</v>
      </c>
      <c r="BF16" s="40">
        <f t="shared" si="13"/>
        <v>895.08211913768059</v>
      </c>
      <c r="BG16" s="40">
        <f t="shared" si="13"/>
        <v>114.52947218947588</v>
      </c>
      <c r="BH16" s="40">
        <f t="shared" si="13"/>
        <v>480.27700340532647</v>
      </c>
      <c r="BI16" s="40">
        <f t="shared" si="13"/>
        <v>1070.3242499355047</v>
      </c>
      <c r="BJ16" s="40">
        <f t="shared" si="13"/>
        <v>384.94804844290371</v>
      </c>
      <c r="BK16" s="40">
        <f t="shared" si="13"/>
        <v>550.29537523043064</v>
      </c>
      <c r="BL16" s="40">
        <f t="shared" si="13"/>
        <v>407.96568483145722</v>
      </c>
      <c r="BM16" s="40">
        <f t="shared" si="13"/>
        <v>497.67961581724433</v>
      </c>
      <c r="BN16" s="40">
        <f t="shared" si="14"/>
        <v>815.08281787803639</v>
      </c>
      <c r="BO16" s="40">
        <f t="shared" si="14"/>
        <v>49.396356140913987</v>
      </c>
      <c r="BP16" s="40">
        <f t="shared" si="14"/>
        <v>480.27700340532647</v>
      </c>
      <c r="BQ16" s="40">
        <f t="shared" si="14"/>
        <v>49.396356140913987</v>
      </c>
      <c r="BR16" s="40">
        <f t="shared" si="14"/>
        <v>49.396356140913987</v>
      </c>
      <c r="BS16" s="40">
        <f t="shared" si="14"/>
        <v>49.396356140913987</v>
      </c>
      <c r="BT16" s="40">
        <f t="shared" si="14"/>
        <v>49.396356140913987</v>
      </c>
      <c r="BU16" s="40">
        <f t="shared" si="14"/>
        <v>1147.9377160804506</v>
      </c>
      <c r="BV16" s="40">
        <f t="shared" si="14"/>
        <v>381.50884655535833</v>
      </c>
      <c r="BW16" s="40">
        <f t="shared" si="14"/>
        <v>494.65240320855594</v>
      </c>
      <c r="BX16" s="40">
        <f t="shared" si="15"/>
        <v>431.65379646193304</v>
      </c>
      <c r="BY16" s="40">
        <f t="shared" si="15"/>
        <v>381.50884655535833</v>
      </c>
      <c r="BZ16" s="40">
        <f t="shared" si="15"/>
        <v>384.94804844290371</v>
      </c>
      <c r="CA16" s="40">
        <f t="shared" si="15"/>
        <v>381.50884655535833</v>
      </c>
      <c r="CB16" s="40">
        <f t="shared" si="15"/>
        <v>380.09077863057882</v>
      </c>
      <c r="CC16" s="40">
        <f t="shared" si="15"/>
        <v>634.23418387847892</v>
      </c>
      <c r="CD16" s="40">
        <f t="shared" si="15"/>
        <v>49.396356140913987</v>
      </c>
      <c r="CE16" s="40">
        <f t="shared" si="15"/>
        <v>494.65240320855594</v>
      </c>
      <c r="CF16" s="40">
        <f t="shared" si="15"/>
        <v>431.65379646193304</v>
      </c>
      <c r="CG16" s="40">
        <f t="shared" si="15"/>
        <v>631.26856408346555</v>
      </c>
      <c r="CH16" s="40">
        <f t="shared" si="15"/>
        <v>905.27012543218268</v>
      </c>
    </row>
    <row r="17" spans="1:86" x14ac:dyDescent="0.25">
      <c r="A17" s="6">
        <v>15</v>
      </c>
      <c r="B17" s="6" t="s">
        <v>19</v>
      </c>
      <c r="C17" s="7">
        <v>30.07</v>
      </c>
      <c r="D17" s="7">
        <v>37.46</v>
      </c>
      <c r="E17" s="8">
        <v>269926</v>
      </c>
      <c r="F17" s="40">
        <f t="shared" si="8"/>
        <v>527.01138507626183</v>
      </c>
      <c r="G17" s="40">
        <f t="shared" si="8"/>
        <v>821.54792921654916</v>
      </c>
      <c r="H17" s="40">
        <f t="shared" si="8"/>
        <v>137.99275343292473</v>
      </c>
      <c r="I17" s="40">
        <f t="shared" si="8"/>
        <v>1313.0552158991643</v>
      </c>
      <c r="J17" s="40">
        <f t="shared" si="8"/>
        <v>659.3102456355432</v>
      </c>
      <c r="K17" s="40">
        <f t="shared" si="8"/>
        <v>371.21422386541184</v>
      </c>
      <c r="L17" s="40">
        <f t="shared" si="8"/>
        <v>86.371291526756664</v>
      </c>
      <c r="M17" s="40">
        <f t="shared" si="8"/>
        <v>1232.4808314939426</v>
      </c>
      <c r="N17" s="40">
        <f t="shared" si="8"/>
        <v>226.55904307707519</v>
      </c>
      <c r="O17" s="40">
        <f t="shared" si="8"/>
        <v>309.7127701597077</v>
      </c>
      <c r="P17" s="40">
        <f t="shared" si="9"/>
        <v>260.00000000000011</v>
      </c>
      <c r="Q17" s="40">
        <f t="shared" si="9"/>
        <v>1081.8964830333819</v>
      </c>
      <c r="R17" s="40">
        <f t="shared" si="9"/>
        <v>1208.5834683628595</v>
      </c>
      <c r="S17" s="40">
        <f t="shared" si="9"/>
        <v>346.61938780166321</v>
      </c>
      <c r="T17" s="40">
        <f t="shared" si="9"/>
        <v>0</v>
      </c>
      <c r="U17" s="40">
        <f t="shared" si="9"/>
        <v>298.60006697922921</v>
      </c>
      <c r="V17" s="40">
        <f t="shared" si="9"/>
        <v>454.81424779793321</v>
      </c>
      <c r="W17" s="40">
        <f t="shared" si="9"/>
        <v>473.19340654747083</v>
      </c>
      <c r="X17" s="40">
        <f t="shared" si="9"/>
        <v>578.44792332585985</v>
      </c>
      <c r="Y17" s="40">
        <f t="shared" si="9"/>
        <v>103.09219175087902</v>
      </c>
      <c r="Z17" s="40">
        <f t="shared" si="10"/>
        <v>1016.9960668557176</v>
      </c>
      <c r="AA17" s="40">
        <f t="shared" si="10"/>
        <v>548.89434320276985</v>
      </c>
      <c r="AB17" s="40">
        <f t="shared" si="10"/>
        <v>924.08874032746417</v>
      </c>
      <c r="AC17" s="40">
        <f t="shared" si="10"/>
        <v>970.40713105376528</v>
      </c>
      <c r="AD17" s="40">
        <f t="shared" si="10"/>
        <v>1146.2704741901016</v>
      </c>
      <c r="AE17" s="40">
        <f t="shared" si="10"/>
        <v>236.32393023136697</v>
      </c>
      <c r="AF17" s="40">
        <f t="shared" si="10"/>
        <v>732.03961641430328</v>
      </c>
      <c r="AG17" s="40">
        <f t="shared" si="10"/>
        <v>900.69362160503829</v>
      </c>
      <c r="AH17" s="40">
        <f t="shared" si="10"/>
        <v>989.91918862096998</v>
      </c>
      <c r="AI17" s="40">
        <f t="shared" si="10"/>
        <v>1366.0527076214883</v>
      </c>
      <c r="AJ17" s="40">
        <f t="shared" si="11"/>
        <v>636.8830347873934</v>
      </c>
      <c r="AK17" s="40">
        <f t="shared" si="11"/>
        <v>57.454329688892628</v>
      </c>
      <c r="AL17" s="40">
        <f t="shared" si="11"/>
        <v>1065.0920148043547</v>
      </c>
      <c r="AM17" s="40">
        <f t="shared" si="11"/>
        <v>57.454329688892628</v>
      </c>
      <c r="AN17" s="40">
        <f t="shared" si="11"/>
        <v>309.27657525263709</v>
      </c>
      <c r="AO17" s="40">
        <f t="shared" si="11"/>
        <v>1340.7703009837294</v>
      </c>
      <c r="AP17" s="40">
        <f t="shared" si="11"/>
        <v>540.45351326455454</v>
      </c>
      <c r="AQ17" s="40">
        <f t="shared" si="11"/>
        <v>555.70675720203326</v>
      </c>
      <c r="AR17" s="40">
        <f t="shared" si="11"/>
        <v>513.37510652543313</v>
      </c>
      <c r="AS17" s="40">
        <f t="shared" si="11"/>
        <v>443.08464202678033</v>
      </c>
      <c r="AT17" s="40">
        <f t="shared" si="12"/>
        <v>339.53203088957611</v>
      </c>
      <c r="AU17" s="40">
        <f t="shared" si="12"/>
        <v>687.12298753571008</v>
      </c>
      <c r="AV17" s="40">
        <f t="shared" si="12"/>
        <v>687.12298753571008</v>
      </c>
      <c r="AW17" s="40">
        <f t="shared" si="12"/>
        <v>687.12298753571008</v>
      </c>
      <c r="AX17" s="40">
        <f t="shared" si="12"/>
        <v>687.12298753571008</v>
      </c>
      <c r="AY17" s="40">
        <f t="shared" si="12"/>
        <v>309.27657525263709</v>
      </c>
      <c r="AZ17" s="40">
        <f t="shared" si="12"/>
        <v>1065.0920148043547</v>
      </c>
      <c r="BA17" s="40">
        <f t="shared" si="12"/>
        <v>172.675997173898</v>
      </c>
      <c r="BB17" s="40">
        <f t="shared" si="12"/>
        <v>1177.4654984329688</v>
      </c>
      <c r="BC17" s="40">
        <f t="shared" si="12"/>
        <v>478.09308717027028</v>
      </c>
      <c r="BD17" s="40">
        <f t="shared" si="13"/>
        <v>463.81246210079343</v>
      </c>
      <c r="BE17" s="40">
        <f t="shared" si="13"/>
        <v>856.6592087872516</v>
      </c>
      <c r="BF17" s="40">
        <f t="shared" si="13"/>
        <v>1103.97509029869</v>
      </c>
      <c r="BG17" s="40">
        <f t="shared" si="13"/>
        <v>325.11228829436732</v>
      </c>
      <c r="BH17" s="40">
        <f t="shared" si="13"/>
        <v>733.86987947455623</v>
      </c>
      <c r="BI17" s="40">
        <f t="shared" si="13"/>
        <v>1188.9293502979899</v>
      </c>
      <c r="BJ17" s="40">
        <f t="shared" si="13"/>
        <v>682.64192663504048</v>
      </c>
      <c r="BK17" s="40">
        <f t="shared" si="13"/>
        <v>731.7554236218549</v>
      </c>
      <c r="BL17" s="40">
        <f t="shared" si="13"/>
        <v>434.65963695747013</v>
      </c>
      <c r="BM17" s="40">
        <f t="shared" si="13"/>
        <v>708.30784267859099</v>
      </c>
      <c r="BN17" s="40">
        <f t="shared" si="14"/>
        <v>1027.8818025434634</v>
      </c>
      <c r="BO17" s="40">
        <f t="shared" si="14"/>
        <v>355.14081714159551</v>
      </c>
      <c r="BP17" s="40">
        <f t="shared" si="14"/>
        <v>733.86987947455623</v>
      </c>
      <c r="BQ17" s="40">
        <f t="shared" si="14"/>
        <v>355.14081714159551</v>
      </c>
      <c r="BR17" s="40">
        <f t="shared" si="14"/>
        <v>355.14081714159551</v>
      </c>
      <c r="BS17" s="40">
        <f t="shared" si="14"/>
        <v>355.14081714159551</v>
      </c>
      <c r="BT17" s="40">
        <f t="shared" si="14"/>
        <v>355.14081714159551</v>
      </c>
      <c r="BU17" s="40">
        <f t="shared" si="14"/>
        <v>1313.0552158991643</v>
      </c>
      <c r="BV17" s="40">
        <f t="shared" si="14"/>
        <v>309.7127701597077</v>
      </c>
      <c r="BW17" s="40">
        <f t="shared" si="14"/>
        <v>309.27657525263709</v>
      </c>
      <c r="BX17" s="40">
        <f t="shared" si="15"/>
        <v>555.70675720203326</v>
      </c>
      <c r="BY17" s="40">
        <f t="shared" si="15"/>
        <v>309.7127701597077</v>
      </c>
      <c r="BZ17" s="40">
        <f t="shared" si="15"/>
        <v>682.64192663504048</v>
      </c>
      <c r="CA17" s="40">
        <f t="shared" si="15"/>
        <v>309.7127701597077</v>
      </c>
      <c r="CB17" s="40">
        <f t="shared" si="15"/>
        <v>86.371291526756664</v>
      </c>
      <c r="CC17" s="40">
        <f t="shared" si="15"/>
        <v>636.8830347873934</v>
      </c>
      <c r="CD17" s="40">
        <f t="shared" si="15"/>
        <v>355.14081714159551</v>
      </c>
      <c r="CE17" s="40">
        <f t="shared" si="15"/>
        <v>309.27657525263709</v>
      </c>
      <c r="CF17" s="40">
        <f t="shared" si="15"/>
        <v>555.70675720203326</v>
      </c>
      <c r="CG17" s="40">
        <f t="shared" si="15"/>
        <v>856.6592087872516</v>
      </c>
      <c r="CH17" s="40">
        <f t="shared" si="15"/>
        <v>1016.9960668557176</v>
      </c>
    </row>
    <row r="18" spans="1:86" x14ac:dyDescent="0.25">
      <c r="A18" s="6">
        <v>16</v>
      </c>
      <c r="B18" s="6" t="s">
        <v>20</v>
      </c>
      <c r="C18" s="7">
        <v>29.06</v>
      </c>
      <c r="D18" s="7">
        <v>40.270000000000003</v>
      </c>
      <c r="E18" s="8">
        <v>2994521</v>
      </c>
      <c r="F18" s="40">
        <f t="shared" si="8"/>
        <v>706.26128309571129</v>
      </c>
      <c r="G18" s="40">
        <f t="shared" si="8"/>
        <v>955.55481266121035</v>
      </c>
      <c r="H18" s="40">
        <f t="shared" si="8"/>
        <v>213.55093069335967</v>
      </c>
      <c r="I18" s="40">
        <f t="shared" si="8"/>
        <v>1397.466278662924</v>
      </c>
      <c r="J18" s="40">
        <f t="shared" si="8"/>
        <v>679.06406177915255</v>
      </c>
      <c r="K18" s="40">
        <f t="shared" si="8"/>
        <v>380.61266400370891</v>
      </c>
      <c r="L18" s="40">
        <f t="shared" si="8"/>
        <v>377.02254574494629</v>
      </c>
      <c r="M18" s="40">
        <f t="shared" si="8"/>
        <v>1279.240790469097</v>
      </c>
      <c r="N18" s="40">
        <f t="shared" si="8"/>
        <v>270.12034355079618</v>
      </c>
      <c r="O18" s="40">
        <f t="shared" si="8"/>
        <v>133.29666162361323</v>
      </c>
      <c r="P18" s="40">
        <f t="shared" si="9"/>
        <v>103.16006979447054</v>
      </c>
      <c r="Q18" s="40">
        <f t="shared" si="9"/>
        <v>1177.2348958470441</v>
      </c>
      <c r="R18" s="40">
        <f t="shared" si="9"/>
        <v>1319.4620115789617</v>
      </c>
      <c r="S18" s="40">
        <f t="shared" si="9"/>
        <v>253.89958645102192</v>
      </c>
      <c r="T18" s="40">
        <f t="shared" si="9"/>
        <v>298.60006697922921</v>
      </c>
      <c r="U18" s="40">
        <f t="shared" si="9"/>
        <v>0</v>
      </c>
      <c r="V18" s="40">
        <f t="shared" si="9"/>
        <v>265.22820362849791</v>
      </c>
      <c r="W18" s="40">
        <f t="shared" si="9"/>
        <v>456.19513368732908</v>
      </c>
      <c r="X18" s="40">
        <f t="shared" si="9"/>
        <v>590.66403310172882</v>
      </c>
      <c r="Y18" s="40">
        <f t="shared" si="9"/>
        <v>249.01807163336576</v>
      </c>
      <c r="Z18" s="40">
        <f t="shared" si="10"/>
        <v>1141.6588807520395</v>
      </c>
      <c r="AA18" s="40">
        <f t="shared" si="10"/>
        <v>287.0209051619758</v>
      </c>
      <c r="AB18" s="40">
        <f t="shared" si="10"/>
        <v>1029.3541664558411</v>
      </c>
      <c r="AC18" s="40">
        <f t="shared" si="10"/>
        <v>1045.2942169552075</v>
      </c>
      <c r="AD18" s="40">
        <f t="shared" si="10"/>
        <v>1221.5604774222197</v>
      </c>
      <c r="AE18" s="40">
        <f t="shared" si="10"/>
        <v>154.00324671902226</v>
      </c>
      <c r="AF18" s="40">
        <f t="shared" si="10"/>
        <v>891.4168497397842</v>
      </c>
      <c r="AG18" s="40">
        <f t="shared" si="10"/>
        <v>935.19249355413478</v>
      </c>
      <c r="AH18" s="40">
        <f t="shared" si="10"/>
        <v>1045.1382683645259</v>
      </c>
      <c r="AI18" s="40">
        <f t="shared" si="10"/>
        <v>1491.4590172042945</v>
      </c>
      <c r="AJ18" s="40">
        <f t="shared" si="11"/>
        <v>825.35446930394744</v>
      </c>
      <c r="AK18" s="40">
        <f t="shared" si="11"/>
        <v>292.40554030318964</v>
      </c>
      <c r="AL18" s="40">
        <f t="shared" si="11"/>
        <v>1202.7389575464829</v>
      </c>
      <c r="AM18" s="40">
        <f t="shared" si="11"/>
        <v>292.40554030318964</v>
      </c>
      <c r="AN18" s="40">
        <f t="shared" si="11"/>
        <v>267.3462174783852</v>
      </c>
      <c r="AO18" s="40">
        <f t="shared" si="11"/>
        <v>1404.4361858055356</v>
      </c>
      <c r="AP18" s="40">
        <f t="shared" si="11"/>
        <v>485.10617394545716</v>
      </c>
      <c r="AQ18" s="40">
        <f t="shared" si="11"/>
        <v>660.21208713564158</v>
      </c>
      <c r="AR18" s="40">
        <f t="shared" si="11"/>
        <v>234.88720697390016</v>
      </c>
      <c r="AS18" s="40">
        <f t="shared" si="11"/>
        <v>523.34501048543518</v>
      </c>
      <c r="AT18" s="40">
        <f t="shared" si="12"/>
        <v>100.43903623591768</v>
      </c>
      <c r="AU18" s="40">
        <f t="shared" si="12"/>
        <v>832.32685887216201</v>
      </c>
      <c r="AV18" s="40">
        <f t="shared" si="12"/>
        <v>832.32685887216201</v>
      </c>
      <c r="AW18" s="40">
        <f t="shared" si="12"/>
        <v>832.32685887216201</v>
      </c>
      <c r="AX18" s="40">
        <f t="shared" si="12"/>
        <v>832.32685887216201</v>
      </c>
      <c r="AY18" s="40">
        <f t="shared" si="12"/>
        <v>267.3462174783852</v>
      </c>
      <c r="AZ18" s="40">
        <f t="shared" si="12"/>
        <v>1202.7389575464829</v>
      </c>
      <c r="BA18" s="40">
        <f t="shared" si="12"/>
        <v>312.92970456637744</v>
      </c>
      <c r="BB18" s="40">
        <f t="shared" si="12"/>
        <v>1275.846777634368</v>
      </c>
      <c r="BC18" s="40">
        <f t="shared" si="12"/>
        <v>584.75037409137246</v>
      </c>
      <c r="BD18" s="40">
        <f t="shared" si="13"/>
        <v>607.24294973264227</v>
      </c>
      <c r="BE18" s="40">
        <f t="shared" si="13"/>
        <v>884.85309515195831</v>
      </c>
      <c r="BF18" s="40">
        <f t="shared" si="13"/>
        <v>1148.4515662403883</v>
      </c>
      <c r="BG18" s="40">
        <f t="shared" si="13"/>
        <v>144.24978336205578</v>
      </c>
      <c r="BH18" s="40">
        <f t="shared" si="13"/>
        <v>734.12056230567453</v>
      </c>
      <c r="BI18" s="40">
        <f t="shared" si="13"/>
        <v>1310.0675555100206</v>
      </c>
      <c r="BJ18" s="40">
        <f t="shared" si="13"/>
        <v>633.64501102746794</v>
      </c>
      <c r="BK18" s="40">
        <f t="shared" si="13"/>
        <v>797.69668421023323</v>
      </c>
      <c r="BL18" s="40">
        <f t="shared" si="13"/>
        <v>169.5788901956841</v>
      </c>
      <c r="BM18" s="40">
        <f t="shared" si="13"/>
        <v>749.01668873263418</v>
      </c>
      <c r="BN18" s="40">
        <f t="shared" si="14"/>
        <v>1068.4966073881562</v>
      </c>
      <c r="BO18" s="40">
        <f t="shared" si="14"/>
        <v>217.59825366946322</v>
      </c>
      <c r="BP18" s="40">
        <f t="shared" si="14"/>
        <v>734.12056230567453</v>
      </c>
      <c r="BQ18" s="40">
        <f t="shared" si="14"/>
        <v>217.59825366946322</v>
      </c>
      <c r="BR18" s="40">
        <f t="shared" si="14"/>
        <v>217.59825366946322</v>
      </c>
      <c r="BS18" s="40">
        <f t="shared" si="14"/>
        <v>217.59825366946322</v>
      </c>
      <c r="BT18" s="40">
        <f t="shared" si="14"/>
        <v>217.59825366946322</v>
      </c>
      <c r="BU18" s="40">
        <f t="shared" si="14"/>
        <v>1397.466278662924</v>
      </c>
      <c r="BV18" s="40">
        <f t="shared" si="14"/>
        <v>133.29666162361323</v>
      </c>
      <c r="BW18" s="40">
        <f t="shared" si="14"/>
        <v>267.3462174783852</v>
      </c>
      <c r="BX18" s="40">
        <f t="shared" si="15"/>
        <v>660.21208713564158</v>
      </c>
      <c r="BY18" s="40">
        <f t="shared" si="15"/>
        <v>133.29666162361323</v>
      </c>
      <c r="BZ18" s="40">
        <f t="shared" si="15"/>
        <v>633.64501102746794</v>
      </c>
      <c r="CA18" s="40">
        <f t="shared" si="15"/>
        <v>133.29666162361323</v>
      </c>
      <c r="CB18" s="40">
        <f t="shared" si="15"/>
        <v>377.02254574494629</v>
      </c>
      <c r="CC18" s="40">
        <f t="shared" si="15"/>
        <v>825.35446930394744</v>
      </c>
      <c r="CD18" s="40">
        <f t="shared" si="15"/>
        <v>217.59825366946322</v>
      </c>
      <c r="CE18" s="40">
        <f t="shared" si="15"/>
        <v>267.3462174783852</v>
      </c>
      <c r="CF18" s="40">
        <f t="shared" si="15"/>
        <v>660.21208713564158</v>
      </c>
      <c r="CG18" s="40">
        <f t="shared" si="15"/>
        <v>884.85309515195831</v>
      </c>
      <c r="CH18" s="40">
        <f t="shared" si="15"/>
        <v>1141.6588807520395</v>
      </c>
    </row>
    <row r="19" spans="1:86" x14ac:dyDescent="0.25">
      <c r="A19" s="6">
        <v>17</v>
      </c>
      <c r="B19" s="6" t="s">
        <v>21</v>
      </c>
      <c r="C19" s="7">
        <v>26.41</v>
      </c>
      <c r="D19" s="7">
        <v>40.159999999999997</v>
      </c>
      <c r="E19" s="8">
        <v>540662</v>
      </c>
      <c r="F19" s="40">
        <f t="shared" si="8"/>
        <v>945.37664451794024</v>
      </c>
      <c r="G19" s="40">
        <f t="shared" si="8"/>
        <v>1211.0198181697938</v>
      </c>
      <c r="H19" s="40">
        <f t="shared" si="8"/>
        <v>438.29898471249027</v>
      </c>
      <c r="I19" s="40">
        <f t="shared" si="8"/>
        <v>1661.8453598334597</v>
      </c>
      <c r="J19" s="40">
        <f t="shared" si="8"/>
        <v>944.27220651674406</v>
      </c>
      <c r="K19" s="40">
        <f t="shared" si="8"/>
        <v>644.44704980316283</v>
      </c>
      <c r="L19" s="40">
        <f t="shared" si="8"/>
        <v>540.81789911207613</v>
      </c>
      <c r="M19" s="40">
        <f t="shared" si="8"/>
        <v>1544.3720406689574</v>
      </c>
      <c r="N19" s="40">
        <f t="shared" si="8"/>
        <v>270.83020511013882</v>
      </c>
      <c r="O19" s="40">
        <f t="shared" si="8"/>
        <v>155.59562975867908</v>
      </c>
      <c r="P19" s="40">
        <f t="shared" si="9"/>
        <v>366.13658653568069</v>
      </c>
      <c r="Q19" s="40">
        <f t="shared" si="9"/>
        <v>1440.2069295764413</v>
      </c>
      <c r="R19" s="40">
        <f t="shared" si="9"/>
        <v>1580.939594038937</v>
      </c>
      <c r="S19" s="40">
        <f t="shared" si="9"/>
        <v>518.70319065916669</v>
      </c>
      <c r="T19" s="40">
        <f t="shared" si="9"/>
        <v>454.81424779793321</v>
      </c>
      <c r="U19" s="40">
        <f t="shared" si="9"/>
        <v>265.22820362849791</v>
      </c>
      <c r="V19" s="40">
        <f t="shared" si="9"/>
        <v>0</v>
      </c>
      <c r="W19" s="40">
        <f t="shared" si="9"/>
        <v>721.3431915530914</v>
      </c>
      <c r="X19" s="40">
        <f t="shared" si="9"/>
        <v>855.88901149623359</v>
      </c>
      <c r="Y19" s="40">
        <f t="shared" si="9"/>
        <v>358.42432953135278</v>
      </c>
      <c r="Z19" s="40">
        <f t="shared" si="10"/>
        <v>1400.1960577004918</v>
      </c>
      <c r="AA19" s="40">
        <f t="shared" si="10"/>
        <v>152.73833834371803</v>
      </c>
      <c r="AB19" s="40">
        <f t="shared" si="10"/>
        <v>1290.5146260310262</v>
      </c>
      <c r="AC19" s="40">
        <f t="shared" si="10"/>
        <v>1309.6419357977202</v>
      </c>
      <c r="AD19" s="40">
        <f t="shared" si="10"/>
        <v>1486.2274388531525</v>
      </c>
      <c r="AE19" s="40">
        <f t="shared" si="10"/>
        <v>412.75295274534375</v>
      </c>
      <c r="AF19" s="40">
        <f t="shared" si="10"/>
        <v>1139.6885539479636</v>
      </c>
      <c r="AG19" s="40">
        <f t="shared" si="10"/>
        <v>1200.3453669673577</v>
      </c>
      <c r="AH19" s="40">
        <f t="shared" si="10"/>
        <v>1310.2992024724733</v>
      </c>
      <c r="AI19" s="40">
        <f t="shared" si="10"/>
        <v>1751.1105047940287</v>
      </c>
      <c r="AJ19" s="40">
        <f t="shared" si="11"/>
        <v>1062.7379733499693</v>
      </c>
      <c r="AK19" s="40">
        <f t="shared" si="11"/>
        <v>479.40066750057804</v>
      </c>
      <c r="AL19" s="40">
        <f t="shared" si="11"/>
        <v>1458.9095242680403</v>
      </c>
      <c r="AM19" s="40">
        <f t="shared" si="11"/>
        <v>479.40066750057804</v>
      </c>
      <c r="AN19" s="40">
        <f t="shared" si="11"/>
        <v>188.30825791770206</v>
      </c>
      <c r="AO19" s="40">
        <f t="shared" si="11"/>
        <v>1669.6337921831841</v>
      </c>
      <c r="AP19" s="40">
        <f t="shared" si="11"/>
        <v>747.19341538854599</v>
      </c>
      <c r="AQ19" s="40">
        <f t="shared" si="11"/>
        <v>918.20368110784636</v>
      </c>
      <c r="AR19" s="40">
        <f t="shared" si="11"/>
        <v>176.66352198459077</v>
      </c>
      <c r="AS19" s="40">
        <f t="shared" si="11"/>
        <v>782.67490058133342</v>
      </c>
      <c r="AT19" s="40">
        <f t="shared" si="12"/>
        <v>353.7937252128703</v>
      </c>
      <c r="AU19" s="40">
        <f t="shared" si="12"/>
        <v>1083.9086677391224</v>
      </c>
      <c r="AV19" s="40">
        <f t="shared" si="12"/>
        <v>1083.9086677391224</v>
      </c>
      <c r="AW19" s="40">
        <f t="shared" si="12"/>
        <v>1083.9086677391224</v>
      </c>
      <c r="AX19" s="40">
        <f t="shared" si="12"/>
        <v>1083.9086677391224</v>
      </c>
      <c r="AY19" s="40">
        <f t="shared" si="12"/>
        <v>188.30825791770206</v>
      </c>
      <c r="AZ19" s="40">
        <f t="shared" si="12"/>
        <v>1458.9095242680403</v>
      </c>
      <c r="BA19" s="40">
        <f t="shared" si="12"/>
        <v>352.79030598926585</v>
      </c>
      <c r="BB19" s="40">
        <f t="shared" si="12"/>
        <v>1538.764764348339</v>
      </c>
      <c r="BC19" s="40">
        <f t="shared" si="12"/>
        <v>840.94767970427245</v>
      </c>
      <c r="BD19" s="40">
        <f t="shared" si="13"/>
        <v>855.50569840299704</v>
      </c>
      <c r="BE19" s="40">
        <f t="shared" si="13"/>
        <v>1149.9273890120196</v>
      </c>
      <c r="BF19" s="40">
        <f t="shared" si="13"/>
        <v>1413.6184067845188</v>
      </c>
      <c r="BG19" s="40">
        <f t="shared" si="13"/>
        <v>406.47017110730292</v>
      </c>
      <c r="BH19" s="40">
        <f t="shared" si="13"/>
        <v>998.41524427464526</v>
      </c>
      <c r="BI19" s="40">
        <f t="shared" si="13"/>
        <v>1569.9187877084601</v>
      </c>
      <c r="BJ19" s="40">
        <f t="shared" si="13"/>
        <v>893.57260477255011</v>
      </c>
      <c r="BK19" s="40">
        <f t="shared" si="13"/>
        <v>1061.7918816792678</v>
      </c>
      <c r="BL19" s="40">
        <f t="shared" si="13"/>
        <v>138.00362314084362</v>
      </c>
      <c r="BM19" s="40">
        <f t="shared" si="13"/>
        <v>1014.1262248852454</v>
      </c>
      <c r="BN19" s="40">
        <f t="shared" si="14"/>
        <v>1333.6480045349297</v>
      </c>
      <c r="BO19" s="40">
        <f t="shared" si="14"/>
        <v>479.84268255335525</v>
      </c>
      <c r="BP19" s="40">
        <f t="shared" si="14"/>
        <v>998.41524427464526</v>
      </c>
      <c r="BQ19" s="40">
        <f t="shared" si="14"/>
        <v>479.84268255335525</v>
      </c>
      <c r="BR19" s="40">
        <f t="shared" si="14"/>
        <v>479.84268255335525</v>
      </c>
      <c r="BS19" s="40">
        <f t="shared" si="14"/>
        <v>479.84268255335525</v>
      </c>
      <c r="BT19" s="40">
        <f t="shared" si="14"/>
        <v>479.84268255335525</v>
      </c>
      <c r="BU19" s="40">
        <f t="shared" si="14"/>
        <v>1661.8453598334597</v>
      </c>
      <c r="BV19" s="40">
        <f t="shared" si="14"/>
        <v>155.59562975867908</v>
      </c>
      <c r="BW19" s="40">
        <f t="shared" si="14"/>
        <v>188.30825791770206</v>
      </c>
      <c r="BX19" s="40">
        <f t="shared" si="15"/>
        <v>918.20368110784636</v>
      </c>
      <c r="BY19" s="40">
        <f t="shared" si="15"/>
        <v>155.59562975867908</v>
      </c>
      <c r="BZ19" s="40">
        <f t="shared" si="15"/>
        <v>893.57260477255011</v>
      </c>
      <c r="CA19" s="40">
        <f t="shared" si="15"/>
        <v>155.59562975867908</v>
      </c>
      <c r="CB19" s="40">
        <f t="shared" si="15"/>
        <v>540.81789911207613</v>
      </c>
      <c r="CC19" s="40">
        <f t="shared" si="15"/>
        <v>1062.7379733499693</v>
      </c>
      <c r="CD19" s="40">
        <f t="shared" si="15"/>
        <v>479.84268255335525</v>
      </c>
      <c r="CE19" s="40">
        <f t="shared" si="15"/>
        <v>188.30825791770206</v>
      </c>
      <c r="CF19" s="40">
        <f t="shared" si="15"/>
        <v>918.20368110784636</v>
      </c>
      <c r="CG19" s="40">
        <f t="shared" si="15"/>
        <v>1149.9273890120196</v>
      </c>
      <c r="CH19" s="40">
        <f t="shared" si="15"/>
        <v>1400.1960577004918</v>
      </c>
    </row>
    <row r="20" spans="1:86" x14ac:dyDescent="0.25">
      <c r="A20" s="6">
        <v>18</v>
      </c>
      <c r="B20" s="6" t="s">
        <v>22</v>
      </c>
      <c r="C20" s="7">
        <v>33.61</v>
      </c>
      <c r="D20" s="7">
        <v>40.6</v>
      </c>
      <c r="E20" s="8">
        <v>216362</v>
      </c>
      <c r="F20" s="40">
        <f t="shared" si="8"/>
        <v>398.54861685872169</v>
      </c>
      <c r="G20" s="40">
        <f t="shared" si="8"/>
        <v>546.57570381421112</v>
      </c>
      <c r="H20" s="40">
        <f t="shared" si="8"/>
        <v>356.72117963473949</v>
      </c>
      <c r="I20" s="40">
        <f t="shared" si="8"/>
        <v>945.98625782830527</v>
      </c>
      <c r="J20" s="40">
        <f t="shared" si="8"/>
        <v>223.05604676851999</v>
      </c>
      <c r="K20" s="40">
        <f t="shared" si="8"/>
        <v>101.98039027185553</v>
      </c>
      <c r="L20" s="40">
        <f t="shared" si="8"/>
        <v>471.68209633184068</v>
      </c>
      <c r="M20" s="40">
        <f t="shared" si="8"/>
        <v>823.04617124435993</v>
      </c>
      <c r="N20" s="40">
        <f t="shared" si="8"/>
        <v>638.75269079668078</v>
      </c>
      <c r="O20" s="40">
        <f t="shared" si="8"/>
        <v>580.82183154561267</v>
      </c>
      <c r="P20" s="40">
        <f t="shared" si="9"/>
        <v>358.09495947304248</v>
      </c>
      <c r="Q20" s="40">
        <f t="shared" si="9"/>
        <v>732.37422128308185</v>
      </c>
      <c r="R20" s="40">
        <f t="shared" si="9"/>
        <v>879.22807052550343</v>
      </c>
      <c r="S20" s="40">
        <f t="shared" si="9"/>
        <v>203.00985197768125</v>
      </c>
      <c r="T20" s="40">
        <f t="shared" si="9"/>
        <v>473.19340654747083</v>
      </c>
      <c r="U20" s="40">
        <f t="shared" si="9"/>
        <v>456.19513368732908</v>
      </c>
      <c r="V20" s="40">
        <f t="shared" si="9"/>
        <v>721.3431915530914</v>
      </c>
      <c r="W20" s="40">
        <f t="shared" si="9"/>
        <v>0</v>
      </c>
      <c r="X20" s="40">
        <f t="shared" si="9"/>
        <v>135.09256086106311</v>
      </c>
      <c r="Y20" s="40">
        <f t="shared" si="9"/>
        <v>532.75510321347463</v>
      </c>
      <c r="Z20" s="40">
        <f t="shared" si="10"/>
        <v>714.56630203221869</v>
      </c>
      <c r="AA20" s="40">
        <f t="shared" si="10"/>
        <v>713.2243686246286</v>
      </c>
      <c r="AB20" s="40">
        <f t="shared" si="10"/>
        <v>593.89224611877182</v>
      </c>
      <c r="AC20" s="40">
        <f t="shared" si="10"/>
        <v>595.10167198555246</v>
      </c>
      <c r="AD20" s="40">
        <f t="shared" si="10"/>
        <v>769.19178362746482</v>
      </c>
      <c r="AE20" s="40">
        <f t="shared" si="10"/>
        <v>319.69516730785904</v>
      </c>
      <c r="AF20" s="40">
        <f t="shared" si="10"/>
        <v>516.4668430790116</v>
      </c>
      <c r="AG20" s="40">
        <f t="shared" si="10"/>
        <v>479.00417534714671</v>
      </c>
      <c r="AH20" s="40">
        <f t="shared" si="10"/>
        <v>590.21690927996951</v>
      </c>
      <c r="AI20" s="40">
        <f t="shared" si="10"/>
        <v>1056.1003740175456</v>
      </c>
      <c r="AJ20" s="40">
        <f t="shared" si="11"/>
        <v>501.47382783152335</v>
      </c>
      <c r="AK20" s="40">
        <f t="shared" si="11"/>
        <v>416.75052489469067</v>
      </c>
      <c r="AL20" s="40">
        <f t="shared" si="11"/>
        <v>783.01021704700634</v>
      </c>
      <c r="AM20" s="40">
        <f t="shared" si="11"/>
        <v>416.75052489469067</v>
      </c>
      <c r="AN20" s="40">
        <f t="shared" si="11"/>
        <v>683.68706291694593</v>
      </c>
      <c r="AO20" s="40">
        <f t="shared" si="11"/>
        <v>949.0021074792196</v>
      </c>
      <c r="AP20" s="40">
        <f t="shared" si="11"/>
        <v>80.808415403347638</v>
      </c>
      <c r="AQ20" s="40">
        <f t="shared" si="11"/>
        <v>264.45793616376886</v>
      </c>
      <c r="AR20" s="40">
        <f t="shared" si="11"/>
        <v>648.91447818645554</v>
      </c>
      <c r="AS20" s="40">
        <f t="shared" si="11"/>
        <v>156.37135287513519</v>
      </c>
      <c r="AT20" s="40">
        <f t="shared" si="12"/>
        <v>373.83686281585449</v>
      </c>
      <c r="AU20" s="40">
        <f t="shared" si="12"/>
        <v>448.87637496308469</v>
      </c>
      <c r="AV20" s="40">
        <f t="shared" si="12"/>
        <v>448.87637496308469</v>
      </c>
      <c r="AW20" s="40">
        <f t="shared" si="12"/>
        <v>448.87637496308469</v>
      </c>
      <c r="AX20" s="40">
        <f t="shared" si="12"/>
        <v>448.87637496308469</v>
      </c>
      <c r="AY20" s="40">
        <f t="shared" si="12"/>
        <v>683.68706291694593</v>
      </c>
      <c r="AZ20" s="40">
        <f t="shared" si="12"/>
        <v>783.01021704700634</v>
      </c>
      <c r="BA20" s="40">
        <f t="shared" si="12"/>
        <v>624.39490709005645</v>
      </c>
      <c r="BB20" s="40">
        <f t="shared" si="12"/>
        <v>830.55463396455752</v>
      </c>
      <c r="BC20" s="40">
        <f t="shared" si="12"/>
        <v>219.41968918034704</v>
      </c>
      <c r="BD20" s="40">
        <f t="shared" si="13"/>
        <v>283.93309070976585</v>
      </c>
      <c r="BE20" s="40">
        <f t="shared" si="13"/>
        <v>428.68753189240323</v>
      </c>
      <c r="BF20" s="40">
        <f t="shared" si="13"/>
        <v>692.27523428185737</v>
      </c>
      <c r="BG20" s="40">
        <f t="shared" si="13"/>
        <v>317.12773451718135</v>
      </c>
      <c r="BH20" s="40">
        <f t="shared" si="13"/>
        <v>280.61539515856913</v>
      </c>
      <c r="BI20" s="40">
        <f t="shared" si="13"/>
        <v>875.69686535924109</v>
      </c>
      <c r="BJ20" s="40">
        <f t="shared" si="13"/>
        <v>209.47553556441864</v>
      </c>
      <c r="BK20" s="40">
        <f t="shared" si="13"/>
        <v>351.43420436832878</v>
      </c>
      <c r="BL20" s="40">
        <f t="shared" si="13"/>
        <v>610.18439835839786</v>
      </c>
      <c r="BM20" s="40">
        <f t="shared" si="13"/>
        <v>295.33032353620558</v>
      </c>
      <c r="BN20" s="40">
        <f t="shared" si="14"/>
        <v>612.30792906837314</v>
      </c>
      <c r="BO20" s="40">
        <f t="shared" si="14"/>
        <v>246.17270360460353</v>
      </c>
      <c r="BP20" s="40">
        <f t="shared" si="14"/>
        <v>280.61539515856913</v>
      </c>
      <c r="BQ20" s="40">
        <f t="shared" si="14"/>
        <v>246.17270360460353</v>
      </c>
      <c r="BR20" s="40">
        <f t="shared" si="14"/>
        <v>246.17270360460353</v>
      </c>
      <c r="BS20" s="40">
        <f t="shared" si="14"/>
        <v>246.17270360460353</v>
      </c>
      <c r="BT20" s="40">
        <f t="shared" si="14"/>
        <v>246.17270360460353</v>
      </c>
      <c r="BU20" s="40">
        <f t="shared" si="14"/>
        <v>945.98625782830527</v>
      </c>
      <c r="BV20" s="40">
        <f t="shared" si="14"/>
        <v>580.82183154561267</v>
      </c>
      <c r="BW20" s="40">
        <f t="shared" si="14"/>
        <v>683.68706291694593</v>
      </c>
      <c r="BX20" s="40">
        <f t="shared" si="15"/>
        <v>264.45793616376886</v>
      </c>
      <c r="BY20" s="40">
        <f t="shared" si="15"/>
        <v>580.82183154561267</v>
      </c>
      <c r="BZ20" s="40">
        <f t="shared" si="15"/>
        <v>209.47553556441864</v>
      </c>
      <c r="CA20" s="40">
        <f t="shared" si="15"/>
        <v>580.82183154561267</v>
      </c>
      <c r="CB20" s="40">
        <f t="shared" si="15"/>
        <v>471.68209633184068</v>
      </c>
      <c r="CC20" s="40">
        <f t="shared" si="15"/>
        <v>501.47382783152335</v>
      </c>
      <c r="CD20" s="40">
        <f t="shared" si="15"/>
        <v>246.17270360460353</v>
      </c>
      <c r="CE20" s="40">
        <f t="shared" si="15"/>
        <v>683.68706291694593</v>
      </c>
      <c r="CF20" s="40">
        <f t="shared" si="15"/>
        <v>264.45793616376886</v>
      </c>
      <c r="CG20" s="40">
        <f t="shared" si="15"/>
        <v>428.68753189240323</v>
      </c>
      <c r="CH20" s="40">
        <f t="shared" si="15"/>
        <v>714.56630203221869</v>
      </c>
    </row>
    <row r="21" spans="1:86" x14ac:dyDescent="0.25">
      <c r="A21" s="6">
        <v>19</v>
      </c>
      <c r="B21" s="6" t="s">
        <v>23</v>
      </c>
      <c r="C21" s="7">
        <v>34.96</v>
      </c>
      <c r="D21" s="7">
        <v>40.549999999999997</v>
      </c>
      <c r="E21" s="8">
        <v>536483</v>
      </c>
      <c r="F21" s="40">
        <f t="shared" si="8"/>
        <v>356.8206832570105</v>
      </c>
      <c r="G21" s="40">
        <f t="shared" si="8"/>
        <v>433.6646169564678</v>
      </c>
      <c r="H21" s="40">
        <f t="shared" si="8"/>
        <v>475.39457296018861</v>
      </c>
      <c r="I21" s="40">
        <f t="shared" si="8"/>
        <v>811.23362849428293</v>
      </c>
      <c r="J21" s="40">
        <f t="shared" si="8"/>
        <v>88.566359301938377</v>
      </c>
      <c r="K21" s="40">
        <f t="shared" si="8"/>
        <v>220.20445045457171</v>
      </c>
      <c r="L21" s="40">
        <f t="shared" si="8"/>
        <v>561.52827177266829</v>
      </c>
      <c r="M21" s="40">
        <f t="shared" si="8"/>
        <v>688.8867831509034</v>
      </c>
      <c r="N21" s="40">
        <f t="shared" si="8"/>
        <v>761.12088395996591</v>
      </c>
      <c r="O21" s="40">
        <f t="shared" si="8"/>
        <v>713.69741487552005</v>
      </c>
      <c r="P21" s="40">
        <f t="shared" si="9"/>
        <v>491.44887831797928</v>
      </c>
      <c r="Q21" s="40">
        <f t="shared" si="9"/>
        <v>599.80163387573407</v>
      </c>
      <c r="R21" s="40">
        <f t="shared" si="9"/>
        <v>747.87164674160454</v>
      </c>
      <c r="S21" s="40">
        <f t="shared" si="9"/>
        <v>338.01331334727064</v>
      </c>
      <c r="T21" s="40">
        <f t="shared" si="9"/>
        <v>578.44792332585985</v>
      </c>
      <c r="U21" s="40">
        <f t="shared" si="9"/>
        <v>590.66403310172882</v>
      </c>
      <c r="V21" s="40">
        <f t="shared" si="9"/>
        <v>855.88901149623359</v>
      </c>
      <c r="W21" s="40">
        <f t="shared" si="9"/>
        <v>135.09256086106311</v>
      </c>
      <c r="X21" s="40">
        <f t="shared" si="9"/>
        <v>0</v>
      </c>
      <c r="Y21" s="40">
        <f t="shared" si="9"/>
        <v>649.07472605240139</v>
      </c>
      <c r="Z21" s="40">
        <f t="shared" si="10"/>
        <v>589.42768852506379</v>
      </c>
      <c r="AA21" s="40">
        <f t="shared" si="10"/>
        <v>847.56651656374459</v>
      </c>
      <c r="AB21" s="40">
        <f t="shared" si="10"/>
        <v>466.15233561572927</v>
      </c>
      <c r="AC21" s="40">
        <f t="shared" si="10"/>
        <v>460.99457697461031</v>
      </c>
      <c r="AD21" s="40">
        <f t="shared" si="10"/>
        <v>634.33902607359755</v>
      </c>
      <c r="AE21" s="40">
        <f t="shared" si="10"/>
        <v>450.62734049322842</v>
      </c>
      <c r="AF21" s="40">
        <f t="shared" si="10"/>
        <v>423.8726223761094</v>
      </c>
      <c r="AG21" s="40">
        <f t="shared" si="10"/>
        <v>344.88403848250209</v>
      </c>
      <c r="AH21" s="40">
        <f t="shared" si="10"/>
        <v>455.13294760981626</v>
      </c>
      <c r="AI21" s="40">
        <f t="shared" si="10"/>
        <v>925.92548296285668</v>
      </c>
      <c r="AJ21" s="40">
        <f t="shared" si="11"/>
        <v>437.65968514360554</v>
      </c>
      <c r="AK21" s="40">
        <f t="shared" si="11"/>
        <v>521.00000000000011</v>
      </c>
      <c r="AL21" s="40">
        <f t="shared" si="11"/>
        <v>660.38246493982524</v>
      </c>
      <c r="AM21" s="40">
        <f t="shared" si="11"/>
        <v>521.00000000000011</v>
      </c>
      <c r="AN21" s="40">
        <f t="shared" si="11"/>
        <v>811.45425009670134</v>
      </c>
      <c r="AO21" s="40">
        <f t="shared" si="11"/>
        <v>814.03009772366545</v>
      </c>
      <c r="AP21" s="40">
        <f t="shared" si="11"/>
        <v>144.84474446799945</v>
      </c>
      <c r="AQ21" s="40">
        <f t="shared" si="11"/>
        <v>189.2828571212934</v>
      </c>
      <c r="AR21" s="40">
        <f t="shared" si="11"/>
        <v>782.94316524253554</v>
      </c>
      <c r="AS21" s="40">
        <f t="shared" si="11"/>
        <v>161.62301816263638</v>
      </c>
      <c r="AT21" s="40">
        <f t="shared" si="12"/>
        <v>508.88505578372036</v>
      </c>
      <c r="AU21" s="40">
        <f t="shared" si="12"/>
        <v>356.11795798583296</v>
      </c>
      <c r="AV21" s="40">
        <f t="shared" si="12"/>
        <v>356.11795798583296</v>
      </c>
      <c r="AW21" s="40">
        <f t="shared" si="12"/>
        <v>356.11795798583296</v>
      </c>
      <c r="AX21" s="40">
        <f t="shared" si="12"/>
        <v>356.11795798583296</v>
      </c>
      <c r="AY21" s="40">
        <f t="shared" si="12"/>
        <v>811.45425009670134</v>
      </c>
      <c r="AZ21" s="40">
        <f t="shared" si="12"/>
        <v>660.38246493982524</v>
      </c>
      <c r="BA21" s="40">
        <f t="shared" si="12"/>
        <v>739.24894318490578</v>
      </c>
      <c r="BB21" s="40">
        <f t="shared" si="12"/>
        <v>697.59658829440934</v>
      </c>
      <c r="BC21" s="40">
        <f t="shared" si="12"/>
        <v>187.94946129212499</v>
      </c>
      <c r="BD21" s="40">
        <f t="shared" si="13"/>
        <v>259.5149321330083</v>
      </c>
      <c r="BE21" s="40">
        <f t="shared" si="13"/>
        <v>295.14911485552534</v>
      </c>
      <c r="BF21" s="40">
        <f t="shared" si="13"/>
        <v>557.98297465066105</v>
      </c>
      <c r="BG21" s="40">
        <f t="shared" si="13"/>
        <v>452.21676218380048</v>
      </c>
      <c r="BH21" s="40">
        <f t="shared" si="13"/>
        <v>155.70806016388477</v>
      </c>
      <c r="BI21" s="40">
        <f t="shared" si="13"/>
        <v>746.48844599230074</v>
      </c>
      <c r="BJ21" s="40">
        <f t="shared" si="13"/>
        <v>148.2228052628885</v>
      </c>
      <c r="BK21" s="40">
        <f t="shared" si="13"/>
        <v>220.98868749327431</v>
      </c>
      <c r="BL21" s="40">
        <f t="shared" si="13"/>
        <v>745.24157157260106</v>
      </c>
      <c r="BM21" s="40">
        <f t="shared" si="13"/>
        <v>160.65490966665124</v>
      </c>
      <c r="BN21" s="40">
        <f t="shared" si="14"/>
        <v>478.12236927380826</v>
      </c>
      <c r="BO21" s="40">
        <f t="shared" si="14"/>
        <v>381.10497241573756</v>
      </c>
      <c r="BP21" s="40">
        <f t="shared" si="14"/>
        <v>155.70806016388477</v>
      </c>
      <c r="BQ21" s="40">
        <f t="shared" si="14"/>
        <v>381.10497241573756</v>
      </c>
      <c r="BR21" s="40">
        <f t="shared" si="14"/>
        <v>381.10497241573756</v>
      </c>
      <c r="BS21" s="40">
        <f t="shared" si="14"/>
        <v>381.10497241573756</v>
      </c>
      <c r="BT21" s="40">
        <f t="shared" si="14"/>
        <v>381.10497241573756</v>
      </c>
      <c r="BU21" s="40">
        <f t="shared" si="14"/>
        <v>811.23362849428293</v>
      </c>
      <c r="BV21" s="40">
        <f t="shared" si="14"/>
        <v>713.69741487552005</v>
      </c>
      <c r="BW21" s="40">
        <f t="shared" si="14"/>
        <v>811.45425009670134</v>
      </c>
      <c r="BX21" s="40">
        <f t="shared" si="15"/>
        <v>189.2828571212934</v>
      </c>
      <c r="BY21" s="40">
        <f t="shared" si="15"/>
        <v>713.69741487552005</v>
      </c>
      <c r="BZ21" s="40">
        <f t="shared" si="15"/>
        <v>148.2228052628885</v>
      </c>
      <c r="CA21" s="40">
        <f t="shared" si="15"/>
        <v>713.69741487552005</v>
      </c>
      <c r="CB21" s="40">
        <f t="shared" si="15"/>
        <v>561.52827177266829</v>
      </c>
      <c r="CC21" s="40">
        <f t="shared" si="15"/>
        <v>437.65968514360554</v>
      </c>
      <c r="CD21" s="40">
        <f t="shared" si="15"/>
        <v>381.10497241573756</v>
      </c>
      <c r="CE21" s="40">
        <f t="shared" si="15"/>
        <v>811.45425009670134</v>
      </c>
      <c r="CF21" s="40">
        <f t="shared" si="15"/>
        <v>189.2828571212934</v>
      </c>
      <c r="CG21" s="40">
        <f t="shared" si="15"/>
        <v>295.14911485552534</v>
      </c>
      <c r="CH21" s="40">
        <f t="shared" si="15"/>
        <v>589.42768852506379</v>
      </c>
    </row>
    <row r="22" spans="1:86" x14ac:dyDescent="0.25">
      <c r="A22" s="6">
        <v>20</v>
      </c>
      <c r="B22" s="6" t="s">
        <v>24</v>
      </c>
      <c r="C22" s="7">
        <v>29.09</v>
      </c>
      <c r="D22" s="7">
        <v>37.78</v>
      </c>
      <c r="E22" s="8">
        <v>1027782</v>
      </c>
      <c r="F22" s="40">
        <f t="shared" si="8"/>
        <v>627.86383874212731</v>
      </c>
      <c r="G22" s="40">
        <f t="shared" si="8"/>
        <v>919.00217627598693</v>
      </c>
      <c r="H22" s="40">
        <f t="shared" si="8"/>
        <v>176.11927776367909</v>
      </c>
      <c r="I22" s="40">
        <f t="shared" si="8"/>
        <v>1405.2309418739687</v>
      </c>
      <c r="J22" s="40">
        <f t="shared" si="8"/>
        <v>733.48074276016291</v>
      </c>
      <c r="K22" s="40">
        <f t="shared" si="8"/>
        <v>432.63379433419226</v>
      </c>
      <c r="L22" s="40">
        <f t="shared" si="8"/>
        <v>185.32134253776601</v>
      </c>
      <c r="M22" s="40">
        <f t="shared" si="8"/>
        <v>1317.6224800753821</v>
      </c>
      <c r="N22" s="40">
        <f t="shared" si="8"/>
        <v>125.25573839150044</v>
      </c>
      <c r="O22" s="40">
        <f t="shared" si="8"/>
        <v>222.73302404448231</v>
      </c>
      <c r="P22" s="40">
        <f t="shared" si="9"/>
        <v>248.16929705344305</v>
      </c>
      <c r="Q22" s="40">
        <f t="shared" si="9"/>
        <v>1174.9927659351781</v>
      </c>
      <c r="R22" s="40">
        <f t="shared" si="9"/>
        <v>1304.4270773025219</v>
      </c>
      <c r="S22" s="40">
        <f t="shared" si="9"/>
        <v>374.70121430280921</v>
      </c>
      <c r="T22" s="40">
        <f t="shared" si="9"/>
        <v>103.09219175087902</v>
      </c>
      <c r="U22" s="40">
        <f t="shared" si="9"/>
        <v>249.01807163336576</v>
      </c>
      <c r="V22" s="40">
        <f t="shared" si="9"/>
        <v>358.42432953135278</v>
      </c>
      <c r="W22" s="40">
        <f t="shared" si="9"/>
        <v>532.75510321347463</v>
      </c>
      <c r="X22" s="40">
        <f t="shared" si="9"/>
        <v>649.07472605240139</v>
      </c>
      <c r="Y22" s="40">
        <f t="shared" si="9"/>
        <v>0</v>
      </c>
      <c r="Z22" s="40">
        <f t="shared" si="10"/>
        <v>1114.0758502005144</v>
      </c>
      <c r="AA22" s="40">
        <f t="shared" si="10"/>
        <v>464.8752520838251</v>
      </c>
      <c r="AB22" s="40">
        <f t="shared" si="10"/>
        <v>1017.9862474513099</v>
      </c>
      <c r="AC22" s="40">
        <f t="shared" si="10"/>
        <v>1059.4762857185619</v>
      </c>
      <c r="AD22" s="40">
        <f t="shared" si="10"/>
        <v>1236.3122582907608</v>
      </c>
      <c r="AE22" s="40">
        <f t="shared" si="10"/>
        <v>245.86378342488752</v>
      </c>
      <c r="AF22" s="40">
        <f t="shared" si="10"/>
        <v>832.03485503913862</v>
      </c>
      <c r="AG22" s="40">
        <f t="shared" si="10"/>
        <v>981.25888531008968</v>
      </c>
      <c r="AH22" s="40">
        <f t="shared" si="10"/>
        <v>1075.4161985017704</v>
      </c>
      <c r="AI22" s="40">
        <f t="shared" si="10"/>
        <v>1464.1366056485299</v>
      </c>
      <c r="AJ22" s="40">
        <f t="shared" si="11"/>
        <v>738.99932340970395</v>
      </c>
      <c r="AK22" s="40">
        <f t="shared" si="11"/>
        <v>147.0136048126158</v>
      </c>
      <c r="AL22" s="40">
        <f t="shared" si="11"/>
        <v>1163.9093607321834</v>
      </c>
      <c r="AM22" s="40">
        <f t="shared" si="11"/>
        <v>147.0136048126158</v>
      </c>
      <c r="AN22" s="40">
        <f t="shared" si="11"/>
        <v>206.18438350175805</v>
      </c>
      <c r="AO22" s="40">
        <f t="shared" si="11"/>
        <v>1429.4953655049044</v>
      </c>
      <c r="AP22" s="40">
        <f t="shared" si="11"/>
        <v>591.84626382194904</v>
      </c>
      <c r="AQ22" s="40">
        <f t="shared" si="11"/>
        <v>646.0232193969498</v>
      </c>
      <c r="AR22" s="40">
        <f t="shared" si="11"/>
        <v>437.02860318290345</v>
      </c>
      <c r="AS22" s="40">
        <f t="shared" si="11"/>
        <v>525.88972228025159</v>
      </c>
      <c r="AT22" s="40">
        <f t="shared" si="12"/>
        <v>317.00157728314224</v>
      </c>
      <c r="AU22" s="40">
        <f t="shared" si="12"/>
        <v>785.22990263998452</v>
      </c>
      <c r="AV22" s="40">
        <f t="shared" si="12"/>
        <v>785.22990263998452</v>
      </c>
      <c r="AW22" s="40">
        <f t="shared" si="12"/>
        <v>785.22990263998452</v>
      </c>
      <c r="AX22" s="40">
        <f t="shared" si="12"/>
        <v>785.22990263998452</v>
      </c>
      <c r="AY22" s="40">
        <f t="shared" si="12"/>
        <v>206.18438350175805</v>
      </c>
      <c r="AZ22" s="40">
        <f t="shared" si="12"/>
        <v>1163.9093607321834</v>
      </c>
      <c r="BA22" s="40">
        <f t="shared" si="12"/>
        <v>92.005434622091926</v>
      </c>
      <c r="BB22" s="40">
        <f t="shared" si="12"/>
        <v>1271.3949032460371</v>
      </c>
      <c r="BC22" s="40">
        <f t="shared" si="12"/>
        <v>567.34557370265941</v>
      </c>
      <c r="BD22" s="40">
        <f t="shared" si="13"/>
        <v>559.32280482740907</v>
      </c>
      <c r="BE22" s="40">
        <f t="shared" si="13"/>
        <v>935.43626185860478</v>
      </c>
      <c r="BF22" s="40">
        <f t="shared" si="13"/>
        <v>1188.0340904199682</v>
      </c>
      <c r="BG22" s="40">
        <f t="shared" si="13"/>
        <v>320.78965070587896</v>
      </c>
      <c r="BH22" s="40">
        <f t="shared" si="13"/>
        <v>804.59741486037581</v>
      </c>
      <c r="BI22" s="40">
        <f t="shared" si="13"/>
        <v>1286.0874775846319</v>
      </c>
      <c r="BJ22" s="40">
        <f t="shared" si="13"/>
        <v>739.60259599328072</v>
      </c>
      <c r="BK22" s="40">
        <f t="shared" si="13"/>
        <v>817.10342062678978</v>
      </c>
      <c r="BL22" s="40">
        <f t="shared" si="13"/>
        <v>356.43933565194476</v>
      </c>
      <c r="BM22" s="40">
        <f t="shared" si="13"/>
        <v>788.05583558527098</v>
      </c>
      <c r="BN22" s="40">
        <f t="shared" si="14"/>
        <v>1110.6993292516206</v>
      </c>
      <c r="BO22" s="40">
        <f t="shared" si="14"/>
        <v>369.43876353192849</v>
      </c>
      <c r="BP22" s="40">
        <f t="shared" si="14"/>
        <v>804.59741486037581</v>
      </c>
      <c r="BQ22" s="40">
        <f t="shared" si="14"/>
        <v>369.43876353192849</v>
      </c>
      <c r="BR22" s="40">
        <f t="shared" si="14"/>
        <v>369.43876353192849</v>
      </c>
      <c r="BS22" s="40">
        <f t="shared" si="14"/>
        <v>369.43876353192849</v>
      </c>
      <c r="BT22" s="40">
        <f t="shared" si="14"/>
        <v>369.43876353192849</v>
      </c>
      <c r="BU22" s="40">
        <f t="shared" si="14"/>
        <v>1405.2309418739687</v>
      </c>
      <c r="BV22" s="40">
        <f t="shared" si="14"/>
        <v>222.73302404448231</v>
      </c>
      <c r="BW22" s="40">
        <f t="shared" si="14"/>
        <v>206.18438350175805</v>
      </c>
      <c r="BX22" s="40">
        <f t="shared" si="15"/>
        <v>646.0232193969498</v>
      </c>
      <c r="BY22" s="40">
        <f t="shared" si="15"/>
        <v>222.73302404448231</v>
      </c>
      <c r="BZ22" s="40">
        <f t="shared" si="15"/>
        <v>739.60259599328072</v>
      </c>
      <c r="CA22" s="40">
        <f t="shared" si="15"/>
        <v>222.73302404448231</v>
      </c>
      <c r="CB22" s="40">
        <f t="shared" si="15"/>
        <v>185.32134253776601</v>
      </c>
      <c r="CC22" s="40">
        <f t="shared" si="15"/>
        <v>738.99932340970395</v>
      </c>
      <c r="CD22" s="40">
        <f t="shared" si="15"/>
        <v>369.43876353192849</v>
      </c>
      <c r="CE22" s="40">
        <f t="shared" si="15"/>
        <v>206.18438350175805</v>
      </c>
      <c r="CF22" s="40">
        <f t="shared" si="15"/>
        <v>646.0232193969498</v>
      </c>
      <c r="CG22" s="40">
        <f t="shared" si="15"/>
        <v>935.43626185860478</v>
      </c>
      <c r="CH22" s="40">
        <f t="shared" si="15"/>
        <v>1114.0758502005144</v>
      </c>
    </row>
    <row r="23" spans="1:86" x14ac:dyDescent="0.25">
      <c r="A23" s="6">
        <v>21</v>
      </c>
      <c r="B23" s="6" t="s">
        <v>25</v>
      </c>
      <c r="C23" s="7">
        <v>40.229999999999997</v>
      </c>
      <c r="D23" s="7">
        <v>37.909999999999997</v>
      </c>
      <c r="E23" s="8">
        <v>1732396</v>
      </c>
      <c r="F23" s="40">
        <f t="shared" ref="F23:O32" si="16">100*SQRT((VLOOKUP($B23,alan,2)-VLOOKUP(F$2,alan,2))^2+(VLOOKUP($B23,alan,3)-VLOOKUP(F$2,alan,3))^2)</f>
        <v>499.36159243578152</v>
      </c>
      <c r="G23" s="40">
        <f t="shared" si="16"/>
        <v>195.57607215607902</v>
      </c>
      <c r="H23" s="40">
        <f t="shared" si="16"/>
        <v>970.64154042571238</v>
      </c>
      <c r="I23" s="40">
        <f t="shared" si="16"/>
        <v>327.7575323314486</v>
      </c>
      <c r="J23" s="40">
        <f t="shared" si="16"/>
        <v>517.49106272475808</v>
      </c>
      <c r="K23" s="40">
        <f t="shared" si="16"/>
        <v>764.88234389349032</v>
      </c>
      <c r="L23" s="40">
        <f t="shared" si="16"/>
        <v>957.55574250275333</v>
      </c>
      <c r="M23" s="40">
        <f t="shared" si="16"/>
        <v>363.60693062701699</v>
      </c>
      <c r="N23" s="40">
        <f t="shared" si="16"/>
        <v>1239.0100887402002</v>
      </c>
      <c r="O23" s="40">
        <f t="shared" si="16"/>
        <v>1247.1972578545863</v>
      </c>
      <c r="P23" s="40">
        <f t="shared" ref="P23:Y32" si="17">100*SQRT((VLOOKUP($B23,alan,2)-VLOOKUP(P$2,alan,2))^2+(VLOOKUP($B23,alan,3)-VLOOKUP(P$2,alan,3))^2)</f>
        <v>1038.4993981702635</v>
      </c>
      <c r="Q23" s="40">
        <f t="shared" si="17"/>
        <v>127.04723531033724</v>
      </c>
      <c r="R23" s="40">
        <f t="shared" si="17"/>
        <v>195.00000000000014</v>
      </c>
      <c r="S23" s="40">
        <f t="shared" si="17"/>
        <v>905.27012543218268</v>
      </c>
      <c r="T23" s="40">
        <f t="shared" si="17"/>
        <v>1016.9960668557176</v>
      </c>
      <c r="U23" s="40">
        <f t="shared" si="17"/>
        <v>1141.6588807520395</v>
      </c>
      <c r="V23" s="40">
        <f t="shared" si="17"/>
        <v>1400.1960577004918</v>
      </c>
      <c r="W23" s="40">
        <f t="shared" si="17"/>
        <v>714.56630203221869</v>
      </c>
      <c r="X23" s="40">
        <f t="shared" si="17"/>
        <v>589.42768852506379</v>
      </c>
      <c r="Y23" s="40">
        <f t="shared" si="17"/>
        <v>1114.0758502005144</v>
      </c>
      <c r="Z23" s="40">
        <f t="shared" ref="Z23:AI32" si="18">100*SQRT((VLOOKUP($B23,alan,2)-VLOOKUP(Z$2,alan,2))^2+(VLOOKUP($B23,alan,3)-VLOOKUP(Z$2,alan,3))^2)</f>
        <v>0</v>
      </c>
      <c r="AA23" s="40">
        <f t="shared" si="18"/>
        <v>1418.0331448876643</v>
      </c>
      <c r="AB23" s="40">
        <f t="shared" si="18"/>
        <v>126.21014222319873</v>
      </c>
      <c r="AC23" s="40">
        <f t="shared" si="18"/>
        <v>197.9520143873259</v>
      </c>
      <c r="AD23" s="40">
        <f t="shared" si="18"/>
        <v>224.53730202351724</v>
      </c>
      <c r="AE23" s="40">
        <f t="shared" si="18"/>
        <v>988.84275797519979</v>
      </c>
      <c r="AF23" s="40">
        <f t="shared" si="18"/>
        <v>297.12118739665743</v>
      </c>
      <c r="AG23" s="40">
        <f t="shared" si="18"/>
        <v>351.9318115771859</v>
      </c>
      <c r="AH23" s="40">
        <f t="shared" si="18"/>
        <v>263.04562341920843</v>
      </c>
      <c r="AI23" s="40">
        <f t="shared" si="18"/>
        <v>351.55227207344285</v>
      </c>
      <c r="AJ23" s="40">
        <f t="shared" ref="AJ23:AS32" si="19">100*SQRT((VLOOKUP($B23,alan,2)-VLOOKUP(AJ$2,alan,2))^2+(VLOOKUP($B23,alan,3)-VLOOKUP(AJ$2,alan,3))^2)</f>
        <v>416.34721087092635</v>
      </c>
      <c r="AK23" s="40">
        <f t="shared" si="19"/>
        <v>967.11633219587372</v>
      </c>
      <c r="AL23" s="40">
        <f t="shared" si="19"/>
        <v>76.694197955255888</v>
      </c>
      <c r="AM23" s="40">
        <f t="shared" si="19"/>
        <v>967.11633219587372</v>
      </c>
      <c r="AN23" s="40">
        <f t="shared" si="19"/>
        <v>1310.9923722127446</v>
      </c>
      <c r="AO23" s="40">
        <f t="shared" si="19"/>
        <v>394.72775428135316</v>
      </c>
      <c r="AP23" s="40">
        <f t="shared" si="19"/>
        <v>732.89085135509754</v>
      </c>
      <c r="AQ23" s="40">
        <f t="shared" si="19"/>
        <v>482.0259329123279</v>
      </c>
      <c r="AR23" s="40">
        <f t="shared" si="19"/>
        <v>1355.9221954079812</v>
      </c>
      <c r="AS23" s="40">
        <f t="shared" si="19"/>
        <v>618.3566931795915</v>
      </c>
      <c r="AT23" s="40">
        <f t="shared" ref="AT23:BC32" si="20">100*SQRT((VLOOKUP($B23,alan,2)-VLOOKUP(AT$2,alan,2))^2+(VLOOKUP($B23,alan,3)-VLOOKUP(AT$2,alan,3))^2)</f>
        <v>1075.9465600112303</v>
      </c>
      <c r="AU23" s="40">
        <f t="shared" si="20"/>
        <v>330.55256768024037</v>
      </c>
      <c r="AV23" s="40">
        <f t="shared" si="20"/>
        <v>330.55256768024037</v>
      </c>
      <c r="AW23" s="40">
        <f t="shared" si="20"/>
        <v>330.55256768024037</v>
      </c>
      <c r="AX23" s="40">
        <f t="shared" si="20"/>
        <v>330.55256768024037</v>
      </c>
      <c r="AY23" s="40">
        <f t="shared" si="20"/>
        <v>1310.9923722127446</v>
      </c>
      <c r="AZ23" s="40">
        <f t="shared" si="20"/>
        <v>76.694197955255888</v>
      </c>
      <c r="BA23" s="40">
        <f t="shared" si="20"/>
        <v>1189.0037846869955</v>
      </c>
      <c r="BB23" s="40">
        <f t="shared" si="20"/>
        <v>184.17383093154203</v>
      </c>
      <c r="BC23" s="40">
        <f t="shared" si="20"/>
        <v>559.46402922797449</v>
      </c>
      <c r="BD23" s="40">
        <f t="shared" ref="BD23:BM32" si="21">100*SQRT((VLOOKUP($B23,alan,2)-VLOOKUP(BD$2,alan,2))^2+(VLOOKUP($B23,alan,3)-VLOOKUP(BD$2,alan,3))^2)</f>
        <v>555.03243148486354</v>
      </c>
      <c r="BE23" s="40">
        <f t="shared" si="21"/>
        <v>386.61867518266592</v>
      </c>
      <c r="BF23" s="40">
        <f t="shared" si="21"/>
        <v>312.34916359740816</v>
      </c>
      <c r="BG23" s="40">
        <f t="shared" si="21"/>
        <v>1017.7057531526483</v>
      </c>
      <c r="BH23" s="40">
        <f t="shared" si="21"/>
        <v>516.08526427325944</v>
      </c>
      <c r="BI23" s="40">
        <f t="shared" si="21"/>
        <v>172.01162751395677</v>
      </c>
      <c r="BJ23" s="40">
        <f t="shared" si="21"/>
        <v>653.44089250673653</v>
      </c>
      <c r="BK23" s="40">
        <f t="shared" si="21"/>
        <v>369.99594592373535</v>
      </c>
      <c r="BL23" s="40">
        <f t="shared" si="21"/>
        <v>1307.551146227175</v>
      </c>
      <c r="BM23" s="40">
        <f t="shared" si="21"/>
        <v>439.89203220790455</v>
      </c>
      <c r="BN23" s="40">
        <f t="shared" ref="BN23:BW32" si="22">100*SQRT((VLOOKUP($B23,alan,2)-VLOOKUP(BN$2,alan,2))^2+(VLOOKUP($B23,alan,3)-VLOOKUP(BN$2,alan,3))^2)</f>
        <v>313.18045916052967</v>
      </c>
      <c r="BO23" s="40">
        <f t="shared" si="22"/>
        <v>953.15161438251778</v>
      </c>
      <c r="BP23" s="40">
        <f t="shared" si="22"/>
        <v>516.08526427325944</v>
      </c>
      <c r="BQ23" s="40">
        <f t="shared" si="22"/>
        <v>953.15161438251778</v>
      </c>
      <c r="BR23" s="40">
        <f t="shared" si="22"/>
        <v>953.15161438251778</v>
      </c>
      <c r="BS23" s="40">
        <f t="shared" si="22"/>
        <v>953.15161438251778</v>
      </c>
      <c r="BT23" s="40">
        <f t="shared" si="22"/>
        <v>953.15161438251778</v>
      </c>
      <c r="BU23" s="40">
        <f t="shared" si="22"/>
        <v>327.7575323314486</v>
      </c>
      <c r="BV23" s="40">
        <f t="shared" si="22"/>
        <v>1247.1972578545863</v>
      </c>
      <c r="BW23" s="40">
        <f t="shared" si="22"/>
        <v>1310.9923722127446</v>
      </c>
      <c r="BX23" s="40">
        <f t="shared" ref="BX23:CH32" si="23">100*SQRT((VLOOKUP($B23,alan,2)-VLOOKUP(BX$2,alan,2))^2+(VLOOKUP($B23,alan,3)-VLOOKUP(BX$2,alan,3))^2)</f>
        <v>482.0259329123279</v>
      </c>
      <c r="BY23" s="40">
        <f t="shared" si="23"/>
        <v>1247.1972578545863</v>
      </c>
      <c r="BZ23" s="40">
        <f t="shared" si="23"/>
        <v>653.44089250673653</v>
      </c>
      <c r="CA23" s="40">
        <f t="shared" si="23"/>
        <v>1247.1972578545863</v>
      </c>
      <c r="CB23" s="40">
        <f t="shared" si="23"/>
        <v>957.55574250275333</v>
      </c>
      <c r="CC23" s="40">
        <f t="shared" si="23"/>
        <v>416.34721087092635</v>
      </c>
      <c r="CD23" s="40">
        <f t="shared" si="23"/>
        <v>953.15161438251778</v>
      </c>
      <c r="CE23" s="40">
        <f t="shared" si="23"/>
        <v>1310.9923722127446</v>
      </c>
      <c r="CF23" s="40">
        <f t="shared" si="23"/>
        <v>482.0259329123279</v>
      </c>
      <c r="CG23" s="40">
        <f t="shared" si="23"/>
        <v>386.61867518266592</v>
      </c>
      <c r="CH23" s="40">
        <f t="shared" si="23"/>
        <v>0</v>
      </c>
    </row>
    <row r="24" spans="1:86" x14ac:dyDescent="0.25">
      <c r="A24" s="6">
        <v>22</v>
      </c>
      <c r="B24" s="6" t="s">
        <v>27</v>
      </c>
      <c r="C24" s="7">
        <v>26.56</v>
      </c>
      <c r="D24" s="7">
        <v>41.68</v>
      </c>
      <c r="E24" s="8">
        <v>411528</v>
      </c>
      <c r="F24" s="40">
        <f t="shared" si="16"/>
        <v>993.17672143481116</v>
      </c>
      <c r="G24" s="40">
        <f t="shared" si="16"/>
        <v>1235.818756938088</v>
      </c>
      <c r="H24" s="40">
        <f t="shared" si="16"/>
        <v>495.83162464691577</v>
      </c>
      <c r="I24" s="40">
        <f t="shared" si="16"/>
        <v>1658.7166726116911</v>
      </c>
      <c r="J24" s="40">
        <f t="shared" si="16"/>
        <v>933.69855949337364</v>
      </c>
      <c r="K24" s="40">
        <f t="shared" si="16"/>
        <v>653.1592455136805</v>
      </c>
      <c r="L24" s="40">
        <f t="shared" si="16"/>
        <v>634.52738317585624</v>
      </c>
      <c r="M24" s="40">
        <f t="shared" si="16"/>
        <v>1526.8189152614009</v>
      </c>
      <c r="N24" s="40">
        <f t="shared" si="16"/>
        <v>402.87467033805945</v>
      </c>
      <c r="O24" s="40">
        <f t="shared" si="16"/>
        <v>242.14252001662172</v>
      </c>
      <c r="P24" s="40">
        <f t="shared" si="17"/>
        <v>386.58116870846158</v>
      </c>
      <c r="Q24" s="40">
        <f t="shared" si="17"/>
        <v>1444.9515562813867</v>
      </c>
      <c r="R24" s="40">
        <f t="shared" si="17"/>
        <v>1590.4015216290506</v>
      </c>
      <c r="S24" s="40">
        <f t="shared" si="17"/>
        <v>513.91049804416332</v>
      </c>
      <c r="T24" s="40">
        <f t="shared" si="17"/>
        <v>548.89434320276985</v>
      </c>
      <c r="U24" s="40">
        <f t="shared" si="17"/>
        <v>287.0209051619758</v>
      </c>
      <c r="V24" s="40">
        <f t="shared" si="17"/>
        <v>152.73833834371803</v>
      </c>
      <c r="W24" s="40">
        <f t="shared" si="17"/>
        <v>713.2243686246286</v>
      </c>
      <c r="X24" s="40">
        <f t="shared" si="17"/>
        <v>847.56651656374459</v>
      </c>
      <c r="Y24" s="40">
        <f t="shared" si="17"/>
        <v>464.8752520838251</v>
      </c>
      <c r="Z24" s="40">
        <f t="shared" si="18"/>
        <v>1418.0331448876643</v>
      </c>
      <c r="AA24" s="40">
        <f t="shared" si="18"/>
        <v>0</v>
      </c>
      <c r="AB24" s="40">
        <f t="shared" si="18"/>
        <v>1302.0326416799235</v>
      </c>
      <c r="AC24" s="40">
        <f t="shared" si="18"/>
        <v>1308.3138002788169</v>
      </c>
      <c r="AD24" s="40">
        <f t="shared" si="18"/>
        <v>1481.7304073278654</v>
      </c>
      <c r="AE24" s="40">
        <f t="shared" si="18"/>
        <v>439.2220395198766</v>
      </c>
      <c r="AF24" s="40">
        <f t="shared" si="18"/>
        <v>1176.1143651873319</v>
      </c>
      <c r="AG24" s="40">
        <f t="shared" si="18"/>
        <v>1185.5032686585055</v>
      </c>
      <c r="AH24" s="40">
        <f t="shared" si="18"/>
        <v>1300.923133778472</v>
      </c>
      <c r="AI24" s="40">
        <f t="shared" si="18"/>
        <v>1765.273066695348</v>
      </c>
      <c r="AJ24" s="40">
        <f t="shared" si="19"/>
        <v>1112.306162888618</v>
      </c>
      <c r="AK24" s="40">
        <f t="shared" si="19"/>
        <v>560.05713994198857</v>
      </c>
      <c r="AL24" s="40">
        <f t="shared" si="19"/>
        <v>1481.6045356302066</v>
      </c>
      <c r="AM24" s="40">
        <f t="shared" si="19"/>
        <v>560.05713994198857</v>
      </c>
      <c r="AN24" s="40">
        <f t="shared" si="19"/>
        <v>330.94561486745806</v>
      </c>
      <c r="AO24" s="40">
        <f t="shared" si="19"/>
        <v>1657.3931338098398</v>
      </c>
      <c r="AP24" s="40">
        <f t="shared" si="19"/>
        <v>722.58217525759676</v>
      </c>
      <c r="AQ24" s="40">
        <f t="shared" si="19"/>
        <v>939.51530056726597</v>
      </c>
      <c r="AR24" s="40">
        <f t="shared" si="19"/>
        <v>66.189122973491649</v>
      </c>
      <c r="AS24" s="40">
        <f t="shared" si="19"/>
        <v>802.26990470788587</v>
      </c>
      <c r="AT24" s="40">
        <f t="shared" si="20"/>
        <v>342.21776692626577</v>
      </c>
      <c r="AU24" s="40">
        <f t="shared" si="20"/>
        <v>1115.6724429688131</v>
      </c>
      <c r="AV24" s="40">
        <f t="shared" si="20"/>
        <v>1115.6724429688131</v>
      </c>
      <c r="AW24" s="40">
        <f t="shared" si="20"/>
        <v>1115.6724429688131</v>
      </c>
      <c r="AX24" s="40">
        <f t="shared" si="20"/>
        <v>1115.6724429688131</v>
      </c>
      <c r="AY24" s="40">
        <f t="shared" si="20"/>
        <v>330.94561486745806</v>
      </c>
      <c r="AZ24" s="40">
        <f t="shared" si="20"/>
        <v>1481.6045356302066</v>
      </c>
      <c r="BA24" s="40">
        <f t="shared" si="20"/>
        <v>480.95322017842869</v>
      </c>
      <c r="BB24" s="40">
        <f t="shared" si="20"/>
        <v>1543.337293011479</v>
      </c>
      <c r="BC24" s="40">
        <f t="shared" si="20"/>
        <v>866.23899704411826</v>
      </c>
      <c r="BD24" s="40">
        <f t="shared" si="21"/>
        <v>892.74016376547115</v>
      </c>
      <c r="BE24" s="40">
        <f t="shared" si="21"/>
        <v>1134.1622458890092</v>
      </c>
      <c r="BF24" s="40">
        <f t="shared" si="21"/>
        <v>1397.5593010674006</v>
      </c>
      <c r="BG24" s="40">
        <f t="shared" si="21"/>
        <v>400.43101777959242</v>
      </c>
      <c r="BH24" s="40">
        <f t="shared" si="21"/>
        <v>977.77809343429249</v>
      </c>
      <c r="BI24" s="40">
        <f t="shared" si="21"/>
        <v>1584.0284088361552</v>
      </c>
      <c r="BJ24" s="40">
        <f t="shared" si="21"/>
        <v>859.67261210300285</v>
      </c>
      <c r="BK24" s="40">
        <f t="shared" si="21"/>
        <v>1063.6564294921554</v>
      </c>
      <c r="BL24" s="40">
        <f t="shared" si="21"/>
        <v>118.81077392223341</v>
      </c>
      <c r="BM24" s="40">
        <f t="shared" si="21"/>
        <v>1008.2147588683672</v>
      </c>
      <c r="BN24" s="40">
        <f t="shared" si="22"/>
        <v>1317.7556677927817</v>
      </c>
      <c r="BO24" s="40">
        <f t="shared" si="22"/>
        <v>467.60667232194209</v>
      </c>
      <c r="BP24" s="40">
        <f t="shared" si="22"/>
        <v>977.77809343429249</v>
      </c>
      <c r="BQ24" s="40">
        <f t="shared" si="22"/>
        <v>467.60667232194209</v>
      </c>
      <c r="BR24" s="40">
        <f t="shared" si="22"/>
        <v>467.60667232194209</v>
      </c>
      <c r="BS24" s="40">
        <f t="shared" si="22"/>
        <v>467.60667232194209</v>
      </c>
      <c r="BT24" s="40">
        <f t="shared" si="22"/>
        <v>467.60667232194209</v>
      </c>
      <c r="BU24" s="40">
        <f t="shared" si="22"/>
        <v>1658.7166726116911</v>
      </c>
      <c r="BV24" s="40">
        <f t="shared" si="22"/>
        <v>242.14252001662172</v>
      </c>
      <c r="BW24" s="40">
        <f t="shared" si="22"/>
        <v>330.94561486745806</v>
      </c>
      <c r="BX24" s="40">
        <f t="shared" si="23"/>
        <v>939.51530056726597</v>
      </c>
      <c r="BY24" s="40">
        <f t="shared" si="23"/>
        <v>242.14252001662172</v>
      </c>
      <c r="BZ24" s="40">
        <f t="shared" si="23"/>
        <v>859.67261210300285</v>
      </c>
      <c r="CA24" s="40">
        <f t="shared" si="23"/>
        <v>242.14252001662172</v>
      </c>
      <c r="CB24" s="40">
        <f t="shared" si="23"/>
        <v>634.52738317585624</v>
      </c>
      <c r="CC24" s="40">
        <f t="shared" si="23"/>
        <v>1112.306162888618</v>
      </c>
      <c r="CD24" s="40">
        <f t="shared" si="23"/>
        <v>467.60667232194209</v>
      </c>
      <c r="CE24" s="40">
        <f t="shared" si="23"/>
        <v>330.94561486745806</v>
      </c>
      <c r="CF24" s="40">
        <f t="shared" si="23"/>
        <v>939.51530056726597</v>
      </c>
      <c r="CG24" s="40">
        <f t="shared" si="23"/>
        <v>1134.1622458890092</v>
      </c>
      <c r="CH24" s="40">
        <f t="shared" si="23"/>
        <v>1418.0331448876643</v>
      </c>
    </row>
    <row r="25" spans="1:86" x14ac:dyDescent="0.25">
      <c r="A25" s="6">
        <v>23</v>
      </c>
      <c r="B25" s="6" t="s">
        <v>28</v>
      </c>
      <c r="C25" s="7">
        <v>39.229999999999997</v>
      </c>
      <c r="D25" s="7">
        <v>38.68</v>
      </c>
      <c r="E25" s="8">
        <v>595638</v>
      </c>
      <c r="F25" s="40">
        <f t="shared" si="16"/>
        <v>425.56433121209739</v>
      </c>
      <c r="G25" s="40">
        <f t="shared" si="16"/>
        <v>132.24598292575828</v>
      </c>
      <c r="H25" s="40">
        <f t="shared" si="16"/>
        <v>867.02825790166708</v>
      </c>
      <c r="I25" s="40">
        <f t="shared" si="16"/>
        <v>390.72496720839393</v>
      </c>
      <c r="J25" s="40">
        <f t="shared" si="16"/>
        <v>392.0841746360079</v>
      </c>
      <c r="K25" s="40">
        <f t="shared" si="16"/>
        <v>649.93845862512205</v>
      </c>
      <c r="L25" s="40">
        <f t="shared" si="16"/>
        <v>870.8065227132829</v>
      </c>
      <c r="M25" s="40">
        <f t="shared" si="16"/>
        <v>359.97361014385507</v>
      </c>
      <c r="N25" s="40">
        <f t="shared" si="16"/>
        <v>1141.9478972352458</v>
      </c>
      <c r="O25" s="40">
        <f t="shared" si="16"/>
        <v>1139.137392942572</v>
      </c>
      <c r="P25" s="40">
        <f t="shared" si="17"/>
        <v>926.33687176965987</v>
      </c>
      <c r="Q25" s="40">
        <f t="shared" si="17"/>
        <v>158.61904047118747</v>
      </c>
      <c r="R25" s="40">
        <f t="shared" si="17"/>
        <v>290.45137286644047</v>
      </c>
      <c r="S25" s="40">
        <f t="shared" si="17"/>
        <v>788.24171419685706</v>
      </c>
      <c r="T25" s="40">
        <f t="shared" si="17"/>
        <v>924.08874032746417</v>
      </c>
      <c r="U25" s="40">
        <f t="shared" si="17"/>
        <v>1029.3541664558411</v>
      </c>
      <c r="V25" s="40">
        <f t="shared" si="17"/>
        <v>1290.5146260310262</v>
      </c>
      <c r="W25" s="40">
        <f t="shared" si="17"/>
        <v>593.89224611877182</v>
      </c>
      <c r="X25" s="40">
        <f t="shared" si="17"/>
        <v>466.15233561572927</v>
      </c>
      <c r="Y25" s="40">
        <f t="shared" si="17"/>
        <v>1017.9862474513099</v>
      </c>
      <c r="Z25" s="40">
        <f t="shared" si="18"/>
        <v>126.21014222319873</v>
      </c>
      <c r="AA25" s="40">
        <f t="shared" si="18"/>
        <v>1302.0326416799235</v>
      </c>
      <c r="AB25" s="40">
        <f t="shared" si="18"/>
        <v>0</v>
      </c>
      <c r="AC25" s="40">
        <f t="shared" si="18"/>
        <v>110.35397591387463</v>
      </c>
      <c r="AD25" s="40">
        <f t="shared" si="18"/>
        <v>237.69728648009476</v>
      </c>
      <c r="AE25" s="40">
        <f t="shared" si="18"/>
        <v>877.91856114334405</v>
      </c>
      <c r="AF25" s="40">
        <f t="shared" si="18"/>
        <v>245.24681445433654</v>
      </c>
      <c r="AG25" s="40">
        <f t="shared" si="18"/>
        <v>238.29603437741005</v>
      </c>
      <c r="AH25" s="40">
        <f t="shared" si="18"/>
        <v>178.21335527956353</v>
      </c>
      <c r="AI25" s="40">
        <f t="shared" si="18"/>
        <v>463.24939287601882</v>
      </c>
      <c r="AJ25" s="40">
        <f t="shared" si="19"/>
        <v>367.32546876033496</v>
      </c>
      <c r="AK25" s="40">
        <f t="shared" si="19"/>
        <v>871.86753581034293</v>
      </c>
      <c r="AL25" s="40">
        <f t="shared" si="19"/>
        <v>201.73497465734602</v>
      </c>
      <c r="AM25" s="40">
        <f t="shared" si="19"/>
        <v>871.86753581034293</v>
      </c>
      <c r="AN25" s="40">
        <f t="shared" si="19"/>
        <v>1210.2793066065367</v>
      </c>
      <c r="AO25" s="40">
        <f t="shared" si="19"/>
        <v>432.90299144265595</v>
      </c>
      <c r="AP25" s="40">
        <f t="shared" si="19"/>
        <v>608.65918213726115</v>
      </c>
      <c r="AQ25" s="40">
        <f t="shared" si="19"/>
        <v>375.03333185198352</v>
      </c>
      <c r="AR25" s="40">
        <f t="shared" si="19"/>
        <v>1239.1230770185823</v>
      </c>
      <c r="AS25" s="40">
        <f t="shared" si="19"/>
        <v>508.08660679061353</v>
      </c>
      <c r="AT25" s="40">
        <f t="shared" si="20"/>
        <v>959.85103010831824</v>
      </c>
      <c r="AU25" s="40">
        <f t="shared" si="20"/>
        <v>253.61782271756823</v>
      </c>
      <c r="AV25" s="40">
        <f t="shared" si="20"/>
        <v>253.61782271756823</v>
      </c>
      <c r="AW25" s="40">
        <f t="shared" si="20"/>
        <v>253.61782271756823</v>
      </c>
      <c r="AX25" s="40">
        <f t="shared" si="20"/>
        <v>253.61782271756823</v>
      </c>
      <c r="AY25" s="40">
        <f t="shared" si="20"/>
        <v>1210.2793066065367</v>
      </c>
      <c r="AZ25" s="40">
        <f t="shared" si="20"/>
        <v>201.73497465734602</v>
      </c>
      <c r="BA25" s="40">
        <f t="shared" si="20"/>
        <v>1096.7611408141699</v>
      </c>
      <c r="BB25" s="40">
        <f t="shared" si="20"/>
        <v>253.44230112591734</v>
      </c>
      <c r="BC25" s="40">
        <f t="shared" si="20"/>
        <v>454.00110132025003</v>
      </c>
      <c r="BD25" s="40">
        <f t="shared" si="21"/>
        <v>460.50624317157718</v>
      </c>
      <c r="BE25" s="40">
        <f t="shared" si="21"/>
        <v>266.69270706189121</v>
      </c>
      <c r="BF25" s="40">
        <f t="shared" si="21"/>
        <v>267.20217064986639</v>
      </c>
      <c r="BG25" s="40">
        <f t="shared" si="21"/>
        <v>901.68841625031394</v>
      </c>
      <c r="BH25" s="40">
        <f t="shared" si="21"/>
        <v>390.15509736513746</v>
      </c>
      <c r="BI25" s="40">
        <f t="shared" si="21"/>
        <v>282.15066896961332</v>
      </c>
      <c r="BJ25" s="40">
        <f t="shared" si="21"/>
        <v>527.27601879850374</v>
      </c>
      <c r="BK25" s="40">
        <f t="shared" si="21"/>
        <v>245.54022073786555</v>
      </c>
      <c r="BL25" s="40">
        <f t="shared" si="21"/>
        <v>1193.3737888859464</v>
      </c>
      <c r="BM25" s="40">
        <f t="shared" si="21"/>
        <v>314.19739018648772</v>
      </c>
      <c r="BN25" s="40">
        <f t="shared" si="22"/>
        <v>237.11811402758758</v>
      </c>
      <c r="BO25" s="40">
        <f t="shared" si="22"/>
        <v>835.40708639560853</v>
      </c>
      <c r="BP25" s="40">
        <f t="shared" si="22"/>
        <v>390.15509736513746</v>
      </c>
      <c r="BQ25" s="40">
        <f t="shared" si="22"/>
        <v>835.40708639560853</v>
      </c>
      <c r="BR25" s="40">
        <f t="shared" si="22"/>
        <v>835.40708639560853</v>
      </c>
      <c r="BS25" s="40">
        <f t="shared" si="22"/>
        <v>835.40708639560853</v>
      </c>
      <c r="BT25" s="40">
        <f t="shared" si="22"/>
        <v>835.40708639560853</v>
      </c>
      <c r="BU25" s="40">
        <f t="shared" si="22"/>
        <v>390.72496720839393</v>
      </c>
      <c r="BV25" s="40">
        <f t="shared" si="22"/>
        <v>1139.137392942572</v>
      </c>
      <c r="BW25" s="40">
        <f t="shared" si="22"/>
        <v>1210.2793066065367</v>
      </c>
      <c r="BX25" s="40">
        <f t="shared" si="23"/>
        <v>375.03333185198352</v>
      </c>
      <c r="BY25" s="40">
        <f t="shared" si="23"/>
        <v>1139.137392942572</v>
      </c>
      <c r="BZ25" s="40">
        <f t="shared" si="23"/>
        <v>527.27601879850374</v>
      </c>
      <c r="CA25" s="40">
        <f t="shared" si="23"/>
        <v>1139.137392942572</v>
      </c>
      <c r="CB25" s="40">
        <f t="shared" si="23"/>
        <v>870.8065227132829</v>
      </c>
      <c r="CC25" s="40">
        <f t="shared" si="23"/>
        <v>367.32546876033496</v>
      </c>
      <c r="CD25" s="40">
        <f t="shared" si="23"/>
        <v>835.40708639560853</v>
      </c>
      <c r="CE25" s="40">
        <f t="shared" si="23"/>
        <v>1210.2793066065367</v>
      </c>
      <c r="CF25" s="40">
        <f t="shared" si="23"/>
        <v>375.03333185198352</v>
      </c>
      <c r="CG25" s="40">
        <f t="shared" si="23"/>
        <v>266.69270706189121</v>
      </c>
      <c r="CH25" s="40">
        <f t="shared" si="23"/>
        <v>126.21014222319873</v>
      </c>
    </row>
    <row r="26" spans="1:86" x14ac:dyDescent="0.25">
      <c r="A26" s="6">
        <v>24</v>
      </c>
      <c r="B26" s="6" t="s">
        <v>29</v>
      </c>
      <c r="C26" s="7">
        <v>39.5</v>
      </c>
      <c r="D26" s="7">
        <v>39.75</v>
      </c>
      <c r="E26" s="8">
        <v>236034</v>
      </c>
      <c r="F26" s="40">
        <f t="shared" si="16"/>
        <v>500.34887828394295</v>
      </c>
      <c r="G26" s="40">
        <f t="shared" si="16"/>
        <v>233.4202219174681</v>
      </c>
      <c r="H26" s="40">
        <f t="shared" si="16"/>
        <v>899.57545542327932</v>
      </c>
      <c r="I26" s="40">
        <f t="shared" si="16"/>
        <v>352.2044860588806</v>
      </c>
      <c r="J26" s="40">
        <f t="shared" si="16"/>
        <v>376.90317058894544</v>
      </c>
      <c r="K26" s="40">
        <f t="shared" si="16"/>
        <v>665.21725774366359</v>
      </c>
      <c r="L26" s="40">
        <f t="shared" si="16"/>
        <v>924.66750781023973</v>
      </c>
      <c r="M26" s="40">
        <f t="shared" si="16"/>
        <v>272.53073221198377</v>
      </c>
      <c r="N26" s="40">
        <f t="shared" si="16"/>
        <v>1181.2184387318036</v>
      </c>
      <c r="O26" s="40">
        <f t="shared" si="16"/>
        <v>1162.0430284632321</v>
      </c>
      <c r="P26" s="40">
        <f t="shared" si="17"/>
        <v>943.50940641839929</v>
      </c>
      <c r="Q26" s="40">
        <f t="shared" si="17"/>
        <v>144.53373308677823</v>
      </c>
      <c r="R26" s="40">
        <f t="shared" si="17"/>
        <v>295.19485090360206</v>
      </c>
      <c r="S26" s="40">
        <f t="shared" si="17"/>
        <v>796.33724011878303</v>
      </c>
      <c r="T26" s="40">
        <f t="shared" si="17"/>
        <v>970.40713105376528</v>
      </c>
      <c r="U26" s="40">
        <f t="shared" si="17"/>
        <v>1045.2942169552075</v>
      </c>
      <c r="V26" s="40">
        <f t="shared" si="17"/>
        <v>1309.6419357977202</v>
      </c>
      <c r="W26" s="40">
        <f t="shared" si="17"/>
        <v>595.10167198555246</v>
      </c>
      <c r="X26" s="40">
        <f t="shared" si="17"/>
        <v>460.99457697461031</v>
      </c>
      <c r="Y26" s="40">
        <f t="shared" si="17"/>
        <v>1059.4762857185619</v>
      </c>
      <c r="Z26" s="40">
        <f t="shared" si="18"/>
        <v>197.9520143873259</v>
      </c>
      <c r="AA26" s="40">
        <f t="shared" si="18"/>
        <v>1308.3138002788169</v>
      </c>
      <c r="AB26" s="40">
        <f t="shared" si="18"/>
        <v>110.35397591387463</v>
      </c>
      <c r="AC26" s="40">
        <f t="shared" si="18"/>
        <v>0</v>
      </c>
      <c r="AD26" s="40">
        <f t="shared" si="18"/>
        <v>177.63445611704984</v>
      </c>
      <c r="AE26" s="40">
        <f t="shared" si="18"/>
        <v>898.00501112187567</v>
      </c>
      <c r="AF26" s="40">
        <f t="shared" si="18"/>
        <v>341.71333014677651</v>
      </c>
      <c r="AG26" s="40">
        <f t="shared" si="18"/>
        <v>160.55217220579706</v>
      </c>
      <c r="AH26" s="40">
        <f t="shared" si="18"/>
        <v>69.007245996344238</v>
      </c>
      <c r="AI26" s="40">
        <f t="shared" si="18"/>
        <v>475.41350422553182</v>
      </c>
      <c r="AJ26" s="40">
        <f t="shared" si="19"/>
        <v>459.83692761673672</v>
      </c>
      <c r="AK26" s="40">
        <f t="shared" si="19"/>
        <v>915.88045071395663</v>
      </c>
      <c r="AL26" s="40">
        <f t="shared" si="19"/>
        <v>271.90623383806405</v>
      </c>
      <c r="AM26" s="40">
        <f t="shared" si="19"/>
        <v>915.88045071395663</v>
      </c>
      <c r="AN26" s="40">
        <f t="shared" si="19"/>
        <v>1244.1294144903095</v>
      </c>
      <c r="AO26" s="40">
        <f t="shared" si="19"/>
        <v>370.36333511836733</v>
      </c>
      <c r="AP26" s="40">
        <f t="shared" si="19"/>
        <v>595.04621669245137</v>
      </c>
      <c r="AQ26" s="40">
        <f t="shared" si="19"/>
        <v>414.73847181085131</v>
      </c>
      <c r="AR26" s="40">
        <f t="shared" si="19"/>
        <v>1243.8601207531337</v>
      </c>
      <c r="AS26" s="40">
        <f t="shared" si="19"/>
        <v>536.47926334575118</v>
      </c>
      <c r="AT26" s="40">
        <f t="shared" si="20"/>
        <v>968.26855778755942</v>
      </c>
      <c r="AU26" s="40">
        <f t="shared" si="20"/>
        <v>334.95074264733307</v>
      </c>
      <c r="AV26" s="40">
        <f t="shared" si="20"/>
        <v>334.95074264733307</v>
      </c>
      <c r="AW26" s="40">
        <f t="shared" si="20"/>
        <v>334.95074264733307</v>
      </c>
      <c r="AX26" s="40">
        <f t="shared" si="20"/>
        <v>334.95074264733307</v>
      </c>
      <c r="AY26" s="40">
        <f t="shared" si="20"/>
        <v>1244.1294144903095</v>
      </c>
      <c r="AZ26" s="40">
        <f t="shared" si="20"/>
        <v>271.90623383806405</v>
      </c>
      <c r="BA26" s="40">
        <f t="shared" si="20"/>
        <v>1142.3681543180378</v>
      </c>
      <c r="BB26" s="40">
        <f t="shared" si="20"/>
        <v>238.79907872519098</v>
      </c>
      <c r="BC26" s="40">
        <f t="shared" si="20"/>
        <v>492.54136882093491</v>
      </c>
      <c r="BD26" s="40">
        <f t="shared" si="21"/>
        <v>513.81708807707059</v>
      </c>
      <c r="BE26" s="40">
        <f t="shared" si="21"/>
        <v>203.40353979220674</v>
      </c>
      <c r="BF26" s="40">
        <f t="shared" si="21"/>
        <v>162.88953311984213</v>
      </c>
      <c r="BG26" s="40">
        <f t="shared" si="21"/>
        <v>910.86332674007679</v>
      </c>
      <c r="BH26" s="40">
        <f t="shared" si="21"/>
        <v>352.4272974671515</v>
      </c>
      <c r="BI26" s="40">
        <f t="shared" si="21"/>
        <v>305.20321099228323</v>
      </c>
      <c r="BJ26" s="40">
        <f t="shared" si="21"/>
        <v>490.6668931158901</v>
      </c>
      <c r="BK26" s="40">
        <f t="shared" si="21"/>
        <v>247.99999999999969</v>
      </c>
      <c r="BL26" s="40">
        <f t="shared" si="21"/>
        <v>1204.2977206654509</v>
      </c>
      <c r="BM26" s="40">
        <f t="shared" si="21"/>
        <v>300.45631962067324</v>
      </c>
      <c r="BN26" s="40">
        <f t="shared" si="22"/>
        <v>126.92123541787636</v>
      </c>
      <c r="BO26" s="40">
        <f t="shared" si="22"/>
        <v>841.09274161652343</v>
      </c>
      <c r="BP26" s="40">
        <f t="shared" si="22"/>
        <v>352.4272974671515</v>
      </c>
      <c r="BQ26" s="40">
        <f t="shared" si="22"/>
        <v>841.09274161652343</v>
      </c>
      <c r="BR26" s="40">
        <f t="shared" si="22"/>
        <v>841.09274161652343</v>
      </c>
      <c r="BS26" s="40">
        <f t="shared" si="22"/>
        <v>841.09274161652343</v>
      </c>
      <c r="BT26" s="40">
        <f t="shared" si="22"/>
        <v>841.09274161652343</v>
      </c>
      <c r="BU26" s="40">
        <f t="shared" si="22"/>
        <v>352.2044860588806</v>
      </c>
      <c r="BV26" s="40">
        <f t="shared" si="22"/>
        <v>1162.0430284632321</v>
      </c>
      <c r="BW26" s="40">
        <f t="shared" si="22"/>
        <v>1244.1294144903095</v>
      </c>
      <c r="BX26" s="40">
        <f t="shared" si="23"/>
        <v>414.73847181085131</v>
      </c>
      <c r="BY26" s="40">
        <f t="shared" si="23"/>
        <v>1162.0430284632321</v>
      </c>
      <c r="BZ26" s="40">
        <f t="shared" si="23"/>
        <v>490.6668931158901</v>
      </c>
      <c r="CA26" s="40">
        <f t="shared" si="23"/>
        <v>1162.0430284632321</v>
      </c>
      <c r="CB26" s="40">
        <f t="shared" si="23"/>
        <v>924.66750781023973</v>
      </c>
      <c r="CC26" s="40">
        <f t="shared" si="23"/>
        <v>459.83692761673672</v>
      </c>
      <c r="CD26" s="40">
        <f t="shared" si="23"/>
        <v>841.09274161652343</v>
      </c>
      <c r="CE26" s="40">
        <f t="shared" si="23"/>
        <v>1244.1294144903095</v>
      </c>
      <c r="CF26" s="40">
        <f t="shared" si="23"/>
        <v>414.73847181085131</v>
      </c>
      <c r="CG26" s="40">
        <f t="shared" si="23"/>
        <v>203.40353979220674</v>
      </c>
      <c r="CH26" s="40">
        <f t="shared" si="23"/>
        <v>197.9520143873259</v>
      </c>
    </row>
    <row r="27" spans="1:86" x14ac:dyDescent="0.25">
      <c r="A27" s="6">
        <v>25</v>
      </c>
      <c r="B27" s="6" t="s">
        <v>30</v>
      </c>
      <c r="C27" s="7">
        <v>41.27</v>
      </c>
      <c r="D27" s="7">
        <v>39.9</v>
      </c>
      <c r="E27" s="8">
        <v>767848</v>
      </c>
      <c r="F27" s="40">
        <f t="shared" si="16"/>
        <v>661.91011474368656</v>
      </c>
      <c r="G27" s="40">
        <f t="shared" si="16"/>
        <v>367.69144673217534</v>
      </c>
      <c r="H27" s="40">
        <f t="shared" si="16"/>
        <v>1077.156441748366</v>
      </c>
      <c r="I27" s="40">
        <f t="shared" si="16"/>
        <v>177.07060738586736</v>
      </c>
      <c r="J27" s="40">
        <f t="shared" si="16"/>
        <v>548.15508754366226</v>
      </c>
      <c r="K27" s="40">
        <f t="shared" si="16"/>
        <v>842.00237529356184</v>
      </c>
      <c r="L27" s="40">
        <f t="shared" si="16"/>
        <v>1098.3351036910367</v>
      </c>
      <c r="M27" s="40">
        <f t="shared" si="16"/>
        <v>139.31618714277246</v>
      </c>
      <c r="N27" s="40">
        <f t="shared" si="16"/>
        <v>1358.4053150661628</v>
      </c>
      <c r="O27" s="40">
        <f t="shared" si="16"/>
        <v>1339.2333627863372</v>
      </c>
      <c r="P27" s="40">
        <f t="shared" si="17"/>
        <v>1120.1142798839771</v>
      </c>
      <c r="Q27" s="40">
        <f t="shared" si="17"/>
        <v>97.754795278799179</v>
      </c>
      <c r="R27" s="40">
        <f t="shared" si="17"/>
        <v>173.28012003689241</v>
      </c>
      <c r="S27" s="40">
        <f t="shared" si="17"/>
        <v>971.38303464699277</v>
      </c>
      <c r="T27" s="40">
        <f t="shared" si="17"/>
        <v>1146.2704741901016</v>
      </c>
      <c r="U27" s="40">
        <f t="shared" si="17"/>
        <v>1221.5604774222197</v>
      </c>
      <c r="V27" s="40">
        <f t="shared" si="17"/>
        <v>1486.2274388531525</v>
      </c>
      <c r="W27" s="40">
        <f t="shared" si="17"/>
        <v>769.19178362746482</v>
      </c>
      <c r="X27" s="40">
        <f t="shared" si="17"/>
        <v>634.33902607359755</v>
      </c>
      <c r="Y27" s="40">
        <f t="shared" si="17"/>
        <v>1236.3122582907608</v>
      </c>
      <c r="Z27" s="40">
        <f t="shared" si="18"/>
        <v>224.53730202351724</v>
      </c>
      <c r="AA27" s="40">
        <f t="shared" si="18"/>
        <v>1481.7304073278654</v>
      </c>
      <c r="AB27" s="40">
        <f t="shared" si="18"/>
        <v>237.69728648009476</v>
      </c>
      <c r="AC27" s="40">
        <f t="shared" si="18"/>
        <v>177.63445611704984</v>
      </c>
      <c r="AD27" s="40">
        <f t="shared" si="18"/>
        <v>0</v>
      </c>
      <c r="AE27" s="40">
        <f t="shared" si="18"/>
        <v>1075.0669746578585</v>
      </c>
      <c r="AF27" s="40">
        <f t="shared" si="18"/>
        <v>481.05093285430803</v>
      </c>
      <c r="AG27" s="40">
        <f t="shared" si="18"/>
        <v>305.19665791092814</v>
      </c>
      <c r="AH27" s="40">
        <f t="shared" si="18"/>
        <v>184.0978000954932</v>
      </c>
      <c r="AI27" s="40">
        <f t="shared" si="18"/>
        <v>338.14198201347273</v>
      </c>
      <c r="AJ27" s="40">
        <f t="shared" si="19"/>
        <v>603.79135469133723</v>
      </c>
      <c r="AK27" s="40">
        <f t="shared" si="19"/>
        <v>1092.1707741923883</v>
      </c>
      <c r="AL27" s="40">
        <f t="shared" si="19"/>
        <v>263.79727064547114</v>
      </c>
      <c r="AM27" s="40">
        <f t="shared" si="19"/>
        <v>1092.1707741923883</v>
      </c>
      <c r="AN27" s="40">
        <f t="shared" si="19"/>
        <v>1421.7243052012584</v>
      </c>
      <c r="AO27" s="40">
        <f t="shared" si="19"/>
        <v>196.65451939886844</v>
      </c>
      <c r="AP27" s="40">
        <f t="shared" si="19"/>
        <v>763.67663313735113</v>
      </c>
      <c r="AQ27" s="40">
        <f t="shared" si="19"/>
        <v>590.70297104382405</v>
      </c>
      <c r="AR27" s="40">
        <f t="shared" si="19"/>
        <v>1416.867672014575</v>
      </c>
      <c r="AS27" s="40">
        <f t="shared" si="19"/>
        <v>714.05602021129982</v>
      </c>
      <c r="AT27" s="40">
        <f t="shared" si="20"/>
        <v>1142.9549422440068</v>
      </c>
      <c r="AU27" s="40">
        <f t="shared" si="20"/>
        <v>490.76470940767553</v>
      </c>
      <c r="AV27" s="40">
        <f t="shared" si="20"/>
        <v>490.76470940767553</v>
      </c>
      <c r="AW27" s="40">
        <f t="shared" si="20"/>
        <v>490.76470940767553</v>
      </c>
      <c r="AX27" s="40">
        <f t="shared" si="20"/>
        <v>490.76470940767553</v>
      </c>
      <c r="AY27" s="40">
        <f t="shared" si="20"/>
        <v>1421.7243052012584</v>
      </c>
      <c r="AZ27" s="40">
        <f t="shared" si="20"/>
        <v>263.79727064547114</v>
      </c>
      <c r="BA27" s="40">
        <f t="shared" si="20"/>
        <v>1318.5237957655527</v>
      </c>
      <c r="BB27" s="40">
        <f t="shared" si="20"/>
        <v>106.43777524920317</v>
      </c>
      <c r="BC27" s="40">
        <f t="shared" si="20"/>
        <v>669.03288409464653</v>
      </c>
      <c r="BD27" s="40">
        <f t="shared" si="21"/>
        <v>686.68042057422929</v>
      </c>
      <c r="BE27" s="40">
        <f t="shared" si="21"/>
        <v>355.78785814021251</v>
      </c>
      <c r="BF27" s="40">
        <f t="shared" si="21"/>
        <v>134.79243302203614</v>
      </c>
      <c r="BG27" s="40">
        <f t="shared" si="21"/>
        <v>1085.8775253222623</v>
      </c>
      <c r="BH27" s="40">
        <f t="shared" si="21"/>
        <v>513.18320315458539</v>
      </c>
      <c r="BI27" s="40">
        <f t="shared" si="21"/>
        <v>208.40585404445804</v>
      </c>
      <c r="BJ27" s="40">
        <f t="shared" si="21"/>
        <v>647.67893280544547</v>
      </c>
      <c r="BK27" s="40">
        <f t="shared" si="21"/>
        <v>425.26462349929835</v>
      </c>
      <c r="BL27" s="40">
        <f t="shared" si="21"/>
        <v>1379.2349328522682</v>
      </c>
      <c r="BM27" s="40">
        <f t="shared" si="21"/>
        <v>473.8649596667816</v>
      </c>
      <c r="BN27" s="40">
        <f t="shared" si="22"/>
        <v>190.06577808748256</v>
      </c>
      <c r="BO27" s="40">
        <f t="shared" si="22"/>
        <v>1015.3605271035509</v>
      </c>
      <c r="BP27" s="40">
        <f t="shared" si="22"/>
        <v>513.18320315458539</v>
      </c>
      <c r="BQ27" s="40">
        <f t="shared" si="22"/>
        <v>1015.3605271035509</v>
      </c>
      <c r="BR27" s="40">
        <f t="shared" si="22"/>
        <v>1015.3605271035509</v>
      </c>
      <c r="BS27" s="40">
        <f t="shared" si="22"/>
        <v>1015.3605271035509</v>
      </c>
      <c r="BT27" s="40">
        <f t="shared" si="22"/>
        <v>1015.3605271035509</v>
      </c>
      <c r="BU27" s="40">
        <f t="shared" si="22"/>
        <v>177.07060738586736</v>
      </c>
      <c r="BV27" s="40">
        <f t="shared" si="22"/>
        <v>1339.2333627863372</v>
      </c>
      <c r="BW27" s="40">
        <f t="shared" si="22"/>
        <v>1421.7243052012584</v>
      </c>
      <c r="BX27" s="40">
        <f t="shared" si="23"/>
        <v>590.70297104382405</v>
      </c>
      <c r="BY27" s="40">
        <f t="shared" si="23"/>
        <v>1339.2333627863372</v>
      </c>
      <c r="BZ27" s="40">
        <f t="shared" si="23"/>
        <v>647.67893280544547</v>
      </c>
      <c r="CA27" s="40">
        <f t="shared" si="23"/>
        <v>1339.2333627863372</v>
      </c>
      <c r="CB27" s="40">
        <f t="shared" si="23"/>
        <v>1098.3351036910367</v>
      </c>
      <c r="CC27" s="40">
        <f t="shared" si="23"/>
        <v>603.79135469133723</v>
      </c>
      <c r="CD27" s="40">
        <f t="shared" si="23"/>
        <v>1015.3605271035509</v>
      </c>
      <c r="CE27" s="40">
        <f t="shared" si="23"/>
        <v>1421.7243052012584</v>
      </c>
      <c r="CF27" s="40">
        <f t="shared" si="23"/>
        <v>590.70297104382405</v>
      </c>
      <c r="CG27" s="40">
        <f t="shared" si="23"/>
        <v>355.78785814021251</v>
      </c>
      <c r="CH27" s="40">
        <f t="shared" si="23"/>
        <v>224.53730202351724</v>
      </c>
    </row>
    <row r="28" spans="1:86" x14ac:dyDescent="0.25">
      <c r="A28" s="6">
        <v>26</v>
      </c>
      <c r="B28" s="6" t="s">
        <v>31</v>
      </c>
      <c r="C28" s="7">
        <v>30.52</v>
      </c>
      <c r="D28" s="7">
        <v>39.78</v>
      </c>
      <c r="E28" s="8">
        <v>871187</v>
      </c>
      <c r="F28" s="40">
        <f t="shared" si="16"/>
        <v>554.69270772203242</v>
      </c>
      <c r="G28" s="40">
        <f t="shared" si="16"/>
        <v>801.86033696648224</v>
      </c>
      <c r="H28" s="40">
        <f t="shared" si="16"/>
        <v>103.07764064044163</v>
      </c>
      <c r="I28" s="40">
        <f t="shared" si="16"/>
        <v>1250.0899967602336</v>
      </c>
      <c r="J28" s="40">
        <f t="shared" si="16"/>
        <v>539.066786214844</v>
      </c>
      <c r="K28" s="40">
        <f t="shared" si="16"/>
        <v>233.42022191746818</v>
      </c>
      <c r="L28" s="40">
        <f t="shared" si="16"/>
        <v>290.6217472936255</v>
      </c>
      <c r="M28" s="40">
        <f t="shared" si="16"/>
        <v>1138.6395390991831</v>
      </c>
      <c r="N28" s="40">
        <f t="shared" si="16"/>
        <v>329.67863139730491</v>
      </c>
      <c r="O28" s="40">
        <f t="shared" si="16"/>
        <v>264.3198819612328</v>
      </c>
      <c r="P28" s="40">
        <f t="shared" si="17"/>
        <v>53</v>
      </c>
      <c r="Q28" s="40">
        <f t="shared" si="17"/>
        <v>1027.5256687791311</v>
      </c>
      <c r="R28" s="40">
        <f t="shared" si="17"/>
        <v>1168.2983351866933</v>
      </c>
      <c r="S28" s="40">
        <f t="shared" si="17"/>
        <v>132.80060240827197</v>
      </c>
      <c r="T28" s="40">
        <f t="shared" si="17"/>
        <v>236.32393023136697</v>
      </c>
      <c r="U28" s="40">
        <f t="shared" si="17"/>
        <v>154.00324671902226</v>
      </c>
      <c r="V28" s="40">
        <f t="shared" si="17"/>
        <v>412.75295274534375</v>
      </c>
      <c r="W28" s="40">
        <f t="shared" si="17"/>
        <v>319.69516730785904</v>
      </c>
      <c r="X28" s="40">
        <f t="shared" si="17"/>
        <v>450.62734049322842</v>
      </c>
      <c r="Y28" s="40">
        <f t="shared" si="17"/>
        <v>245.86378342488752</v>
      </c>
      <c r="Z28" s="40">
        <f t="shared" si="18"/>
        <v>988.84275797519979</v>
      </c>
      <c r="AA28" s="40">
        <f t="shared" si="18"/>
        <v>439.2220395198766</v>
      </c>
      <c r="AB28" s="40">
        <f t="shared" si="18"/>
        <v>877.91856114334405</v>
      </c>
      <c r="AC28" s="40">
        <f t="shared" si="18"/>
        <v>898.00501112187567</v>
      </c>
      <c r="AD28" s="40">
        <f t="shared" si="18"/>
        <v>1075.0669746578585</v>
      </c>
      <c r="AE28" s="40">
        <f t="shared" si="18"/>
        <v>0</v>
      </c>
      <c r="AF28" s="40">
        <f t="shared" si="18"/>
        <v>737.58863874113501</v>
      </c>
      <c r="AG28" s="40">
        <f t="shared" si="18"/>
        <v>795.07106600605209</v>
      </c>
      <c r="AH28" s="40">
        <f t="shared" si="18"/>
        <v>901.41943622267195</v>
      </c>
      <c r="AI28" s="40">
        <f t="shared" si="18"/>
        <v>1339.1941606802202</v>
      </c>
      <c r="AJ28" s="40">
        <f t="shared" si="19"/>
        <v>673.89390856424905</v>
      </c>
      <c r="AK28" s="40">
        <f t="shared" si="19"/>
        <v>202.03960007879672</v>
      </c>
      <c r="AL28" s="40">
        <f t="shared" si="19"/>
        <v>1049.2454431638005</v>
      </c>
      <c r="AM28" s="40">
        <f t="shared" si="19"/>
        <v>202.03960007879672</v>
      </c>
      <c r="AN28" s="40">
        <f t="shared" si="19"/>
        <v>365.26291900492726</v>
      </c>
      <c r="AO28" s="40">
        <f t="shared" si="19"/>
        <v>1260.8013324866058</v>
      </c>
      <c r="AP28" s="40">
        <f t="shared" si="19"/>
        <v>363.5890537406209</v>
      </c>
      <c r="AQ28" s="40">
        <f t="shared" si="19"/>
        <v>506.99211039226225</v>
      </c>
      <c r="AR28" s="40">
        <f t="shared" si="19"/>
        <v>383.30797017541897</v>
      </c>
      <c r="AS28" s="40">
        <f t="shared" si="19"/>
        <v>370.56848219998443</v>
      </c>
      <c r="AT28" s="40">
        <f t="shared" si="20"/>
        <v>124.67958934805654</v>
      </c>
      <c r="AU28" s="40">
        <f t="shared" si="20"/>
        <v>678.3251432757005</v>
      </c>
      <c r="AV28" s="40">
        <f t="shared" si="20"/>
        <v>678.3251432757005</v>
      </c>
      <c r="AW28" s="40">
        <f t="shared" si="20"/>
        <v>678.3251432757005</v>
      </c>
      <c r="AX28" s="40">
        <f t="shared" si="20"/>
        <v>678.3251432757005</v>
      </c>
      <c r="AY28" s="40">
        <f t="shared" si="20"/>
        <v>365.26291900492726</v>
      </c>
      <c r="AZ28" s="40">
        <f t="shared" si="20"/>
        <v>1049.2454431638005</v>
      </c>
      <c r="BA28" s="40">
        <f t="shared" si="20"/>
        <v>334.9507426473333</v>
      </c>
      <c r="BB28" s="40">
        <f t="shared" si="20"/>
        <v>1126.0630532967505</v>
      </c>
      <c r="BC28" s="40">
        <f t="shared" si="20"/>
        <v>431.01044070880687</v>
      </c>
      <c r="BD28" s="40">
        <f t="shared" si="21"/>
        <v>453.6705853369823</v>
      </c>
      <c r="BE28" s="40">
        <f t="shared" si="21"/>
        <v>745.71844552753305</v>
      </c>
      <c r="BF28" s="40">
        <f t="shared" si="21"/>
        <v>1007.6586723687743</v>
      </c>
      <c r="BG28" s="40">
        <f t="shared" si="21"/>
        <v>91.350971532873899</v>
      </c>
      <c r="BH28" s="40">
        <f t="shared" si="21"/>
        <v>600.30159086912283</v>
      </c>
      <c r="BI28" s="40">
        <f t="shared" si="21"/>
        <v>1157.8747773399336</v>
      </c>
      <c r="BJ28" s="40">
        <f t="shared" si="21"/>
        <v>514.33938212040505</v>
      </c>
      <c r="BK28" s="40">
        <f t="shared" si="21"/>
        <v>650.00692304005531</v>
      </c>
      <c r="BL28" s="40">
        <f t="shared" si="21"/>
        <v>323.10988842807006</v>
      </c>
      <c r="BM28" s="40">
        <f t="shared" si="21"/>
        <v>605.41308211831677</v>
      </c>
      <c r="BN28" s="40">
        <f t="shared" si="22"/>
        <v>928.05387774632993</v>
      </c>
      <c r="BO28" s="40">
        <f t="shared" si="22"/>
        <v>123.82245353731307</v>
      </c>
      <c r="BP28" s="40">
        <f t="shared" si="22"/>
        <v>600.30159086912283</v>
      </c>
      <c r="BQ28" s="40">
        <f t="shared" si="22"/>
        <v>123.82245353731307</v>
      </c>
      <c r="BR28" s="40">
        <f t="shared" si="22"/>
        <v>123.82245353731307</v>
      </c>
      <c r="BS28" s="40">
        <f t="shared" si="22"/>
        <v>123.82245353731307</v>
      </c>
      <c r="BT28" s="40">
        <f t="shared" si="22"/>
        <v>123.82245353731307</v>
      </c>
      <c r="BU28" s="40">
        <f t="shared" si="22"/>
        <v>1250.0899967602336</v>
      </c>
      <c r="BV28" s="40">
        <f t="shared" si="22"/>
        <v>264.3198819612328</v>
      </c>
      <c r="BW28" s="40">
        <f t="shared" si="22"/>
        <v>365.26291900492726</v>
      </c>
      <c r="BX28" s="40">
        <f t="shared" si="23"/>
        <v>506.99211039226225</v>
      </c>
      <c r="BY28" s="40">
        <f t="shared" si="23"/>
        <v>264.3198819612328</v>
      </c>
      <c r="BZ28" s="40">
        <f t="shared" si="23"/>
        <v>514.33938212040505</v>
      </c>
      <c r="CA28" s="40">
        <f t="shared" si="23"/>
        <v>264.3198819612328</v>
      </c>
      <c r="CB28" s="40">
        <f t="shared" si="23"/>
        <v>290.6217472936255</v>
      </c>
      <c r="CC28" s="40">
        <f t="shared" si="23"/>
        <v>673.89390856424905</v>
      </c>
      <c r="CD28" s="40">
        <f t="shared" si="23"/>
        <v>123.82245353731307</v>
      </c>
      <c r="CE28" s="40">
        <f t="shared" si="23"/>
        <v>365.26291900492726</v>
      </c>
      <c r="CF28" s="40">
        <f t="shared" si="23"/>
        <v>506.99211039226225</v>
      </c>
      <c r="CG28" s="40">
        <f t="shared" si="23"/>
        <v>745.71844552753305</v>
      </c>
      <c r="CH28" s="40">
        <f t="shared" si="23"/>
        <v>988.84275797519979</v>
      </c>
    </row>
    <row r="29" spans="1:86" x14ac:dyDescent="0.25">
      <c r="A29" s="6">
        <v>27</v>
      </c>
      <c r="B29" s="6" t="s">
        <v>32</v>
      </c>
      <c r="C29" s="7">
        <v>37.380000000000003</v>
      </c>
      <c r="D29" s="7">
        <v>37.07</v>
      </c>
      <c r="E29" s="8">
        <v>2028563</v>
      </c>
      <c r="F29" s="40">
        <f t="shared" si="16"/>
        <v>206.11889772653086</v>
      </c>
      <c r="G29" s="40">
        <f t="shared" si="16"/>
        <v>113.40634902861456</v>
      </c>
      <c r="H29" s="40">
        <f t="shared" si="16"/>
        <v>702.38735751720401</v>
      </c>
      <c r="I29" s="40">
        <f t="shared" si="16"/>
        <v>619.38033549669638</v>
      </c>
      <c r="J29" s="40">
        <f t="shared" si="16"/>
        <v>389.71784665319069</v>
      </c>
      <c r="K29" s="40">
        <f t="shared" si="16"/>
        <v>535.1952914591086</v>
      </c>
      <c r="L29" s="40">
        <f t="shared" si="16"/>
        <v>667.27055981812975</v>
      </c>
      <c r="M29" s="40">
        <f t="shared" si="16"/>
        <v>605.02644570299549</v>
      </c>
      <c r="N29" s="40">
        <f t="shared" si="16"/>
        <v>957.26537595381592</v>
      </c>
      <c r="O29" s="40">
        <f t="shared" si="16"/>
        <v>984.41048348745289</v>
      </c>
      <c r="P29" s="40">
        <f t="shared" si="17"/>
        <v>789.78604697728133</v>
      </c>
      <c r="Q29" s="40">
        <f t="shared" si="17"/>
        <v>393.09286434632736</v>
      </c>
      <c r="R29" s="40">
        <f t="shared" si="17"/>
        <v>492.03658400570129</v>
      </c>
      <c r="S29" s="40">
        <f t="shared" si="17"/>
        <v>677.93878779724673</v>
      </c>
      <c r="T29" s="40">
        <f t="shared" si="17"/>
        <v>732.03961641430328</v>
      </c>
      <c r="U29" s="40">
        <f t="shared" si="17"/>
        <v>891.4168497397842</v>
      </c>
      <c r="V29" s="40">
        <f t="shared" si="17"/>
        <v>1139.6885539479636</v>
      </c>
      <c r="W29" s="40">
        <f t="shared" si="17"/>
        <v>516.4668430790116</v>
      </c>
      <c r="X29" s="40">
        <f t="shared" si="17"/>
        <v>423.8726223761094</v>
      </c>
      <c r="Y29" s="40">
        <f t="shared" si="17"/>
        <v>832.03485503913862</v>
      </c>
      <c r="Z29" s="40">
        <f t="shared" si="18"/>
        <v>297.12118739665743</v>
      </c>
      <c r="AA29" s="40">
        <f t="shared" si="18"/>
        <v>1176.1143651873319</v>
      </c>
      <c r="AB29" s="40">
        <f t="shared" si="18"/>
        <v>245.24681445433654</v>
      </c>
      <c r="AC29" s="40">
        <f t="shared" si="18"/>
        <v>341.71333014677651</v>
      </c>
      <c r="AD29" s="40">
        <f t="shared" si="18"/>
        <v>481.05093285430803</v>
      </c>
      <c r="AE29" s="40">
        <f t="shared" si="18"/>
        <v>737.58863874113501</v>
      </c>
      <c r="AF29" s="40">
        <f t="shared" si="18"/>
        <v>0</v>
      </c>
      <c r="AG29" s="40">
        <f t="shared" si="18"/>
        <v>397.06044879841619</v>
      </c>
      <c r="AH29" s="40">
        <f t="shared" si="18"/>
        <v>398.67028983860791</v>
      </c>
      <c r="AI29" s="40">
        <f t="shared" si="18"/>
        <v>637.04473940218622</v>
      </c>
      <c r="AJ29" s="40">
        <f t="shared" si="19"/>
        <v>122.87391912037333</v>
      </c>
      <c r="AK29" s="40">
        <f t="shared" si="19"/>
        <v>685.48158253887493</v>
      </c>
      <c r="AL29" s="40">
        <f t="shared" si="19"/>
        <v>334.93432191998443</v>
      </c>
      <c r="AM29" s="40">
        <f t="shared" si="19"/>
        <v>685.48158253887493</v>
      </c>
      <c r="AN29" s="40">
        <f t="shared" si="19"/>
        <v>1033.8520203588137</v>
      </c>
      <c r="AO29" s="40">
        <f t="shared" si="19"/>
        <v>673.20799163408606</v>
      </c>
      <c r="AP29" s="40">
        <f t="shared" si="19"/>
        <v>562.33797666527926</v>
      </c>
      <c r="AQ29" s="40">
        <f t="shared" si="19"/>
        <v>252.30140705116986</v>
      </c>
      <c r="AR29" s="40">
        <f t="shared" si="19"/>
        <v>1117.770996224182</v>
      </c>
      <c r="AS29" s="40">
        <f t="shared" si="19"/>
        <v>381.95549478964176</v>
      </c>
      <c r="AT29" s="40">
        <f t="shared" si="20"/>
        <v>839.87141873027247</v>
      </c>
      <c r="AU29" s="40">
        <f t="shared" si="20"/>
        <v>68.117545463706151</v>
      </c>
      <c r="AV29" s="40">
        <f t="shared" si="20"/>
        <v>68.117545463706151</v>
      </c>
      <c r="AW29" s="40">
        <f t="shared" si="20"/>
        <v>68.117545463706151</v>
      </c>
      <c r="AX29" s="40">
        <f t="shared" si="20"/>
        <v>68.117545463706151</v>
      </c>
      <c r="AY29" s="40">
        <f t="shared" si="20"/>
        <v>1033.8520203588137</v>
      </c>
      <c r="AZ29" s="40">
        <f t="shared" si="20"/>
        <v>334.93432191998443</v>
      </c>
      <c r="BA29" s="40">
        <f t="shared" si="20"/>
        <v>902.1247142163885</v>
      </c>
      <c r="BB29" s="40">
        <f t="shared" si="20"/>
        <v>475.72365928130989</v>
      </c>
      <c r="BC29" s="40">
        <f t="shared" si="20"/>
        <v>314.01433088316236</v>
      </c>
      <c r="BD29" s="40">
        <f t="shared" si="21"/>
        <v>284.60498941515431</v>
      </c>
      <c r="BE29" s="40">
        <f t="shared" si="21"/>
        <v>394.18396720313183</v>
      </c>
      <c r="BF29" s="40">
        <f t="shared" si="21"/>
        <v>504.5998414585564</v>
      </c>
      <c r="BG29" s="40">
        <f t="shared" si="21"/>
        <v>782.7387814590511</v>
      </c>
      <c r="BH29" s="40">
        <f t="shared" si="21"/>
        <v>434.8666462261736</v>
      </c>
      <c r="BI29" s="40">
        <f t="shared" si="21"/>
        <v>465.02150487907545</v>
      </c>
      <c r="BJ29" s="40">
        <f t="shared" si="21"/>
        <v>542.91251597287794</v>
      </c>
      <c r="BK29" s="40">
        <f t="shared" si="21"/>
        <v>270.40710049848911</v>
      </c>
      <c r="BL29" s="40">
        <f t="shared" si="21"/>
        <v>1060.6964693068421</v>
      </c>
      <c r="BM29" s="40">
        <f t="shared" si="21"/>
        <v>335.4310659435111</v>
      </c>
      <c r="BN29" s="40">
        <f t="shared" si="22"/>
        <v>457.38933087687974</v>
      </c>
      <c r="BO29" s="40">
        <f t="shared" si="22"/>
        <v>727.33279865547149</v>
      </c>
      <c r="BP29" s="40">
        <f t="shared" si="22"/>
        <v>434.8666462261736</v>
      </c>
      <c r="BQ29" s="40">
        <f t="shared" si="22"/>
        <v>727.33279865547149</v>
      </c>
      <c r="BR29" s="40">
        <f t="shared" si="22"/>
        <v>727.33279865547149</v>
      </c>
      <c r="BS29" s="40">
        <f t="shared" si="22"/>
        <v>727.33279865547149</v>
      </c>
      <c r="BT29" s="40">
        <f t="shared" si="22"/>
        <v>727.33279865547149</v>
      </c>
      <c r="BU29" s="40">
        <f t="shared" si="22"/>
        <v>619.38033549669638</v>
      </c>
      <c r="BV29" s="40">
        <f t="shared" si="22"/>
        <v>984.41048348745289</v>
      </c>
      <c r="BW29" s="40">
        <f t="shared" si="22"/>
        <v>1033.8520203588137</v>
      </c>
      <c r="BX29" s="40">
        <f t="shared" si="23"/>
        <v>252.30140705116986</v>
      </c>
      <c r="BY29" s="40">
        <f t="shared" si="23"/>
        <v>984.41048348745289</v>
      </c>
      <c r="BZ29" s="40">
        <f t="shared" si="23"/>
        <v>542.91251597287794</v>
      </c>
      <c r="CA29" s="40">
        <f t="shared" si="23"/>
        <v>984.41048348745289</v>
      </c>
      <c r="CB29" s="40">
        <f t="shared" si="23"/>
        <v>667.27055981812975</v>
      </c>
      <c r="CC29" s="40">
        <f t="shared" si="23"/>
        <v>122.87391912037333</v>
      </c>
      <c r="CD29" s="40">
        <f t="shared" si="23"/>
        <v>727.33279865547149</v>
      </c>
      <c r="CE29" s="40">
        <f t="shared" si="23"/>
        <v>1033.8520203588137</v>
      </c>
      <c r="CF29" s="40">
        <f t="shared" si="23"/>
        <v>252.30140705116986</v>
      </c>
      <c r="CG29" s="40">
        <f t="shared" si="23"/>
        <v>394.18396720313183</v>
      </c>
      <c r="CH29" s="40">
        <f t="shared" si="23"/>
        <v>297.12118739665743</v>
      </c>
    </row>
    <row r="30" spans="1:86" x14ac:dyDescent="0.25">
      <c r="A30" s="6">
        <v>28</v>
      </c>
      <c r="B30" s="6" t="s">
        <v>33</v>
      </c>
      <c r="C30" s="7">
        <v>38.39</v>
      </c>
      <c r="D30" s="7">
        <v>40.909999999999997</v>
      </c>
      <c r="E30" s="8">
        <v>453912</v>
      </c>
      <c r="F30" s="40">
        <f t="shared" si="16"/>
        <v>497.12171547821134</v>
      </c>
      <c r="G30" s="40">
        <f t="shared" si="16"/>
        <v>315.19200497474537</v>
      </c>
      <c r="H30" s="40">
        <f t="shared" si="16"/>
        <v>812.24688365053157</v>
      </c>
      <c r="I30" s="40">
        <f t="shared" si="16"/>
        <v>480.36756759798021</v>
      </c>
      <c r="J30" s="40">
        <f t="shared" si="16"/>
        <v>256.32206303788962</v>
      </c>
      <c r="K30" s="40">
        <f t="shared" si="16"/>
        <v>562.77615443442505</v>
      </c>
      <c r="L30" s="40">
        <f t="shared" si="16"/>
        <v>867.31366874966261</v>
      </c>
      <c r="M30" s="40">
        <f t="shared" si="16"/>
        <v>344.06104109590785</v>
      </c>
      <c r="N30" s="40">
        <f t="shared" si="16"/>
        <v>1098.2030777593004</v>
      </c>
      <c r="O30" s="40">
        <f t="shared" si="16"/>
        <v>1058.5258617530326</v>
      </c>
      <c r="P30" s="40">
        <f t="shared" si="17"/>
        <v>836.33067622800968</v>
      </c>
      <c r="Q30" s="40">
        <f t="shared" si="17"/>
        <v>301.44485399488894</v>
      </c>
      <c r="R30" s="40">
        <f t="shared" si="17"/>
        <v>450.14775352099622</v>
      </c>
      <c r="S30" s="40">
        <f t="shared" si="17"/>
        <v>681.79909064181095</v>
      </c>
      <c r="T30" s="40">
        <f t="shared" si="17"/>
        <v>900.69362160503829</v>
      </c>
      <c r="U30" s="40">
        <f t="shared" si="17"/>
        <v>935.19249355413478</v>
      </c>
      <c r="V30" s="40">
        <f t="shared" si="17"/>
        <v>1200.3453669673577</v>
      </c>
      <c r="W30" s="40">
        <f t="shared" si="17"/>
        <v>479.00417534714671</v>
      </c>
      <c r="X30" s="40">
        <f t="shared" si="17"/>
        <v>344.88403848250209</v>
      </c>
      <c r="Y30" s="40">
        <f t="shared" si="17"/>
        <v>981.25888531008968</v>
      </c>
      <c r="Z30" s="40">
        <f t="shared" si="18"/>
        <v>351.9318115771859</v>
      </c>
      <c r="AA30" s="40">
        <f t="shared" si="18"/>
        <v>1185.5032686585055</v>
      </c>
      <c r="AB30" s="40">
        <f t="shared" si="18"/>
        <v>238.29603437741005</v>
      </c>
      <c r="AC30" s="40">
        <f t="shared" si="18"/>
        <v>160.55217220579706</v>
      </c>
      <c r="AD30" s="40">
        <f t="shared" si="18"/>
        <v>305.19665791092814</v>
      </c>
      <c r="AE30" s="40">
        <f t="shared" si="18"/>
        <v>795.07106600605209</v>
      </c>
      <c r="AF30" s="40">
        <f t="shared" si="18"/>
        <v>397.06044879841619</v>
      </c>
      <c r="AG30" s="40">
        <f t="shared" si="18"/>
        <v>0</v>
      </c>
      <c r="AH30" s="40">
        <f t="shared" si="18"/>
        <v>121.46192819151165</v>
      </c>
      <c r="AI30" s="40">
        <f t="shared" si="18"/>
        <v>629.32106273348222</v>
      </c>
      <c r="AJ30" s="40">
        <f t="shared" si="19"/>
        <v>494.99191912595882</v>
      </c>
      <c r="AK30" s="40">
        <f t="shared" si="19"/>
        <v>843.98696672401297</v>
      </c>
      <c r="AL30" s="40">
        <f t="shared" si="19"/>
        <v>427.98364454731166</v>
      </c>
      <c r="AM30" s="40">
        <f t="shared" si="19"/>
        <v>843.98696672401297</v>
      </c>
      <c r="AN30" s="40">
        <f t="shared" si="19"/>
        <v>1153.2029309709544</v>
      </c>
      <c r="AO30" s="40">
        <f t="shared" si="19"/>
        <v>471.89193678214093</v>
      </c>
      <c r="AP30" s="40">
        <f t="shared" si="19"/>
        <v>463.49217900629134</v>
      </c>
      <c r="AQ30" s="40">
        <f t="shared" si="19"/>
        <v>363.60005500549664</v>
      </c>
      <c r="AR30" s="40">
        <f t="shared" si="19"/>
        <v>1120.0058035563925</v>
      </c>
      <c r="AS30" s="40">
        <f t="shared" si="19"/>
        <v>457.61665179492735</v>
      </c>
      <c r="AT30" s="40">
        <f t="shared" si="20"/>
        <v>851.02115132351469</v>
      </c>
      <c r="AU30" s="40">
        <f t="shared" si="20"/>
        <v>362.28303852098793</v>
      </c>
      <c r="AV30" s="40">
        <f t="shared" si="20"/>
        <v>362.28303852098793</v>
      </c>
      <c r="AW30" s="40">
        <f t="shared" si="20"/>
        <v>362.28303852098793</v>
      </c>
      <c r="AX30" s="40">
        <f t="shared" si="20"/>
        <v>362.28303852098793</v>
      </c>
      <c r="AY30" s="40">
        <f t="shared" si="20"/>
        <v>1153.2029309709544</v>
      </c>
      <c r="AZ30" s="40">
        <f t="shared" si="20"/>
        <v>427.98364454731166</v>
      </c>
      <c r="BA30" s="40">
        <f t="shared" si="20"/>
        <v>1068.7235376840918</v>
      </c>
      <c r="BB30" s="40">
        <f t="shared" si="20"/>
        <v>388.98843170459412</v>
      </c>
      <c r="BC30" s="40">
        <f t="shared" si="20"/>
        <v>431.49044021855241</v>
      </c>
      <c r="BD30" s="40">
        <f t="shared" si="21"/>
        <v>473.36772175550789</v>
      </c>
      <c r="BE30" s="40">
        <f t="shared" si="21"/>
        <v>51.478150704934798</v>
      </c>
      <c r="BF30" s="40">
        <f t="shared" si="21"/>
        <v>213.28384842739524</v>
      </c>
      <c r="BG30" s="40">
        <f t="shared" si="21"/>
        <v>795.30434426073634</v>
      </c>
      <c r="BH30" s="40">
        <f t="shared" si="21"/>
        <v>209.47553556441889</v>
      </c>
      <c r="BI30" s="40">
        <f t="shared" si="21"/>
        <v>464.26285658019208</v>
      </c>
      <c r="BJ30" s="40">
        <f t="shared" si="21"/>
        <v>342.48649608415263</v>
      </c>
      <c r="BK30" s="40">
        <f t="shared" si="21"/>
        <v>179.51323071016202</v>
      </c>
      <c r="BL30" s="40">
        <f t="shared" si="21"/>
        <v>1087.0225388647655</v>
      </c>
      <c r="BM30" s="40">
        <f t="shared" si="21"/>
        <v>193.22784478433766</v>
      </c>
      <c r="BN30" s="40">
        <f t="shared" si="22"/>
        <v>133.30416347586433</v>
      </c>
      <c r="BO30" s="40">
        <f t="shared" si="22"/>
        <v>723.03388578959425</v>
      </c>
      <c r="BP30" s="40">
        <f t="shared" si="22"/>
        <v>209.47553556441889</v>
      </c>
      <c r="BQ30" s="40">
        <f t="shared" si="22"/>
        <v>723.03388578959425</v>
      </c>
      <c r="BR30" s="40">
        <f t="shared" si="22"/>
        <v>723.03388578959425</v>
      </c>
      <c r="BS30" s="40">
        <f t="shared" si="22"/>
        <v>723.03388578959425</v>
      </c>
      <c r="BT30" s="40">
        <f t="shared" si="22"/>
        <v>723.03388578959425</v>
      </c>
      <c r="BU30" s="40">
        <f t="shared" si="22"/>
        <v>480.36756759798021</v>
      </c>
      <c r="BV30" s="40">
        <f t="shared" si="22"/>
        <v>1058.5258617530326</v>
      </c>
      <c r="BW30" s="40">
        <f t="shared" si="22"/>
        <v>1153.2029309709544</v>
      </c>
      <c r="BX30" s="40">
        <f t="shared" si="23"/>
        <v>363.60005500549664</v>
      </c>
      <c r="BY30" s="40">
        <f t="shared" si="23"/>
        <v>1058.5258617530326</v>
      </c>
      <c r="BZ30" s="40">
        <f t="shared" si="23"/>
        <v>342.48649608415263</v>
      </c>
      <c r="CA30" s="40">
        <f t="shared" si="23"/>
        <v>1058.5258617530326</v>
      </c>
      <c r="CB30" s="40">
        <f t="shared" si="23"/>
        <v>867.31366874966261</v>
      </c>
      <c r="CC30" s="40">
        <f t="shared" si="23"/>
        <v>494.99191912595882</v>
      </c>
      <c r="CD30" s="40">
        <f t="shared" si="23"/>
        <v>723.03388578959425</v>
      </c>
      <c r="CE30" s="40">
        <f t="shared" si="23"/>
        <v>1153.2029309709544</v>
      </c>
      <c r="CF30" s="40">
        <f t="shared" si="23"/>
        <v>363.60005500549664</v>
      </c>
      <c r="CG30" s="40">
        <f t="shared" si="23"/>
        <v>51.478150704934798</v>
      </c>
      <c r="CH30" s="40">
        <f t="shared" si="23"/>
        <v>351.9318115771859</v>
      </c>
    </row>
    <row r="31" spans="1:86" x14ac:dyDescent="0.25">
      <c r="A31" s="6">
        <v>29</v>
      </c>
      <c r="B31" s="6" t="s">
        <v>34</v>
      </c>
      <c r="C31" s="7">
        <v>39.51</v>
      </c>
      <c r="D31" s="7">
        <v>40.44</v>
      </c>
      <c r="E31" s="8">
        <v>162748</v>
      </c>
      <c r="F31" s="40">
        <f t="shared" si="16"/>
        <v>542.12267984285586</v>
      </c>
      <c r="G31" s="40">
        <f t="shared" si="16"/>
        <v>294.87794085010819</v>
      </c>
      <c r="H31" s="40">
        <f t="shared" si="16"/>
        <v>910.81611755611789</v>
      </c>
      <c r="I31" s="40">
        <f t="shared" si="16"/>
        <v>360.22492973141141</v>
      </c>
      <c r="J31" s="40">
        <f t="shared" si="16"/>
        <v>367.60032644163908</v>
      </c>
      <c r="K31" s="40">
        <f t="shared" si="16"/>
        <v>668.02694556432346</v>
      </c>
      <c r="L31" s="40">
        <f t="shared" si="16"/>
        <v>949.28183380911651</v>
      </c>
      <c r="M31" s="40">
        <f t="shared" si="16"/>
        <v>242.56339377573059</v>
      </c>
      <c r="N31" s="40">
        <f t="shared" si="16"/>
        <v>1195.1790660817312</v>
      </c>
      <c r="O31" s="40">
        <f t="shared" si="16"/>
        <v>1165.6800590213422</v>
      </c>
      <c r="P31" s="40">
        <f t="shared" si="17"/>
        <v>944.76452092571697</v>
      </c>
      <c r="Q31" s="40">
        <f t="shared" si="17"/>
        <v>186.86893802876924</v>
      </c>
      <c r="R31" s="40">
        <f t="shared" si="17"/>
        <v>331.88250933123891</v>
      </c>
      <c r="S31" s="40">
        <f t="shared" si="17"/>
        <v>793.12357170872178</v>
      </c>
      <c r="T31" s="40">
        <f t="shared" si="17"/>
        <v>989.91918862096998</v>
      </c>
      <c r="U31" s="40">
        <f t="shared" si="17"/>
        <v>1045.1382683645259</v>
      </c>
      <c r="V31" s="40">
        <f t="shared" si="17"/>
        <v>1310.2992024724733</v>
      </c>
      <c r="W31" s="40">
        <f t="shared" si="17"/>
        <v>590.21690927996951</v>
      </c>
      <c r="X31" s="40">
        <f t="shared" si="17"/>
        <v>455.13294760981626</v>
      </c>
      <c r="Y31" s="40">
        <f t="shared" si="17"/>
        <v>1075.4161985017704</v>
      </c>
      <c r="Z31" s="40">
        <f t="shared" si="18"/>
        <v>263.04562341920843</v>
      </c>
      <c r="AA31" s="40">
        <f t="shared" si="18"/>
        <v>1300.923133778472</v>
      </c>
      <c r="AB31" s="40">
        <f t="shared" si="18"/>
        <v>178.21335527956353</v>
      </c>
      <c r="AC31" s="40">
        <f t="shared" si="18"/>
        <v>69.007245996344238</v>
      </c>
      <c r="AD31" s="40">
        <f t="shared" si="18"/>
        <v>184.0978000954932</v>
      </c>
      <c r="AE31" s="40">
        <f t="shared" si="18"/>
        <v>901.41943622267195</v>
      </c>
      <c r="AF31" s="40">
        <f t="shared" si="18"/>
        <v>398.67028983860791</v>
      </c>
      <c r="AG31" s="40">
        <f t="shared" si="18"/>
        <v>121.46192819151165</v>
      </c>
      <c r="AH31" s="40">
        <f t="shared" si="18"/>
        <v>0</v>
      </c>
      <c r="AI31" s="40">
        <f t="shared" si="18"/>
        <v>509.7842680977904</v>
      </c>
      <c r="AJ31" s="40">
        <f t="shared" si="19"/>
        <v>512.90544937639311</v>
      </c>
      <c r="AK31" s="40">
        <f t="shared" si="19"/>
        <v>934.26388135258662</v>
      </c>
      <c r="AL31" s="40">
        <f t="shared" si="19"/>
        <v>334.64159932680195</v>
      </c>
      <c r="AM31" s="40">
        <f t="shared" si="19"/>
        <v>934.26388135258662</v>
      </c>
      <c r="AN31" s="40">
        <f t="shared" si="19"/>
        <v>1254.3715557999549</v>
      </c>
      <c r="AO31" s="40">
        <f t="shared" si="19"/>
        <v>359.45097023099027</v>
      </c>
      <c r="AP31" s="40">
        <f t="shared" si="19"/>
        <v>580.82183154561233</v>
      </c>
      <c r="AQ31" s="40">
        <f t="shared" si="19"/>
        <v>437.77848279695081</v>
      </c>
      <c r="AR31" s="40">
        <f t="shared" si="19"/>
        <v>1235.7515931610203</v>
      </c>
      <c r="AS31" s="40">
        <f t="shared" si="19"/>
        <v>549.59621541637227</v>
      </c>
      <c r="AT31" s="40">
        <f t="shared" si="20"/>
        <v>963.87239819386878</v>
      </c>
      <c r="AU31" s="40">
        <f t="shared" si="20"/>
        <v>383.76294766430965</v>
      </c>
      <c r="AV31" s="40">
        <f t="shared" si="20"/>
        <v>383.76294766430965</v>
      </c>
      <c r="AW31" s="40">
        <f t="shared" si="20"/>
        <v>383.76294766430965</v>
      </c>
      <c r="AX31" s="40">
        <f t="shared" si="20"/>
        <v>383.76294766430965</v>
      </c>
      <c r="AY31" s="40">
        <f t="shared" si="20"/>
        <v>1254.3715557999549</v>
      </c>
      <c r="AZ31" s="40">
        <f t="shared" si="20"/>
        <v>334.64159932680195</v>
      </c>
      <c r="BA31" s="40">
        <f t="shared" si="20"/>
        <v>1160.5640869852898</v>
      </c>
      <c r="BB31" s="40">
        <f t="shared" si="20"/>
        <v>269.02973813316612</v>
      </c>
      <c r="BC31" s="40">
        <f t="shared" si="20"/>
        <v>512.78553021706841</v>
      </c>
      <c r="BD31" s="40">
        <f t="shared" si="21"/>
        <v>542.49239626007636</v>
      </c>
      <c r="BE31" s="40">
        <f t="shared" si="21"/>
        <v>171.71196813268386</v>
      </c>
      <c r="BF31" s="40">
        <f t="shared" si="21"/>
        <v>116.46887996370606</v>
      </c>
      <c r="BG31" s="40">
        <f t="shared" si="21"/>
        <v>907.34447703173873</v>
      </c>
      <c r="BH31" s="40">
        <f t="shared" si="21"/>
        <v>329.16409281694138</v>
      </c>
      <c r="BI31" s="40">
        <f t="shared" si="21"/>
        <v>350.05285315220635</v>
      </c>
      <c r="BJ31" s="40">
        <f t="shared" si="21"/>
        <v>463.74561992540714</v>
      </c>
      <c r="BK31" s="40">
        <f t="shared" si="21"/>
        <v>258.38343600161318</v>
      </c>
      <c r="BL31" s="40">
        <f t="shared" si="21"/>
        <v>1200.2153973349948</v>
      </c>
      <c r="BM31" s="40">
        <f t="shared" si="21"/>
        <v>296.24314338056848</v>
      </c>
      <c r="BN31" s="40">
        <f t="shared" si="22"/>
        <v>59.808026217222967</v>
      </c>
      <c r="BO31" s="40">
        <f t="shared" si="22"/>
        <v>835.95753480664303</v>
      </c>
      <c r="BP31" s="40">
        <f t="shared" si="22"/>
        <v>329.16409281694138</v>
      </c>
      <c r="BQ31" s="40">
        <f t="shared" si="22"/>
        <v>835.95753480664303</v>
      </c>
      <c r="BR31" s="40">
        <f t="shared" si="22"/>
        <v>835.95753480664303</v>
      </c>
      <c r="BS31" s="40">
        <f t="shared" si="22"/>
        <v>835.95753480664303</v>
      </c>
      <c r="BT31" s="40">
        <f t="shared" si="22"/>
        <v>835.95753480664303</v>
      </c>
      <c r="BU31" s="40">
        <f t="shared" si="22"/>
        <v>360.22492973141141</v>
      </c>
      <c r="BV31" s="40">
        <f t="shared" si="22"/>
        <v>1165.6800590213422</v>
      </c>
      <c r="BW31" s="40">
        <f t="shared" si="22"/>
        <v>1254.3715557999549</v>
      </c>
      <c r="BX31" s="40">
        <f t="shared" si="23"/>
        <v>437.77848279695081</v>
      </c>
      <c r="BY31" s="40">
        <f t="shared" si="23"/>
        <v>1165.6800590213422</v>
      </c>
      <c r="BZ31" s="40">
        <f t="shared" si="23"/>
        <v>463.74561992540714</v>
      </c>
      <c r="CA31" s="40">
        <f t="shared" si="23"/>
        <v>1165.6800590213422</v>
      </c>
      <c r="CB31" s="40">
        <f t="shared" si="23"/>
        <v>949.28183380911651</v>
      </c>
      <c r="CC31" s="40">
        <f t="shared" si="23"/>
        <v>512.90544937639311</v>
      </c>
      <c r="CD31" s="40">
        <f t="shared" si="23"/>
        <v>835.95753480664303</v>
      </c>
      <c r="CE31" s="40">
        <f t="shared" si="23"/>
        <v>1254.3715557999549</v>
      </c>
      <c r="CF31" s="40">
        <f t="shared" si="23"/>
        <v>437.77848279695081</v>
      </c>
      <c r="CG31" s="40">
        <f t="shared" si="23"/>
        <v>171.71196813268386</v>
      </c>
      <c r="CH31" s="40">
        <f t="shared" si="23"/>
        <v>263.04562341920843</v>
      </c>
    </row>
    <row r="32" spans="1:86" x14ac:dyDescent="0.25">
      <c r="A32" s="6">
        <v>30</v>
      </c>
      <c r="B32" s="6" t="s">
        <v>35</v>
      </c>
      <c r="C32" s="7">
        <v>43.73</v>
      </c>
      <c r="D32" s="7">
        <v>37.58</v>
      </c>
      <c r="E32" s="8">
        <v>286470</v>
      </c>
      <c r="F32" s="40">
        <f t="shared" si="16"/>
        <v>842.99762751742037</v>
      </c>
      <c r="G32" s="40">
        <f t="shared" si="16"/>
        <v>545.29716668986964</v>
      </c>
      <c r="H32" s="40">
        <f t="shared" si="16"/>
        <v>1322.1868249230133</v>
      </c>
      <c r="I32" s="40">
        <f t="shared" si="16"/>
        <v>216.94699813548951</v>
      </c>
      <c r="J32" s="40">
        <f t="shared" si="16"/>
        <v>846.62270227061538</v>
      </c>
      <c r="K32" s="40">
        <f t="shared" si="16"/>
        <v>1112.8791488746651</v>
      </c>
      <c r="L32" s="40">
        <f t="shared" si="16"/>
        <v>1303.8803626100052</v>
      </c>
      <c r="M32" s="40">
        <f t="shared" si="16"/>
        <v>407.53036696668386</v>
      </c>
      <c r="N32" s="40">
        <f t="shared" si="16"/>
        <v>1589.2466768881409</v>
      </c>
      <c r="O32" s="40">
        <f t="shared" si="16"/>
        <v>1598.4598837631174</v>
      </c>
      <c r="P32" s="40">
        <f t="shared" si="17"/>
        <v>1388.3299319686221</v>
      </c>
      <c r="Q32" s="40">
        <f t="shared" si="17"/>
        <v>330.93806066996848</v>
      </c>
      <c r="R32" s="40">
        <f t="shared" si="17"/>
        <v>180.22763384120651</v>
      </c>
      <c r="S32" s="40">
        <f t="shared" si="17"/>
        <v>1251.489113016969</v>
      </c>
      <c r="T32" s="40">
        <f t="shared" si="17"/>
        <v>1366.0527076214883</v>
      </c>
      <c r="U32" s="40">
        <f t="shared" si="17"/>
        <v>1491.4590172042945</v>
      </c>
      <c r="V32" s="40">
        <f t="shared" si="17"/>
        <v>1751.1105047940287</v>
      </c>
      <c r="W32" s="40">
        <f t="shared" si="17"/>
        <v>1056.1003740175456</v>
      </c>
      <c r="X32" s="40">
        <f t="shared" si="17"/>
        <v>925.92548296285668</v>
      </c>
      <c r="Y32" s="40">
        <f t="shared" si="17"/>
        <v>1464.1366056485299</v>
      </c>
      <c r="Z32" s="40">
        <f t="shared" si="18"/>
        <v>351.55227207344285</v>
      </c>
      <c r="AA32" s="40">
        <f t="shared" si="18"/>
        <v>1765.273066695348</v>
      </c>
      <c r="AB32" s="40">
        <f t="shared" si="18"/>
        <v>463.24939287601882</v>
      </c>
      <c r="AC32" s="40">
        <f t="shared" si="18"/>
        <v>475.41350422553182</v>
      </c>
      <c r="AD32" s="40">
        <f t="shared" si="18"/>
        <v>338.14198201347273</v>
      </c>
      <c r="AE32" s="40">
        <f t="shared" si="18"/>
        <v>1339.1941606802202</v>
      </c>
      <c r="AF32" s="40">
        <f t="shared" si="18"/>
        <v>637.04473940218622</v>
      </c>
      <c r="AG32" s="40">
        <f t="shared" si="18"/>
        <v>629.32106273348222</v>
      </c>
      <c r="AH32" s="40">
        <f t="shared" si="18"/>
        <v>509.7842680977904</v>
      </c>
      <c r="AI32" s="40">
        <f t="shared" si="18"/>
        <v>0</v>
      </c>
      <c r="AJ32" s="40">
        <f t="shared" si="19"/>
        <v>747.37406965989885</v>
      </c>
      <c r="AK32" s="40">
        <f t="shared" si="19"/>
        <v>1317.1230010898751</v>
      </c>
      <c r="AL32" s="40">
        <f t="shared" si="19"/>
        <v>302.12083675244889</v>
      </c>
      <c r="AM32" s="40">
        <f t="shared" si="19"/>
        <v>1317.1230010898751</v>
      </c>
      <c r="AN32" s="40">
        <f t="shared" si="19"/>
        <v>1662.1239424302867</v>
      </c>
      <c r="AO32" s="40">
        <f t="shared" si="19"/>
        <v>310.45933711196369</v>
      </c>
      <c r="AP32" s="40">
        <f t="shared" si="19"/>
        <v>1065.4510781823817</v>
      </c>
      <c r="AQ32" s="40">
        <f t="shared" si="19"/>
        <v>832.97659030731472</v>
      </c>
      <c r="AR32" s="40">
        <f t="shared" si="19"/>
        <v>1702.358951572787</v>
      </c>
      <c r="AS32" s="40">
        <f t="shared" si="19"/>
        <v>968.64441360078001</v>
      </c>
      <c r="AT32" s="40">
        <f t="shared" si="20"/>
        <v>1423.0790561314573</v>
      </c>
      <c r="AU32" s="40">
        <f t="shared" si="20"/>
        <v>679.00073637662558</v>
      </c>
      <c r="AV32" s="40">
        <f t="shared" si="20"/>
        <v>679.00073637662558</v>
      </c>
      <c r="AW32" s="40">
        <f t="shared" si="20"/>
        <v>679.00073637662558</v>
      </c>
      <c r="AX32" s="40">
        <f t="shared" si="20"/>
        <v>679.00073637662558</v>
      </c>
      <c r="AY32" s="40">
        <f t="shared" si="20"/>
        <v>1662.1239424302867</v>
      </c>
      <c r="AZ32" s="40">
        <f t="shared" si="20"/>
        <v>302.12083675244889</v>
      </c>
      <c r="BA32" s="40">
        <f t="shared" si="20"/>
        <v>1537.4215427136435</v>
      </c>
      <c r="BB32" s="40">
        <f t="shared" si="20"/>
        <v>240.77582935170216</v>
      </c>
      <c r="BC32" s="40">
        <f t="shared" si="20"/>
        <v>910.78921820583696</v>
      </c>
      <c r="BD32" s="40">
        <f t="shared" si="21"/>
        <v>905.83994171155848</v>
      </c>
      <c r="BE32" s="40">
        <f t="shared" si="21"/>
        <v>676.62766718484045</v>
      </c>
      <c r="BF32" s="40">
        <f t="shared" si="21"/>
        <v>470.50717316529818</v>
      </c>
      <c r="BG32" s="40">
        <f t="shared" si="21"/>
        <v>1364.9036596038559</v>
      </c>
      <c r="BH32" s="40">
        <f t="shared" si="21"/>
        <v>827.7928484832421</v>
      </c>
      <c r="BI32" s="40">
        <f t="shared" si="21"/>
        <v>181.40837907880604</v>
      </c>
      <c r="BJ32" s="40">
        <f t="shared" si="21"/>
        <v>966.07453128627731</v>
      </c>
      <c r="BK32" s="40">
        <f t="shared" si="21"/>
        <v>705.2162788818755</v>
      </c>
      <c r="BL32" s="40">
        <f t="shared" si="21"/>
        <v>1656.2732262522384</v>
      </c>
      <c r="BM32" s="40">
        <f t="shared" si="21"/>
        <v>768.5050422736341</v>
      </c>
      <c r="BN32" s="40">
        <f t="shared" si="22"/>
        <v>527.03415449095883</v>
      </c>
      <c r="BO32" s="40">
        <f t="shared" si="22"/>
        <v>1298.5857692120298</v>
      </c>
      <c r="BP32" s="40">
        <f t="shared" si="22"/>
        <v>827.7928484832421</v>
      </c>
      <c r="BQ32" s="40">
        <f t="shared" si="22"/>
        <v>1298.5857692120298</v>
      </c>
      <c r="BR32" s="40">
        <f t="shared" si="22"/>
        <v>1298.5857692120298</v>
      </c>
      <c r="BS32" s="40">
        <f t="shared" si="22"/>
        <v>1298.5857692120298</v>
      </c>
      <c r="BT32" s="40">
        <f t="shared" si="22"/>
        <v>1298.5857692120298</v>
      </c>
      <c r="BU32" s="40">
        <f t="shared" si="22"/>
        <v>216.94699813548951</v>
      </c>
      <c r="BV32" s="40">
        <f t="shared" si="22"/>
        <v>1598.4598837631174</v>
      </c>
      <c r="BW32" s="40">
        <f t="shared" si="22"/>
        <v>1662.1239424302867</v>
      </c>
      <c r="BX32" s="40">
        <f t="shared" si="23"/>
        <v>832.97659030731472</v>
      </c>
      <c r="BY32" s="40">
        <f t="shared" si="23"/>
        <v>1598.4598837631174</v>
      </c>
      <c r="BZ32" s="40">
        <f t="shared" si="23"/>
        <v>966.07453128627731</v>
      </c>
      <c r="CA32" s="40">
        <f t="shared" si="23"/>
        <v>1598.4598837631174</v>
      </c>
      <c r="CB32" s="40">
        <f t="shared" si="23"/>
        <v>1303.8803626100052</v>
      </c>
      <c r="CC32" s="40">
        <f t="shared" si="23"/>
        <v>747.37406965989885</v>
      </c>
      <c r="CD32" s="40">
        <f t="shared" si="23"/>
        <v>1298.5857692120298</v>
      </c>
      <c r="CE32" s="40">
        <f t="shared" si="23"/>
        <v>1662.1239424302867</v>
      </c>
      <c r="CF32" s="40">
        <f t="shared" si="23"/>
        <v>832.97659030731472</v>
      </c>
      <c r="CG32" s="40">
        <f t="shared" si="23"/>
        <v>676.62766718484045</v>
      </c>
      <c r="CH32" s="40">
        <f t="shared" si="23"/>
        <v>351.55227207344285</v>
      </c>
    </row>
    <row r="33" spans="1:86" x14ac:dyDescent="0.25">
      <c r="A33" s="6">
        <v>31</v>
      </c>
      <c r="B33" s="6" t="s">
        <v>36</v>
      </c>
      <c r="C33" s="7">
        <v>36.35</v>
      </c>
      <c r="D33" s="7">
        <v>36.4</v>
      </c>
      <c r="E33" s="8">
        <v>1609856</v>
      </c>
      <c r="F33" s="40">
        <f t="shared" ref="F33:O42" si="24">100*SQRT((VLOOKUP($B33,alan,2)-VLOOKUP(F$2,alan,2))^2+(VLOOKUP($B33,alan,3)-VLOOKUP(F$2,alan,3))^2)</f>
        <v>119.20151005754936</v>
      </c>
      <c r="G33" s="40">
        <f t="shared" si="24"/>
        <v>236.10379073619293</v>
      </c>
      <c r="H33" s="40">
        <f t="shared" si="24"/>
        <v>624.87278705349331</v>
      </c>
      <c r="I33" s="40">
        <f t="shared" si="24"/>
        <v>741.09243687950323</v>
      </c>
      <c r="J33" s="40">
        <f t="shared" si="24"/>
        <v>428.04906260848179</v>
      </c>
      <c r="K33" s="40">
        <f t="shared" si="24"/>
        <v>496.39097493810283</v>
      </c>
      <c r="L33" s="40">
        <f t="shared" si="24"/>
        <v>566.03886792339631</v>
      </c>
      <c r="M33" s="40">
        <f t="shared" si="24"/>
        <v>726.42480684514078</v>
      </c>
      <c r="N33" s="40">
        <f t="shared" si="24"/>
        <v>863.4332631998841</v>
      </c>
      <c r="O33" s="40">
        <f t="shared" si="24"/>
        <v>907.2122133216684</v>
      </c>
      <c r="P33" s="40">
        <f t="shared" ref="P33:Y42" si="25">100*SQRT((VLOOKUP($B33,alan,2)-VLOOKUP(P$2,alan,2))^2+(VLOOKUP($B33,alan,3)-VLOOKUP(P$2,alan,3))^2)</f>
        <v>726.87000213243107</v>
      </c>
      <c r="Q33" s="40">
        <f t="shared" si="25"/>
        <v>515.86820022172355</v>
      </c>
      <c r="R33" s="40">
        <f t="shared" si="25"/>
        <v>610.35235724948222</v>
      </c>
      <c r="S33" s="40">
        <f t="shared" si="25"/>
        <v>634.23418387847892</v>
      </c>
      <c r="T33" s="40">
        <f t="shared" si="25"/>
        <v>636.8830347873934</v>
      </c>
      <c r="U33" s="40">
        <f t="shared" si="25"/>
        <v>825.35446930394744</v>
      </c>
      <c r="V33" s="40">
        <f t="shared" si="25"/>
        <v>1062.7379733499693</v>
      </c>
      <c r="W33" s="40">
        <f t="shared" si="25"/>
        <v>501.47382783152335</v>
      </c>
      <c r="X33" s="40">
        <f t="shared" si="25"/>
        <v>437.65968514360554</v>
      </c>
      <c r="Y33" s="40">
        <f t="shared" si="25"/>
        <v>738.99932340970395</v>
      </c>
      <c r="Z33" s="40">
        <f t="shared" ref="Z33:AI42" si="26">100*SQRT((VLOOKUP($B33,alan,2)-VLOOKUP(Z$2,alan,2))^2+(VLOOKUP($B33,alan,3)-VLOOKUP(Z$2,alan,3))^2)</f>
        <v>416.34721087092635</v>
      </c>
      <c r="AA33" s="40">
        <f t="shared" si="26"/>
        <v>1112.306162888618</v>
      </c>
      <c r="AB33" s="40">
        <f t="shared" si="26"/>
        <v>367.32546876033496</v>
      </c>
      <c r="AC33" s="40">
        <f t="shared" si="26"/>
        <v>459.83692761673672</v>
      </c>
      <c r="AD33" s="40">
        <f t="shared" si="26"/>
        <v>603.79135469133723</v>
      </c>
      <c r="AE33" s="40">
        <f t="shared" si="26"/>
        <v>673.89390856424905</v>
      </c>
      <c r="AF33" s="40">
        <f t="shared" si="26"/>
        <v>122.87391912037333</v>
      </c>
      <c r="AG33" s="40">
        <f t="shared" si="26"/>
        <v>494.99191912595882</v>
      </c>
      <c r="AH33" s="40">
        <f t="shared" si="26"/>
        <v>512.90544937639311</v>
      </c>
      <c r="AI33" s="40">
        <f t="shared" si="26"/>
        <v>747.37406965989885</v>
      </c>
      <c r="AJ33" s="40">
        <f t="shared" ref="AJ33:AS42" si="27">100*SQRT((VLOOKUP($B33,alan,2)-VLOOKUP(AJ$2,alan,2))^2+(VLOOKUP($B33,alan,3)-VLOOKUP(AJ$2,alan,3))^2)</f>
        <v>0</v>
      </c>
      <c r="AK33" s="40">
        <f t="shared" si="27"/>
        <v>594.75793395296569</v>
      </c>
      <c r="AL33" s="40">
        <f t="shared" si="27"/>
        <v>446.57922029579453</v>
      </c>
      <c r="AM33" s="40">
        <f t="shared" si="27"/>
        <v>594.75793395296569</v>
      </c>
      <c r="AN33" s="40">
        <f t="shared" si="27"/>
        <v>943.86863492755208</v>
      </c>
      <c r="AO33" s="40">
        <f t="shared" si="27"/>
        <v>796.05841494201911</v>
      </c>
      <c r="AP33" s="40">
        <f t="shared" si="27"/>
        <v>561.29314978894956</v>
      </c>
      <c r="AQ33" s="40">
        <f t="shared" si="27"/>
        <v>248.71268564349504</v>
      </c>
      <c r="AR33" s="40">
        <f t="shared" si="27"/>
        <v>1057.1934543876066</v>
      </c>
      <c r="AS33" s="40">
        <f t="shared" si="27"/>
        <v>350.14282800023204</v>
      </c>
      <c r="AT33" s="40">
        <f t="shared" ref="AT33:BC42" si="28">100*SQRT((VLOOKUP($B33,alan,2)-VLOOKUP(AT$2,alan,2))^2+(VLOOKUP($B33,alan,3)-VLOOKUP(AT$2,alan,3))^2)</f>
        <v>785.26046634221984</v>
      </c>
      <c r="AU33" s="40">
        <f t="shared" si="28"/>
        <v>132.82319074619488</v>
      </c>
      <c r="AV33" s="40">
        <f t="shared" si="28"/>
        <v>132.82319074619488</v>
      </c>
      <c r="AW33" s="40">
        <f t="shared" si="28"/>
        <v>132.82319074619488</v>
      </c>
      <c r="AX33" s="40">
        <f t="shared" si="28"/>
        <v>132.82319074619488</v>
      </c>
      <c r="AY33" s="40">
        <f t="shared" si="28"/>
        <v>943.86863492755208</v>
      </c>
      <c r="AZ33" s="40">
        <f t="shared" si="28"/>
        <v>446.57922029579453</v>
      </c>
      <c r="BA33" s="40">
        <f t="shared" si="28"/>
        <v>803.19673804118531</v>
      </c>
      <c r="BB33" s="40">
        <f t="shared" si="28"/>
        <v>597.18087712183149</v>
      </c>
      <c r="BC33" s="40">
        <f t="shared" si="28"/>
        <v>282.83740912404085</v>
      </c>
      <c r="BD33" s="40">
        <f t="shared" ref="BD33:BM42" si="29">100*SQRT((VLOOKUP($B33,alan,2)-VLOOKUP(BD$2,alan,2))^2+(VLOOKUP($B33,alan,3)-VLOOKUP(BD$2,alan,3))^2)</f>
        <v>229.21169254643198</v>
      </c>
      <c r="BE33" s="40">
        <f t="shared" si="29"/>
        <v>482.87990225313774</v>
      </c>
      <c r="BF33" s="40">
        <f t="shared" si="29"/>
        <v>622.36082781614766</v>
      </c>
      <c r="BG33" s="40">
        <f t="shared" si="29"/>
        <v>730.28898389610117</v>
      </c>
      <c r="BH33" s="40">
        <f t="shared" si="29"/>
        <v>489.00408996244613</v>
      </c>
      <c r="BI33" s="40">
        <f t="shared" si="29"/>
        <v>580.52476260707454</v>
      </c>
      <c r="BJ33" s="40">
        <f t="shared" si="29"/>
        <v>574.66860015142686</v>
      </c>
      <c r="BK33" s="40">
        <f t="shared" si="29"/>
        <v>341.63430741071676</v>
      </c>
      <c r="BL33" s="40">
        <f t="shared" si="29"/>
        <v>994.7125212844162</v>
      </c>
      <c r="BM33" s="40">
        <f t="shared" si="29"/>
        <v>392.50987248730462</v>
      </c>
      <c r="BN33" s="40">
        <f t="shared" ref="BN33:BW42" si="30">100*SQRT((VLOOKUP($B33,alan,2)-VLOOKUP(BN$2,alan,2))^2+(VLOOKUP($B33,alan,3)-VLOOKUP(BN$2,alan,3))^2)</f>
        <v>570.23591609087555</v>
      </c>
      <c r="BO33" s="40">
        <f t="shared" si="30"/>
        <v>683.00585649026505</v>
      </c>
      <c r="BP33" s="40">
        <f t="shared" si="30"/>
        <v>489.00408996244613</v>
      </c>
      <c r="BQ33" s="40">
        <f t="shared" si="30"/>
        <v>683.00585649026505</v>
      </c>
      <c r="BR33" s="40">
        <f t="shared" si="30"/>
        <v>683.00585649026505</v>
      </c>
      <c r="BS33" s="40">
        <f t="shared" si="30"/>
        <v>683.00585649026505</v>
      </c>
      <c r="BT33" s="40">
        <f t="shared" si="30"/>
        <v>683.00585649026505</v>
      </c>
      <c r="BU33" s="40">
        <f t="shared" si="30"/>
        <v>741.09243687950323</v>
      </c>
      <c r="BV33" s="40">
        <f t="shared" si="30"/>
        <v>907.2122133216684</v>
      </c>
      <c r="BW33" s="40">
        <f t="shared" si="30"/>
        <v>943.86863492755208</v>
      </c>
      <c r="BX33" s="40">
        <f t="shared" ref="BX33:CH42" si="31">100*SQRT((VLOOKUP($B33,alan,2)-VLOOKUP(BX$2,alan,2))^2+(VLOOKUP($B33,alan,3)-VLOOKUP(BX$2,alan,3))^2)</f>
        <v>248.71268564349504</v>
      </c>
      <c r="BY33" s="40">
        <f t="shared" si="31"/>
        <v>907.2122133216684</v>
      </c>
      <c r="BZ33" s="40">
        <f t="shared" si="31"/>
        <v>574.66860015142686</v>
      </c>
      <c r="CA33" s="40">
        <f t="shared" si="31"/>
        <v>907.2122133216684</v>
      </c>
      <c r="CB33" s="40">
        <f t="shared" si="31"/>
        <v>566.03886792339631</v>
      </c>
      <c r="CC33" s="40">
        <f t="shared" si="31"/>
        <v>0</v>
      </c>
      <c r="CD33" s="40">
        <f t="shared" si="31"/>
        <v>683.00585649026505</v>
      </c>
      <c r="CE33" s="40">
        <f t="shared" si="31"/>
        <v>943.86863492755208</v>
      </c>
      <c r="CF33" s="40">
        <f t="shared" si="31"/>
        <v>248.71268564349504</v>
      </c>
      <c r="CG33" s="40">
        <f t="shared" si="31"/>
        <v>482.87990225313774</v>
      </c>
      <c r="CH33" s="40">
        <f t="shared" si="31"/>
        <v>416.34721087092635</v>
      </c>
    </row>
    <row r="34" spans="1:86" x14ac:dyDescent="0.25">
      <c r="A34" s="6">
        <v>32</v>
      </c>
      <c r="B34" s="6" t="s">
        <v>38</v>
      </c>
      <c r="C34" s="7">
        <v>30.56</v>
      </c>
      <c r="D34" s="7">
        <v>37.76</v>
      </c>
      <c r="E34" s="8">
        <v>441412</v>
      </c>
      <c r="F34" s="40">
        <f t="shared" si="24"/>
        <v>482.02904476805139</v>
      </c>
      <c r="G34" s="40">
        <f t="shared" si="24"/>
        <v>772.00000000000023</v>
      </c>
      <c r="H34" s="40">
        <f t="shared" si="24"/>
        <v>99.000000000000199</v>
      </c>
      <c r="I34" s="40">
        <f t="shared" si="24"/>
        <v>1259.9543642529286</v>
      </c>
      <c r="J34" s="40">
        <f t="shared" si="24"/>
        <v>601.91776847007975</v>
      </c>
      <c r="K34" s="40">
        <f t="shared" si="24"/>
        <v>314.79675983084752</v>
      </c>
      <c r="L34" s="40">
        <f t="shared" si="24"/>
        <v>89.269255625886828</v>
      </c>
      <c r="M34" s="40">
        <f t="shared" si="24"/>
        <v>1176.7922501444341</v>
      </c>
      <c r="N34" s="40">
        <f t="shared" si="24"/>
        <v>272.18376145538133</v>
      </c>
      <c r="O34" s="40">
        <f t="shared" si="24"/>
        <v>327.9405433916337</v>
      </c>
      <c r="P34" s="40">
        <f t="shared" si="25"/>
        <v>235.161646532763</v>
      </c>
      <c r="Q34" s="40">
        <f t="shared" si="25"/>
        <v>1029.242925649723</v>
      </c>
      <c r="R34" s="40">
        <f t="shared" si="25"/>
        <v>1157.7154227183812</v>
      </c>
      <c r="S34" s="40">
        <f t="shared" si="25"/>
        <v>299.87997599039522</v>
      </c>
      <c r="T34" s="40">
        <f t="shared" si="25"/>
        <v>57.454329688892628</v>
      </c>
      <c r="U34" s="40">
        <f t="shared" si="25"/>
        <v>292.40554030318964</v>
      </c>
      <c r="V34" s="40">
        <f t="shared" si="25"/>
        <v>479.40066750057804</v>
      </c>
      <c r="W34" s="40">
        <f t="shared" si="25"/>
        <v>416.75052489469067</v>
      </c>
      <c r="X34" s="40">
        <f t="shared" si="25"/>
        <v>521.00000000000011</v>
      </c>
      <c r="Y34" s="40">
        <f t="shared" si="25"/>
        <v>147.0136048126158</v>
      </c>
      <c r="Z34" s="40">
        <f t="shared" si="26"/>
        <v>967.11633219587372</v>
      </c>
      <c r="AA34" s="40">
        <f t="shared" si="26"/>
        <v>560.05713994198857</v>
      </c>
      <c r="AB34" s="40">
        <f t="shared" si="26"/>
        <v>871.86753581034293</v>
      </c>
      <c r="AC34" s="40">
        <f t="shared" si="26"/>
        <v>915.88045071395663</v>
      </c>
      <c r="AD34" s="40">
        <f t="shared" si="26"/>
        <v>1092.1707741923883</v>
      </c>
      <c r="AE34" s="40">
        <f t="shared" si="26"/>
        <v>202.03960007879672</v>
      </c>
      <c r="AF34" s="40">
        <f t="shared" si="26"/>
        <v>685.48158253887493</v>
      </c>
      <c r="AG34" s="40">
        <f t="shared" si="26"/>
        <v>843.98696672401297</v>
      </c>
      <c r="AH34" s="40">
        <f t="shared" si="26"/>
        <v>934.26388135258662</v>
      </c>
      <c r="AI34" s="40">
        <f t="shared" si="26"/>
        <v>1317.1230010898751</v>
      </c>
      <c r="AJ34" s="40">
        <f t="shared" si="27"/>
        <v>594.75793395296569</v>
      </c>
      <c r="AK34" s="40">
        <f t="shared" si="27"/>
        <v>0</v>
      </c>
      <c r="AL34" s="40">
        <f t="shared" si="27"/>
        <v>1016.9523095996194</v>
      </c>
      <c r="AM34" s="40">
        <f t="shared" si="27"/>
        <v>0</v>
      </c>
      <c r="AN34" s="40">
        <f t="shared" si="27"/>
        <v>349.29214133730522</v>
      </c>
      <c r="AO34" s="40">
        <f t="shared" si="27"/>
        <v>1286.2006064374254</v>
      </c>
      <c r="AP34" s="40">
        <f t="shared" si="27"/>
        <v>485.23499461601114</v>
      </c>
      <c r="AQ34" s="40">
        <f t="shared" si="27"/>
        <v>501.47083663957943</v>
      </c>
      <c r="AR34" s="40">
        <f t="shared" si="27"/>
        <v>518.81114097521072</v>
      </c>
      <c r="AS34" s="40">
        <f t="shared" si="27"/>
        <v>386.47768370243614</v>
      </c>
      <c r="AT34" s="40">
        <f t="shared" si="28"/>
        <v>316.39374203672264</v>
      </c>
      <c r="AU34" s="40">
        <f t="shared" si="28"/>
        <v>638.22644884084821</v>
      </c>
      <c r="AV34" s="40">
        <f t="shared" si="28"/>
        <v>638.22644884084821</v>
      </c>
      <c r="AW34" s="40">
        <f t="shared" si="28"/>
        <v>638.22644884084821</v>
      </c>
      <c r="AX34" s="40">
        <f t="shared" si="28"/>
        <v>638.22644884084821</v>
      </c>
      <c r="AY34" s="40">
        <f t="shared" si="28"/>
        <v>349.29214133730522</v>
      </c>
      <c r="AZ34" s="40">
        <f t="shared" si="28"/>
        <v>1016.9523095996194</v>
      </c>
      <c r="BA34" s="40">
        <f t="shared" si="28"/>
        <v>226.5303511673435</v>
      </c>
      <c r="BB34" s="40">
        <f t="shared" si="28"/>
        <v>1125.3097351396195</v>
      </c>
      <c r="BC34" s="40">
        <f t="shared" si="28"/>
        <v>423.34146973808259</v>
      </c>
      <c r="BD34" s="40">
        <f t="shared" si="29"/>
        <v>412.53484701295247</v>
      </c>
      <c r="BE34" s="40">
        <f t="shared" si="29"/>
        <v>799.69244087961749</v>
      </c>
      <c r="BF34" s="40">
        <f t="shared" si="29"/>
        <v>1047.9942747935224</v>
      </c>
      <c r="BG34" s="40">
        <f t="shared" si="29"/>
        <v>293.24563082849158</v>
      </c>
      <c r="BH34" s="40">
        <f t="shared" si="29"/>
        <v>676.41555274845655</v>
      </c>
      <c r="BI34" s="40">
        <f t="shared" si="29"/>
        <v>1139.1268586070651</v>
      </c>
      <c r="BJ34" s="40">
        <f t="shared" si="29"/>
        <v>626.22440067439118</v>
      </c>
      <c r="BK34" s="40">
        <f t="shared" si="29"/>
        <v>675.95635953809972</v>
      </c>
      <c r="BL34" s="40">
        <f t="shared" si="29"/>
        <v>442.83179650969043</v>
      </c>
      <c r="BM34" s="40">
        <f t="shared" si="29"/>
        <v>651.41154426368587</v>
      </c>
      <c r="BN34" s="40">
        <f t="shared" si="30"/>
        <v>971.61309171912683</v>
      </c>
      <c r="BO34" s="40">
        <f t="shared" si="30"/>
        <v>313.78973851928356</v>
      </c>
      <c r="BP34" s="40">
        <f t="shared" si="30"/>
        <v>676.41555274845655</v>
      </c>
      <c r="BQ34" s="40">
        <f t="shared" si="30"/>
        <v>313.78973851928356</v>
      </c>
      <c r="BR34" s="40">
        <f t="shared" si="30"/>
        <v>313.78973851928356</v>
      </c>
      <c r="BS34" s="40">
        <f t="shared" si="30"/>
        <v>313.78973851928356</v>
      </c>
      <c r="BT34" s="40">
        <f t="shared" si="30"/>
        <v>313.78973851928356</v>
      </c>
      <c r="BU34" s="40">
        <f t="shared" si="30"/>
        <v>1259.9543642529286</v>
      </c>
      <c r="BV34" s="40">
        <f t="shared" si="30"/>
        <v>327.9405433916337</v>
      </c>
      <c r="BW34" s="40">
        <f t="shared" si="30"/>
        <v>349.29214133730522</v>
      </c>
      <c r="BX34" s="40">
        <f t="shared" si="31"/>
        <v>501.47083663957943</v>
      </c>
      <c r="BY34" s="40">
        <f t="shared" si="31"/>
        <v>327.9405433916337</v>
      </c>
      <c r="BZ34" s="40">
        <f t="shared" si="31"/>
        <v>626.22440067439118</v>
      </c>
      <c r="CA34" s="40">
        <f t="shared" si="31"/>
        <v>327.9405433916337</v>
      </c>
      <c r="CB34" s="40">
        <f t="shared" si="31"/>
        <v>89.269255625886828</v>
      </c>
      <c r="CC34" s="40">
        <f t="shared" si="31"/>
        <v>594.75793395296569</v>
      </c>
      <c r="CD34" s="40">
        <f t="shared" si="31"/>
        <v>313.78973851928356</v>
      </c>
      <c r="CE34" s="40">
        <f t="shared" si="31"/>
        <v>349.29214133730522</v>
      </c>
      <c r="CF34" s="40">
        <f t="shared" si="31"/>
        <v>501.47083663957943</v>
      </c>
      <c r="CG34" s="40">
        <f t="shared" si="31"/>
        <v>799.69244087961749</v>
      </c>
      <c r="CH34" s="40">
        <f t="shared" si="31"/>
        <v>967.11633219587372</v>
      </c>
    </row>
    <row r="35" spans="1:86" x14ac:dyDescent="0.25">
      <c r="A35" s="6">
        <v>33</v>
      </c>
      <c r="B35" s="6" t="s">
        <v>57</v>
      </c>
      <c r="C35" s="7">
        <v>34.630000000000003</v>
      </c>
      <c r="D35" s="7">
        <v>36.799999999999997</v>
      </c>
      <c r="E35" s="8">
        <v>1814468</v>
      </c>
      <c r="F35" s="40">
        <f t="shared" si="24"/>
        <v>540.94731721305345</v>
      </c>
      <c r="G35" s="40">
        <f t="shared" si="24"/>
        <v>247.93547547698748</v>
      </c>
      <c r="H35" s="40">
        <f t="shared" si="24"/>
        <v>1026.0141324562737</v>
      </c>
      <c r="I35" s="40">
        <f t="shared" si="24"/>
        <v>325.97699305319122</v>
      </c>
      <c r="J35" s="40">
        <f t="shared" si="24"/>
        <v>590.79014886844504</v>
      </c>
      <c r="K35" s="40">
        <f t="shared" si="24"/>
        <v>828.83593068833579</v>
      </c>
      <c r="L35" s="40">
        <f t="shared" si="24"/>
        <v>1001.9665663084771</v>
      </c>
      <c r="M35" s="40">
        <f t="shared" si="24"/>
        <v>401.36766187624033</v>
      </c>
      <c r="N35" s="40">
        <f t="shared" si="24"/>
        <v>1289.1314905780555</v>
      </c>
      <c r="O35" s="40">
        <f t="shared" si="24"/>
        <v>1304.9693482990319</v>
      </c>
      <c r="P35" s="40">
        <f t="shared" si="25"/>
        <v>1099.6822268273684</v>
      </c>
      <c r="Q35" s="40">
        <f t="shared" si="25"/>
        <v>174.07182425654094</v>
      </c>
      <c r="R35" s="40">
        <f t="shared" si="25"/>
        <v>176.2072643224449</v>
      </c>
      <c r="S35" s="40">
        <f t="shared" si="25"/>
        <v>970.39785655163109</v>
      </c>
      <c r="T35" s="40">
        <f t="shared" si="25"/>
        <v>1065.0920148043547</v>
      </c>
      <c r="U35" s="40">
        <f t="shared" si="25"/>
        <v>1202.7389575464829</v>
      </c>
      <c r="V35" s="40">
        <f t="shared" si="25"/>
        <v>1458.9095242680403</v>
      </c>
      <c r="W35" s="40">
        <f t="shared" si="25"/>
        <v>783.01021704700634</v>
      </c>
      <c r="X35" s="40">
        <f t="shared" si="25"/>
        <v>660.38246493982524</v>
      </c>
      <c r="Y35" s="40">
        <f t="shared" si="25"/>
        <v>1163.9093607321834</v>
      </c>
      <c r="Z35" s="40">
        <f t="shared" si="26"/>
        <v>76.694197955255888</v>
      </c>
      <c r="AA35" s="40">
        <f t="shared" si="26"/>
        <v>1481.6045356302066</v>
      </c>
      <c r="AB35" s="40">
        <f t="shared" si="26"/>
        <v>201.73497465734602</v>
      </c>
      <c r="AC35" s="40">
        <f t="shared" si="26"/>
        <v>271.90623383806405</v>
      </c>
      <c r="AD35" s="40">
        <f t="shared" si="26"/>
        <v>263.79727064547114</v>
      </c>
      <c r="AE35" s="40">
        <f t="shared" si="26"/>
        <v>1049.2454431638005</v>
      </c>
      <c r="AF35" s="40">
        <f t="shared" si="26"/>
        <v>334.93432191998443</v>
      </c>
      <c r="AG35" s="40">
        <f t="shared" si="26"/>
        <v>427.98364454731166</v>
      </c>
      <c r="AH35" s="40">
        <f t="shared" si="26"/>
        <v>334.64159932680195</v>
      </c>
      <c r="AI35" s="40">
        <f t="shared" si="26"/>
        <v>302.12083675244889</v>
      </c>
      <c r="AJ35" s="40">
        <f t="shared" si="27"/>
        <v>446.57922029579453</v>
      </c>
      <c r="AK35" s="40">
        <f t="shared" si="27"/>
        <v>1016.9523095996194</v>
      </c>
      <c r="AL35" s="40">
        <f t="shared" si="27"/>
        <v>0</v>
      </c>
      <c r="AM35" s="40">
        <f t="shared" si="27"/>
        <v>1016.9523095996194</v>
      </c>
      <c r="AN35" s="40">
        <f t="shared" si="27"/>
        <v>1363.4445349921646</v>
      </c>
      <c r="AO35" s="40">
        <f t="shared" si="27"/>
        <v>406.87098692337349</v>
      </c>
      <c r="AP35" s="40">
        <f t="shared" si="27"/>
        <v>804.54024138013108</v>
      </c>
      <c r="AQ35" s="40">
        <f t="shared" si="27"/>
        <v>542.63892230469435</v>
      </c>
      <c r="AR35" s="40">
        <f t="shared" si="27"/>
        <v>1420.204562730313</v>
      </c>
      <c r="AS35" s="40">
        <f t="shared" si="27"/>
        <v>679.81541612411206</v>
      </c>
      <c r="AT35" s="40">
        <f t="shared" si="28"/>
        <v>1140.0285084154693</v>
      </c>
      <c r="AU35" s="40">
        <f t="shared" si="28"/>
        <v>378.96305888569157</v>
      </c>
      <c r="AV35" s="40">
        <f t="shared" si="28"/>
        <v>378.96305888569157</v>
      </c>
      <c r="AW35" s="40">
        <f t="shared" si="28"/>
        <v>378.96305888569157</v>
      </c>
      <c r="AX35" s="40">
        <f t="shared" si="28"/>
        <v>378.96305888569157</v>
      </c>
      <c r="AY35" s="40">
        <f t="shared" si="28"/>
        <v>1363.4445349921646</v>
      </c>
      <c r="AZ35" s="40">
        <f t="shared" si="28"/>
        <v>0</v>
      </c>
      <c r="BA35" s="40">
        <f t="shared" si="28"/>
        <v>1236.0404524124604</v>
      </c>
      <c r="BB35" s="40">
        <f t="shared" si="28"/>
        <v>192.81597444195359</v>
      </c>
      <c r="BC35" s="40">
        <f t="shared" si="28"/>
        <v>618.36720482250678</v>
      </c>
      <c r="BD35" s="40">
        <f t="shared" si="29"/>
        <v>607.48744843000657</v>
      </c>
      <c r="BE35" s="40">
        <f t="shared" si="29"/>
        <v>463.26234468171441</v>
      </c>
      <c r="BF35" s="40">
        <f t="shared" si="29"/>
        <v>370.54014627297835</v>
      </c>
      <c r="BG35" s="40">
        <f t="shared" si="29"/>
        <v>1081.82854464097</v>
      </c>
      <c r="BH35" s="40">
        <f t="shared" si="29"/>
        <v>591.88681350406853</v>
      </c>
      <c r="BI35" s="40">
        <f t="shared" si="29"/>
        <v>137.29530217746014</v>
      </c>
      <c r="BJ35" s="40">
        <f t="shared" si="29"/>
        <v>728.79969813385651</v>
      </c>
      <c r="BK35" s="40">
        <f t="shared" si="29"/>
        <v>442.66127004742543</v>
      </c>
      <c r="BL35" s="40">
        <f t="shared" si="29"/>
        <v>1369.8014454657286</v>
      </c>
      <c r="BM35" s="40">
        <f t="shared" si="29"/>
        <v>513.70127506168421</v>
      </c>
      <c r="BN35" s="40">
        <f t="shared" si="30"/>
        <v>381.34498816688279</v>
      </c>
      <c r="BO35" s="40">
        <f t="shared" si="30"/>
        <v>1018.7443251375687</v>
      </c>
      <c r="BP35" s="40">
        <f t="shared" si="30"/>
        <v>591.88681350406853</v>
      </c>
      <c r="BQ35" s="40">
        <f t="shared" si="30"/>
        <v>1018.7443251375687</v>
      </c>
      <c r="BR35" s="40">
        <f t="shared" si="30"/>
        <v>1018.7443251375687</v>
      </c>
      <c r="BS35" s="40">
        <f t="shared" si="30"/>
        <v>1018.7443251375687</v>
      </c>
      <c r="BT35" s="40">
        <f t="shared" si="30"/>
        <v>1018.7443251375687</v>
      </c>
      <c r="BU35" s="40">
        <f t="shared" si="30"/>
        <v>325.97699305319122</v>
      </c>
      <c r="BV35" s="40">
        <f t="shared" si="30"/>
        <v>1304.9693482990319</v>
      </c>
      <c r="BW35" s="40">
        <f t="shared" si="30"/>
        <v>1363.4445349921646</v>
      </c>
      <c r="BX35" s="40">
        <f t="shared" si="31"/>
        <v>542.63892230469435</v>
      </c>
      <c r="BY35" s="40">
        <f t="shared" si="31"/>
        <v>1304.9693482990319</v>
      </c>
      <c r="BZ35" s="40">
        <f t="shared" si="31"/>
        <v>728.79969813385651</v>
      </c>
      <c r="CA35" s="40">
        <f t="shared" si="31"/>
        <v>1304.9693482990319</v>
      </c>
      <c r="CB35" s="40">
        <f t="shared" si="31"/>
        <v>1001.9665663084771</v>
      </c>
      <c r="CC35" s="40">
        <f t="shared" si="31"/>
        <v>446.57922029579453</v>
      </c>
      <c r="CD35" s="40">
        <f t="shared" si="31"/>
        <v>1018.7443251375687</v>
      </c>
      <c r="CE35" s="40">
        <f t="shared" si="31"/>
        <v>1363.4445349921646</v>
      </c>
      <c r="CF35" s="40">
        <f t="shared" si="31"/>
        <v>542.63892230469435</v>
      </c>
      <c r="CG35" s="40">
        <f t="shared" si="31"/>
        <v>463.26234468171441</v>
      </c>
      <c r="CH35" s="40">
        <f t="shared" si="31"/>
        <v>76.694197955255888</v>
      </c>
    </row>
    <row r="36" spans="1:86" x14ac:dyDescent="0.25">
      <c r="A36" s="6">
        <v>34</v>
      </c>
      <c r="B36" s="6" t="s">
        <v>39</v>
      </c>
      <c r="C36" s="7">
        <v>28.98</v>
      </c>
      <c r="D36" s="7">
        <v>41.01</v>
      </c>
      <c r="E36" s="8">
        <v>15067724</v>
      </c>
      <c r="F36" s="40">
        <f t="shared" si="24"/>
        <v>482.02904476805139</v>
      </c>
      <c r="G36" s="40">
        <f t="shared" si="24"/>
        <v>772.00000000000023</v>
      </c>
      <c r="H36" s="40">
        <f t="shared" si="24"/>
        <v>99.000000000000199</v>
      </c>
      <c r="I36" s="40">
        <f t="shared" si="24"/>
        <v>1259.9543642529286</v>
      </c>
      <c r="J36" s="40">
        <f t="shared" si="24"/>
        <v>601.91776847007975</v>
      </c>
      <c r="K36" s="40">
        <f t="shared" si="24"/>
        <v>314.79675983084752</v>
      </c>
      <c r="L36" s="40">
        <f t="shared" si="24"/>
        <v>89.269255625886828</v>
      </c>
      <c r="M36" s="40">
        <f t="shared" si="24"/>
        <v>1176.7922501444341</v>
      </c>
      <c r="N36" s="40">
        <f t="shared" si="24"/>
        <v>272.18376145538133</v>
      </c>
      <c r="O36" s="40">
        <f t="shared" si="24"/>
        <v>327.9405433916337</v>
      </c>
      <c r="P36" s="40">
        <f t="shared" si="25"/>
        <v>235.161646532763</v>
      </c>
      <c r="Q36" s="40">
        <f t="shared" si="25"/>
        <v>1029.242925649723</v>
      </c>
      <c r="R36" s="40">
        <f t="shared" si="25"/>
        <v>1157.7154227183812</v>
      </c>
      <c r="S36" s="40">
        <f t="shared" si="25"/>
        <v>299.87997599039522</v>
      </c>
      <c r="T36" s="40">
        <f t="shared" si="25"/>
        <v>57.454329688892628</v>
      </c>
      <c r="U36" s="40">
        <f t="shared" si="25"/>
        <v>292.40554030318964</v>
      </c>
      <c r="V36" s="40">
        <f t="shared" si="25"/>
        <v>479.40066750057804</v>
      </c>
      <c r="W36" s="40">
        <f t="shared" si="25"/>
        <v>416.75052489469067</v>
      </c>
      <c r="X36" s="40">
        <f t="shared" si="25"/>
        <v>521.00000000000011</v>
      </c>
      <c r="Y36" s="40">
        <f t="shared" si="25"/>
        <v>147.0136048126158</v>
      </c>
      <c r="Z36" s="40">
        <f t="shared" si="26"/>
        <v>967.11633219587372</v>
      </c>
      <c r="AA36" s="40">
        <f t="shared" si="26"/>
        <v>560.05713994198857</v>
      </c>
      <c r="AB36" s="40">
        <f t="shared" si="26"/>
        <v>871.86753581034293</v>
      </c>
      <c r="AC36" s="40">
        <f t="shared" si="26"/>
        <v>915.88045071395663</v>
      </c>
      <c r="AD36" s="40">
        <f t="shared" si="26"/>
        <v>1092.1707741923883</v>
      </c>
      <c r="AE36" s="40">
        <f t="shared" si="26"/>
        <v>202.03960007879672</v>
      </c>
      <c r="AF36" s="40">
        <f t="shared" si="26"/>
        <v>685.48158253887493</v>
      </c>
      <c r="AG36" s="40">
        <f t="shared" si="26"/>
        <v>843.98696672401297</v>
      </c>
      <c r="AH36" s="40">
        <f t="shared" si="26"/>
        <v>934.26388135258662</v>
      </c>
      <c r="AI36" s="40">
        <f t="shared" si="26"/>
        <v>1317.1230010898751</v>
      </c>
      <c r="AJ36" s="40">
        <f t="shared" si="27"/>
        <v>594.75793395296569</v>
      </c>
      <c r="AK36" s="40">
        <f t="shared" si="27"/>
        <v>0</v>
      </c>
      <c r="AL36" s="40">
        <f t="shared" si="27"/>
        <v>1016.9523095996194</v>
      </c>
      <c r="AM36" s="40">
        <f t="shared" si="27"/>
        <v>0</v>
      </c>
      <c r="AN36" s="40">
        <f t="shared" si="27"/>
        <v>349.29214133730522</v>
      </c>
      <c r="AO36" s="40">
        <f t="shared" si="27"/>
        <v>1286.2006064374254</v>
      </c>
      <c r="AP36" s="40">
        <f t="shared" si="27"/>
        <v>485.23499461601114</v>
      </c>
      <c r="AQ36" s="40">
        <f t="shared" si="27"/>
        <v>501.47083663957943</v>
      </c>
      <c r="AR36" s="40">
        <f t="shared" si="27"/>
        <v>518.81114097521072</v>
      </c>
      <c r="AS36" s="40">
        <f t="shared" si="27"/>
        <v>386.47768370243614</v>
      </c>
      <c r="AT36" s="40">
        <f t="shared" si="28"/>
        <v>316.39374203672264</v>
      </c>
      <c r="AU36" s="40">
        <f t="shared" si="28"/>
        <v>638.22644884084821</v>
      </c>
      <c r="AV36" s="40">
        <f t="shared" si="28"/>
        <v>638.22644884084821</v>
      </c>
      <c r="AW36" s="40">
        <f t="shared" si="28"/>
        <v>638.22644884084821</v>
      </c>
      <c r="AX36" s="40">
        <f t="shared" si="28"/>
        <v>638.22644884084821</v>
      </c>
      <c r="AY36" s="40">
        <f t="shared" si="28"/>
        <v>349.29214133730522</v>
      </c>
      <c r="AZ36" s="40">
        <f t="shared" si="28"/>
        <v>1016.9523095996194</v>
      </c>
      <c r="BA36" s="40">
        <f t="shared" si="28"/>
        <v>226.5303511673435</v>
      </c>
      <c r="BB36" s="40">
        <f t="shared" si="28"/>
        <v>1125.3097351396195</v>
      </c>
      <c r="BC36" s="40">
        <f t="shared" si="28"/>
        <v>423.34146973808259</v>
      </c>
      <c r="BD36" s="40">
        <f t="shared" si="29"/>
        <v>412.53484701295247</v>
      </c>
      <c r="BE36" s="40">
        <f t="shared" si="29"/>
        <v>799.69244087961749</v>
      </c>
      <c r="BF36" s="40">
        <f t="shared" si="29"/>
        <v>1047.9942747935224</v>
      </c>
      <c r="BG36" s="40">
        <f t="shared" si="29"/>
        <v>293.24563082849158</v>
      </c>
      <c r="BH36" s="40">
        <f t="shared" si="29"/>
        <v>676.41555274845655</v>
      </c>
      <c r="BI36" s="40">
        <f t="shared" si="29"/>
        <v>1139.1268586070651</v>
      </c>
      <c r="BJ36" s="40">
        <f t="shared" si="29"/>
        <v>626.22440067439118</v>
      </c>
      <c r="BK36" s="40">
        <f t="shared" si="29"/>
        <v>675.95635953809972</v>
      </c>
      <c r="BL36" s="40">
        <f t="shared" si="29"/>
        <v>442.83179650969043</v>
      </c>
      <c r="BM36" s="40">
        <f t="shared" si="29"/>
        <v>651.41154426368587</v>
      </c>
      <c r="BN36" s="40">
        <f t="shared" si="30"/>
        <v>971.61309171912683</v>
      </c>
      <c r="BO36" s="40">
        <f t="shared" si="30"/>
        <v>313.78973851928356</v>
      </c>
      <c r="BP36" s="40">
        <f t="shared" si="30"/>
        <v>676.41555274845655</v>
      </c>
      <c r="BQ36" s="40">
        <f t="shared" si="30"/>
        <v>313.78973851928356</v>
      </c>
      <c r="BR36" s="40">
        <f t="shared" si="30"/>
        <v>313.78973851928356</v>
      </c>
      <c r="BS36" s="40">
        <f t="shared" si="30"/>
        <v>313.78973851928356</v>
      </c>
      <c r="BT36" s="40">
        <f t="shared" si="30"/>
        <v>313.78973851928356</v>
      </c>
      <c r="BU36" s="40">
        <f t="shared" si="30"/>
        <v>1259.9543642529286</v>
      </c>
      <c r="BV36" s="40">
        <f t="shared" si="30"/>
        <v>327.9405433916337</v>
      </c>
      <c r="BW36" s="40">
        <f t="shared" si="30"/>
        <v>349.29214133730522</v>
      </c>
      <c r="BX36" s="40">
        <f t="shared" si="31"/>
        <v>501.47083663957943</v>
      </c>
      <c r="BY36" s="40">
        <f t="shared" si="31"/>
        <v>327.9405433916337</v>
      </c>
      <c r="BZ36" s="40">
        <f t="shared" si="31"/>
        <v>626.22440067439118</v>
      </c>
      <c r="CA36" s="40">
        <f t="shared" si="31"/>
        <v>327.9405433916337</v>
      </c>
      <c r="CB36" s="40">
        <f t="shared" si="31"/>
        <v>89.269255625886828</v>
      </c>
      <c r="CC36" s="40">
        <f t="shared" si="31"/>
        <v>594.75793395296569</v>
      </c>
      <c r="CD36" s="40">
        <f t="shared" si="31"/>
        <v>313.78973851928356</v>
      </c>
      <c r="CE36" s="40">
        <f t="shared" si="31"/>
        <v>349.29214133730522</v>
      </c>
      <c r="CF36" s="40">
        <f t="shared" si="31"/>
        <v>501.47083663957943</v>
      </c>
      <c r="CG36" s="40">
        <f t="shared" si="31"/>
        <v>799.69244087961749</v>
      </c>
      <c r="CH36" s="40">
        <f t="shared" si="31"/>
        <v>967.11633219587372</v>
      </c>
    </row>
    <row r="37" spans="1:86" x14ac:dyDescent="0.25">
      <c r="A37" s="6">
        <v>35</v>
      </c>
      <c r="B37" s="6" t="s">
        <v>40</v>
      </c>
      <c r="C37" s="7">
        <v>27.13</v>
      </c>
      <c r="D37" s="7">
        <v>38.42</v>
      </c>
      <c r="E37" s="8">
        <v>4320519</v>
      </c>
      <c r="F37" s="40">
        <f t="shared" si="24"/>
        <v>831.21898438377855</v>
      </c>
      <c r="G37" s="40">
        <f t="shared" si="24"/>
        <v>1116.9516551758186</v>
      </c>
      <c r="H37" s="40">
        <f t="shared" si="24"/>
        <v>344.5838069323629</v>
      </c>
      <c r="I37" s="40">
        <f t="shared" si="24"/>
        <v>1593.6003263051878</v>
      </c>
      <c r="J37" s="40">
        <f t="shared" si="24"/>
        <v>899.09398841278028</v>
      </c>
      <c r="K37" s="40">
        <f t="shared" si="24"/>
        <v>591.3408492570087</v>
      </c>
      <c r="L37" s="40">
        <f t="shared" si="24"/>
        <v>389.71784665319103</v>
      </c>
      <c r="M37" s="40">
        <f t="shared" si="24"/>
        <v>1494.7029805282386</v>
      </c>
      <c r="N37" s="40">
        <f t="shared" si="24"/>
        <v>90.426765949026617</v>
      </c>
      <c r="O37" s="40">
        <f t="shared" si="24"/>
        <v>144.06248644251536</v>
      </c>
      <c r="P37" s="40">
        <f t="shared" si="25"/>
        <v>336.64818431115901</v>
      </c>
      <c r="Q37" s="40">
        <f t="shared" si="25"/>
        <v>1365.5006407907692</v>
      </c>
      <c r="R37" s="40">
        <f t="shared" si="25"/>
        <v>1499.0030019983283</v>
      </c>
      <c r="S37" s="40">
        <f t="shared" si="25"/>
        <v>494.65240320855594</v>
      </c>
      <c r="T37" s="40">
        <f t="shared" si="25"/>
        <v>309.27657525263709</v>
      </c>
      <c r="U37" s="40">
        <f t="shared" si="25"/>
        <v>267.3462174783852</v>
      </c>
      <c r="V37" s="40">
        <f t="shared" si="25"/>
        <v>188.30825791770206</v>
      </c>
      <c r="W37" s="40">
        <f t="shared" si="25"/>
        <v>683.68706291694593</v>
      </c>
      <c r="X37" s="40">
        <f t="shared" si="25"/>
        <v>811.45425009670134</v>
      </c>
      <c r="Y37" s="40">
        <f t="shared" si="25"/>
        <v>206.18438350175805</v>
      </c>
      <c r="Z37" s="40">
        <f t="shared" si="26"/>
        <v>1310.9923722127446</v>
      </c>
      <c r="AA37" s="40">
        <f t="shared" si="26"/>
        <v>330.94561486745806</v>
      </c>
      <c r="AB37" s="40">
        <f t="shared" si="26"/>
        <v>1210.2793066065367</v>
      </c>
      <c r="AC37" s="40">
        <f t="shared" si="26"/>
        <v>1244.1294144903095</v>
      </c>
      <c r="AD37" s="40">
        <f t="shared" si="26"/>
        <v>1421.7243052012584</v>
      </c>
      <c r="AE37" s="40">
        <f t="shared" si="26"/>
        <v>365.26291900492726</v>
      </c>
      <c r="AF37" s="40">
        <f t="shared" si="26"/>
        <v>1033.8520203588137</v>
      </c>
      <c r="AG37" s="40">
        <f t="shared" si="26"/>
        <v>1153.2029309709544</v>
      </c>
      <c r="AH37" s="40">
        <f t="shared" si="26"/>
        <v>1254.3715557999549</v>
      </c>
      <c r="AI37" s="40">
        <f t="shared" si="26"/>
        <v>1662.1239424302867</v>
      </c>
      <c r="AJ37" s="40">
        <f t="shared" si="27"/>
        <v>943.86863492755208</v>
      </c>
      <c r="AK37" s="40">
        <f t="shared" si="27"/>
        <v>349.29214133730522</v>
      </c>
      <c r="AL37" s="40">
        <f t="shared" si="27"/>
        <v>1363.4445349921646</v>
      </c>
      <c r="AM37" s="40">
        <f t="shared" si="27"/>
        <v>349.29214133730522</v>
      </c>
      <c r="AN37" s="40">
        <f t="shared" si="27"/>
        <v>0</v>
      </c>
      <c r="AO37" s="40">
        <f t="shared" si="27"/>
        <v>1612.082193934292</v>
      </c>
      <c r="AP37" s="40">
        <f t="shared" si="27"/>
        <v>728.30900035630486</v>
      </c>
      <c r="AQ37" s="40">
        <f t="shared" si="27"/>
        <v>835.57525094990672</v>
      </c>
      <c r="AR37" s="40">
        <f t="shared" si="27"/>
        <v>331.1223338888509</v>
      </c>
      <c r="AS37" s="40">
        <f t="shared" si="27"/>
        <v>707.67224051816561</v>
      </c>
      <c r="AT37" s="40">
        <f t="shared" si="28"/>
        <v>366.97956346368932</v>
      </c>
      <c r="AU37" s="40">
        <f t="shared" si="28"/>
        <v>984.50495173970546</v>
      </c>
      <c r="AV37" s="40">
        <f t="shared" si="28"/>
        <v>984.50495173970546</v>
      </c>
      <c r="AW37" s="40">
        <f t="shared" si="28"/>
        <v>984.50495173970546</v>
      </c>
      <c r="AX37" s="40">
        <f t="shared" si="28"/>
        <v>984.50495173970546</v>
      </c>
      <c r="AY37" s="40">
        <f t="shared" si="28"/>
        <v>0</v>
      </c>
      <c r="AZ37" s="40">
        <f t="shared" si="28"/>
        <v>1363.4445349921646</v>
      </c>
      <c r="BA37" s="40">
        <f t="shared" si="28"/>
        <v>171.84004189943644</v>
      </c>
      <c r="BB37" s="40">
        <f t="shared" si="28"/>
        <v>1462.9603548968785</v>
      </c>
      <c r="BC37" s="40">
        <f t="shared" si="28"/>
        <v>756.48198921058247</v>
      </c>
      <c r="BD37" s="40">
        <f t="shared" si="29"/>
        <v>756.33987069306363</v>
      </c>
      <c r="BE37" s="40">
        <f t="shared" si="29"/>
        <v>1105.0615367480673</v>
      </c>
      <c r="BF37" s="40">
        <f t="shared" si="29"/>
        <v>1364.009164192089</v>
      </c>
      <c r="BG37" s="40">
        <f t="shared" si="29"/>
        <v>401.3601873629222</v>
      </c>
      <c r="BH37" s="40">
        <f t="shared" si="29"/>
        <v>963.72662098750789</v>
      </c>
      <c r="BI37" s="40">
        <f t="shared" si="29"/>
        <v>1482.8098327162527</v>
      </c>
      <c r="BJ37" s="40">
        <f t="shared" si="29"/>
        <v>879.0927141092684</v>
      </c>
      <c r="BK37" s="40">
        <f t="shared" si="29"/>
        <v>997.90280087792166</v>
      </c>
      <c r="BL37" s="40">
        <f t="shared" si="29"/>
        <v>258.95366380879756</v>
      </c>
      <c r="BM37" s="40">
        <f t="shared" si="29"/>
        <v>960.97034293468153</v>
      </c>
      <c r="BN37" s="40">
        <f t="shared" si="30"/>
        <v>1285.1634137338331</v>
      </c>
      <c r="BO37" s="40">
        <f t="shared" si="30"/>
        <v>470.07765315956061</v>
      </c>
      <c r="BP37" s="40">
        <f t="shared" si="30"/>
        <v>963.72662098750789</v>
      </c>
      <c r="BQ37" s="40">
        <f t="shared" si="30"/>
        <v>470.07765315956061</v>
      </c>
      <c r="BR37" s="40">
        <f t="shared" si="30"/>
        <v>470.07765315956061</v>
      </c>
      <c r="BS37" s="40">
        <f t="shared" si="30"/>
        <v>470.07765315956061</v>
      </c>
      <c r="BT37" s="40">
        <f t="shared" si="30"/>
        <v>470.07765315956061</v>
      </c>
      <c r="BU37" s="40">
        <f t="shared" si="30"/>
        <v>1593.6003263051878</v>
      </c>
      <c r="BV37" s="40">
        <f t="shared" si="30"/>
        <v>144.06248644251536</v>
      </c>
      <c r="BW37" s="40">
        <f t="shared" si="30"/>
        <v>0</v>
      </c>
      <c r="BX37" s="40">
        <f t="shared" si="31"/>
        <v>835.57525094990672</v>
      </c>
      <c r="BY37" s="40">
        <f t="shared" si="31"/>
        <v>144.06248644251536</v>
      </c>
      <c r="BZ37" s="40">
        <f t="shared" si="31"/>
        <v>879.0927141092684</v>
      </c>
      <c r="CA37" s="40">
        <f t="shared" si="31"/>
        <v>144.06248644251536</v>
      </c>
      <c r="CB37" s="40">
        <f t="shared" si="31"/>
        <v>389.71784665319103</v>
      </c>
      <c r="CC37" s="40">
        <f t="shared" si="31"/>
        <v>943.86863492755208</v>
      </c>
      <c r="CD37" s="40">
        <f t="shared" si="31"/>
        <v>470.07765315956061</v>
      </c>
      <c r="CE37" s="40">
        <f t="shared" si="31"/>
        <v>0</v>
      </c>
      <c r="CF37" s="40">
        <f t="shared" si="31"/>
        <v>835.57525094990672</v>
      </c>
      <c r="CG37" s="40">
        <f t="shared" si="31"/>
        <v>1105.0615367480673</v>
      </c>
      <c r="CH37" s="40">
        <f t="shared" si="31"/>
        <v>1310.9923722127446</v>
      </c>
    </row>
    <row r="38" spans="1:86" x14ac:dyDescent="0.25">
      <c r="A38" s="6">
        <v>36</v>
      </c>
      <c r="B38" s="6" t="s">
        <v>44</v>
      </c>
      <c r="C38" s="7">
        <v>43.1</v>
      </c>
      <c r="D38" s="7">
        <v>40.619999999999997</v>
      </c>
      <c r="E38" s="8">
        <v>288878</v>
      </c>
      <c r="F38" s="40">
        <f t="shared" si="24"/>
        <v>858.09556577341675</v>
      </c>
      <c r="G38" s="40">
        <f t="shared" si="24"/>
        <v>560.46409340831099</v>
      </c>
      <c r="H38" s="40">
        <f t="shared" si="24"/>
        <v>1267.8663178742468</v>
      </c>
      <c r="I38" s="40">
        <f t="shared" si="24"/>
        <v>99.322706366670744</v>
      </c>
      <c r="J38" s="40">
        <f t="shared" si="24"/>
        <v>726.00619832064774</v>
      </c>
      <c r="K38" s="40">
        <f t="shared" si="24"/>
        <v>1027.3874634236101</v>
      </c>
      <c r="L38" s="40">
        <f t="shared" si="24"/>
        <v>1294.2167515528456</v>
      </c>
      <c r="M38" s="40">
        <f t="shared" si="24"/>
        <v>139.71399357258406</v>
      </c>
      <c r="N38" s="40">
        <f t="shared" si="24"/>
        <v>1550.7585240778142</v>
      </c>
      <c r="O38" s="40">
        <f t="shared" si="24"/>
        <v>1525.0878663211508</v>
      </c>
      <c r="P38" s="40">
        <f t="shared" si="25"/>
        <v>1304.2028216500685</v>
      </c>
      <c r="Q38" s="40">
        <f t="shared" si="25"/>
        <v>280.40149785619866</v>
      </c>
      <c r="R38" s="40">
        <f t="shared" si="25"/>
        <v>243.58366119261765</v>
      </c>
      <c r="S38" s="40">
        <f t="shared" si="25"/>
        <v>1152.0069444235137</v>
      </c>
      <c r="T38" s="40">
        <f t="shared" si="25"/>
        <v>1340.7703009837294</v>
      </c>
      <c r="U38" s="40">
        <f t="shared" si="25"/>
        <v>1404.4361858055356</v>
      </c>
      <c r="V38" s="40">
        <f t="shared" si="25"/>
        <v>1669.6337921831841</v>
      </c>
      <c r="W38" s="40">
        <f t="shared" si="25"/>
        <v>949.0021074792196</v>
      </c>
      <c r="X38" s="40">
        <f t="shared" si="25"/>
        <v>814.03009772366545</v>
      </c>
      <c r="Y38" s="40">
        <f t="shared" si="25"/>
        <v>1429.4953655049044</v>
      </c>
      <c r="Z38" s="40">
        <f t="shared" si="26"/>
        <v>394.72775428135316</v>
      </c>
      <c r="AA38" s="40">
        <f t="shared" si="26"/>
        <v>1657.3931338098398</v>
      </c>
      <c r="AB38" s="40">
        <f t="shared" si="26"/>
        <v>432.90299144265595</v>
      </c>
      <c r="AC38" s="40">
        <f t="shared" si="26"/>
        <v>370.36333511836733</v>
      </c>
      <c r="AD38" s="40">
        <f t="shared" si="26"/>
        <v>196.65451939886844</v>
      </c>
      <c r="AE38" s="40">
        <f t="shared" si="26"/>
        <v>1260.8013324866058</v>
      </c>
      <c r="AF38" s="40">
        <f t="shared" si="26"/>
        <v>673.20799163408606</v>
      </c>
      <c r="AG38" s="40">
        <f t="shared" si="26"/>
        <v>471.89193678214093</v>
      </c>
      <c r="AH38" s="40">
        <f t="shared" si="26"/>
        <v>359.45097023099027</v>
      </c>
      <c r="AI38" s="40">
        <f t="shared" si="26"/>
        <v>310.45933711196369</v>
      </c>
      <c r="AJ38" s="40">
        <f t="shared" si="27"/>
        <v>796.05841494201911</v>
      </c>
      <c r="AK38" s="40">
        <f t="shared" si="27"/>
        <v>1286.2006064374254</v>
      </c>
      <c r="AL38" s="40">
        <f t="shared" si="27"/>
        <v>406.87098692337349</v>
      </c>
      <c r="AM38" s="40">
        <f t="shared" si="27"/>
        <v>1286.2006064374254</v>
      </c>
      <c r="AN38" s="40">
        <f t="shared" si="27"/>
        <v>1612.082193934292</v>
      </c>
      <c r="AO38" s="40">
        <f t="shared" si="27"/>
        <v>0</v>
      </c>
      <c r="AP38" s="40">
        <f t="shared" si="27"/>
        <v>935.17538462044649</v>
      </c>
      <c r="AQ38" s="40">
        <f t="shared" si="27"/>
        <v>785.08916691035847</v>
      </c>
      <c r="AR38" s="40">
        <f t="shared" si="27"/>
        <v>1591.8746809972199</v>
      </c>
      <c r="AS38" s="40">
        <f t="shared" si="27"/>
        <v>905.18119733012577</v>
      </c>
      <c r="AT38" s="40">
        <f t="shared" si="28"/>
        <v>1322.2000605052176</v>
      </c>
      <c r="AU38" s="40">
        <f t="shared" si="28"/>
        <v>686.48743615597232</v>
      </c>
      <c r="AV38" s="40">
        <f t="shared" si="28"/>
        <v>686.48743615597232</v>
      </c>
      <c r="AW38" s="40">
        <f t="shared" si="28"/>
        <v>686.48743615597232</v>
      </c>
      <c r="AX38" s="40">
        <f t="shared" si="28"/>
        <v>686.48743615597232</v>
      </c>
      <c r="AY38" s="40">
        <f t="shared" si="28"/>
        <v>1612.082193934292</v>
      </c>
      <c r="AZ38" s="40">
        <f t="shared" si="28"/>
        <v>406.87098692337349</v>
      </c>
      <c r="BA38" s="40">
        <f t="shared" si="28"/>
        <v>1512.7048621591723</v>
      </c>
      <c r="BB38" s="40">
        <f t="shared" si="28"/>
        <v>214.74170531128755</v>
      </c>
      <c r="BC38" s="40">
        <f t="shared" si="28"/>
        <v>862.86151843734501</v>
      </c>
      <c r="BD38" s="40">
        <f t="shared" si="29"/>
        <v>882.71682888681812</v>
      </c>
      <c r="BE38" s="40">
        <f t="shared" si="29"/>
        <v>523.23990673495064</v>
      </c>
      <c r="BF38" s="40">
        <f t="shared" si="29"/>
        <v>261.08236248356559</v>
      </c>
      <c r="BG38" s="40">
        <f t="shared" si="29"/>
        <v>1266.0193521427702</v>
      </c>
      <c r="BH38" s="40">
        <f t="shared" si="29"/>
        <v>680.30728351238497</v>
      </c>
      <c r="BI38" s="40">
        <f t="shared" si="29"/>
        <v>292.55085028076718</v>
      </c>
      <c r="BJ38" s="40">
        <f t="shared" si="29"/>
        <v>807.23292797060788</v>
      </c>
      <c r="BK38" s="40">
        <f t="shared" si="29"/>
        <v>614.1929664201632</v>
      </c>
      <c r="BL38" s="40">
        <f t="shared" si="29"/>
        <v>1558.41586234227</v>
      </c>
      <c r="BM38" s="40">
        <f t="shared" si="29"/>
        <v>655.68666297249058</v>
      </c>
      <c r="BN38" s="40">
        <f t="shared" si="30"/>
        <v>340.1293871455394</v>
      </c>
      <c r="BO38" s="40">
        <f t="shared" si="30"/>
        <v>1194.2026628675724</v>
      </c>
      <c r="BP38" s="40">
        <f t="shared" si="30"/>
        <v>680.30728351238497</v>
      </c>
      <c r="BQ38" s="40">
        <f t="shared" si="30"/>
        <v>1194.2026628675724</v>
      </c>
      <c r="BR38" s="40">
        <f t="shared" si="30"/>
        <v>1194.2026628675724</v>
      </c>
      <c r="BS38" s="40">
        <f t="shared" si="30"/>
        <v>1194.2026628675724</v>
      </c>
      <c r="BT38" s="40">
        <f t="shared" si="30"/>
        <v>1194.2026628675724</v>
      </c>
      <c r="BU38" s="40">
        <f t="shared" si="30"/>
        <v>99.322706366670744</v>
      </c>
      <c r="BV38" s="40">
        <f t="shared" si="30"/>
        <v>1525.0878663211508</v>
      </c>
      <c r="BW38" s="40">
        <f t="shared" si="30"/>
        <v>1612.082193934292</v>
      </c>
      <c r="BX38" s="40">
        <f t="shared" si="31"/>
        <v>785.08916691035847</v>
      </c>
      <c r="BY38" s="40">
        <f t="shared" si="31"/>
        <v>1525.0878663211508</v>
      </c>
      <c r="BZ38" s="40">
        <f t="shared" si="31"/>
        <v>807.23292797060788</v>
      </c>
      <c r="CA38" s="40">
        <f t="shared" si="31"/>
        <v>1525.0878663211508</v>
      </c>
      <c r="CB38" s="40">
        <f t="shared" si="31"/>
        <v>1294.2167515528456</v>
      </c>
      <c r="CC38" s="40">
        <f t="shared" si="31"/>
        <v>796.05841494201911</v>
      </c>
      <c r="CD38" s="40">
        <f t="shared" si="31"/>
        <v>1194.2026628675724</v>
      </c>
      <c r="CE38" s="40">
        <f t="shared" si="31"/>
        <v>1612.082193934292</v>
      </c>
      <c r="CF38" s="40">
        <f t="shared" si="31"/>
        <v>785.08916691035847</v>
      </c>
      <c r="CG38" s="40">
        <f t="shared" si="31"/>
        <v>523.23990673495064</v>
      </c>
      <c r="CH38" s="40">
        <f t="shared" si="31"/>
        <v>394.72775428135316</v>
      </c>
    </row>
    <row r="39" spans="1:86" x14ac:dyDescent="0.25">
      <c r="A39" s="6">
        <v>37</v>
      </c>
      <c r="B39" s="6" t="s">
        <v>45</v>
      </c>
      <c r="C39" s="7">
        <v>33.78</v>
      </c>
      <c r="D39" s="7">
        <v>41.39</v>
      </c>
      <c r="E39" s="8">
        <v>383373</v>
      </c>
      <c r="F39" s="40">
        <f t="shared" si="24"/>
        <v>465.22790114093544</v>
      </c>
      <c r="G39" s="40">
        <f t="shared" si="24"/>
        <v>578.16001245330017</v>
      </c>
      <c r="H39" s="40">
        <f t="shared" si="24"/>
        <v>416.38924097531651</v>
      </c>
      <c r="I39" s="40">
        <f t="shared" si="24"/>
        <v>940.61256636300584</v>
      </c>
      <c r="J39" s="40">
        <f t="shared" si="24"/>
        <v>218.88809926535549</v>
      </c>
      <c r="K39" s="40">
        <f t="shared" si="24"/>
        <v>173.94826817189056</v>
      </c>
      <c r="L39" s="40">
        <f t="shared" si="24"/>
        <v>545.57309317817339</v>
      </c>
      <c r="M39" s="40">
        <f t="shared" si="24"/>
        <v>804.2742069717267</v>
      </c>
      <c r="N39" s="40">
        <f t="shared" si="24"/>
        <v>690.97395030493033</v>
      </c>
      <c r="O39" s="40">
        <f t="shared" si="24"/>
        <v>615.12275197719703</v>
      </c>
      <c r="P39" s="40">
        <f t="shared" si="25"/>
        <v>394.11927128725893</v>
      </c>
      <c r="Q39" s="40">
        <f t="shared" si="25"/>
        <v>736.81069481923259</v>
      </c>
      <c r="R39" s="40">
        <f t="shared" si="25"/>
        <v>886.31597074632452</v>
      </c>
      <c r="S39" s="40">
        <f t="shared" si="25"/>
        <v>234.43762496664257</v>
      </c>
      <c r="T39" s="40">
        <f t="shared" si="25"/>
        <v>540.45351326455454</v>
      </c>
      <c r="U39" s="40">
        <f t="shared" si="25"/>
        <v>485.10617394545716</v>
      </c>
      <c r="V39" s="40">
        <f t="shared" si="25"/>
        <v>747.19341538854599</v>
      </c>
      <c r="W39" s="40">
        <f t="shared" si="25"/>
        <v>80.808415403347638</v>
      </c>
      <c r="X39" s="40">
        <f t="shared" si="25"/>
        <v>144.84474446799945</v>
      </c>
      <c r="Y39" s="40">
        <f t="shared" si="25"/>
        <v>591.84626382194904</v>
      </c>
      <c r="Z39" s="40">
        <f t="shared" si="26"/>
        <v>732.89085135509754</v>
      </c>
      <c r="AA39" s="40">
        <f t="shared" si="26"/>
        <v>722.58217525759676</v>
      </c>
      <c r="AB39" s="40">
        <f t="shared" si="26"/>
        <v>608.65918213726115</v>
      </c>
      <c r="AC39" s="40">
        <f t="shared" si="26"/>
        <v>595.04621669245137</v>
      </c>
      <c r="AD39" s="40">
        <f t="shared" si="26"/>
        <v>763.67663313735113</v>
      </c>
      <c r="AE39" s="40">
        <f t="shared" si="26"/>
        <v>363.5890537406209</v>
      </c>
      <c r="AF39" s="40">
        <f t="shared" si="26"/>
        <v>562.33797666527926</v>
      </c>
      <c r="AG39" s="40">
        <f t="shared" si="26"/>
        <v>463.49217900629134</v>
      </c>
      <c r="AH39" s="40">
        <f t="shared" si="26"/>
        <v>580.82183154561233</v>
      </c>
      <c r="AI39" s="40">
        <f t="shared" si="26"/>
        <v>1065.4510781823817</v>
      </c>
      <c r="AJ39" s="40">
        <f t="shared" si="27"/>
        <v>561.29314978894956</v>
      </c>
      <c r="AK39" s="40">
        <f t="shared" si="27"/>
        <v>485.23499461601114</v>
      </c>
      <c r="AL39" s="40">
        <f t="shared" si="27"/>
        <v>804.54024138013108</v>
      </c>
      <c r="AM39" s="40">
        <f t="shared" si="27"/>
        <v>485.23499461601114</v>
      </c>
      <c r="AN39" s="40">
        <f t="shared" si="27"/>
        <v>728.30900035630486</v>
      </c>
      <c r="AO39" s="40">
        <f t="shared" si="27"/>
        <v>935.17538462044649</v>
      </c>
      <c r="AP39" s="40">
        <f t="shared" si="27"/>
        <v>0</v>
      </c>
      <c r="AQ39" s="40">
        <f t="shared" si="27"/>
        <v>315.68338568888936</v>
      </c>
      <c r="AR39" s="40">
        <f t="shared" si="27"/>
        <v>656.88050663724243</v>
      </c>
      <c r="AS39" s="40">
        <f t="shared" si="27"/>
        <v>228.35498680782078</v>
      </c>
      <c r="AT39" s="40">
        <f t="shared" si="28"/>
        <v>393.72071319655026</v>
      </c>
      <c r="AU39" s="40">
        <f t="shared" si="28"/>
        <v>494.22262190231595</v>
      </c>
      <c r="AV39" s="40">
        <f t="shared" si="28"/>
        <v>494.22262190231595</v>
      </c>
      <c r="AW39" s="40">
        <f t="shared" si="28"/>
        <v>494.22262190231595</v>
      </c>
      <c r="AX39" s="40">
        <f t="shared" si="28"/>
        <v>494.22262190231595</v>
      </c>
      <c r="AY39" s="40">
        <f t="shared" si="28"/>
        <v>728.30900035630486</v>
      </c>
      <c r="AZ39" s="40">
        <f t="shared" si="28"/>
        <v>804.54024138013108</v>
      </c>
      <c r="BA39" s="40">
        <f t="shared" si="28"/>
        <v>683.85159208705534</v>
      </c>
      <c r="BB39" s="40">
        <f t="shared" si="28"/>
        <v>833.51364715882107</v>
      </c>
      <c r="BC39" s="40">
        <f t="shared" si="28"/>
        <v>284.92279656075272</v>
      </c>
      <c r="BD39" s="40">
        <f t="shared" si="29"/>
        <v>353.64388867899311</v>
      </c>
      <c r="BE39" s="40">
        <f t="shared" si="29"/>
        <v>412.04490046595669</v>
      </c>
      <c r="BF39" s="40">
        <f t="shared" si="29"/>
        <v>675.01481465224174</v>
      </c>
      <c r="BG39" s="40">
        <f t="shared" si="29"/>
        <v>341.25650176956344</v>
      </c>
      <c r="BH39" s="40">
        <f t="shared" si="29"/>
        <v>255.19600310349665</v>
      </c>
      <c r="BI39" s="40">
        <f t="shared" si="29"/>
        <v>887.24573822588775</v>
      </c>
      <c r="BJ39" s="40">
        <f t="shared" si="29"/>
        <v>150.7912464302884</v>
      </c>
      <c r="BK39" s="40">
        <f t="shared" si="29"/>
        <v>363.14184556451232</v>
      </c>
      <c r="BL39" s="40">
        <f t="shared" si="29"/>
        <v>627.3412149699717</v>
      </c>
      <c r="BM39" s="40">
        <f t="shared" si="29"/>
        <v>296.94780686174431</v>
      </c>
      <c r="BN39" s="40">
        <f t="shared" si="30"/>
        <v>595.27892621862543</v>
      </c>
      <c r="BO39" s="40">
        <f t="shared" si="30"/>
        <v>267.71066471098982</v>
      </c>
      <c r="BP39" s="40">
        <f t="shared" si="30"/>
        <v>255.19600310349665</v>
      </c>
      <c r="BQ39" s="40">
        <f t="shared" si="30"/>
        <v>267.71066471098982</v>
      </c>
      <c r="BR39" s="40">
        <f t="shared" si="30"/>
        <v>267.71066471098982</v>
      </c>
      <c r="BS39" s="40">
        <f t="shared" si="30"/>
        <v>267.71066471098982</v>
      </c>
      <c r="BT39" s="40">
        <f t="shared" si="30"/>
        <v>267.71066471098982</v>
      </c>
      <c r="BU39" s="40">
        <f t="shared" si="30"/>
        <v>940.61256636300584</v>
      </c>
      <c r="BV39" s="40">
        <f t="shared" si="30"/>
        <v>615.12275197719703</v>
      </c>
      <c r="BW39" s="40">
        <f t="shared" si="30"/>
        <v>728.30900035630486</v>
      </c>
      <c r="BX39" s="40">
        <f t="shared" si="31"/>
        <v>315.68338568888936</v>
      </c>
      <c r="BY39" s="40">
        <f t="shared" si="31"/>
        <v>615.12275197719703</v>
      </c>
      <c r="BZ39" s="40">
        <f t="shared" si="31"/>
        <v>150.7912464302884</v>
      </c>
      <c r="CA39" s="40">
        <f t="shared" si="31"/>
        <v>615.12275197719703</v>
      </c>
      <c r="CB39" s="40">
        <f t="shared" si="31"/>
        <v>545.57309317817339</v>
      </c>
      <c r="CC39" s="40">
        <f t="shared" si="31"/>
        <v>561.29314978894956</v>
      </c>
      <c r="CD39" s="40">
        <f t="shared" si="31"/>
        <v>267.71066471098982</v>
      </c>
      <c r="CE39" s="40">
        <f t="shared" si="31"/>
        <v>728.30900035630486</v>
      </c>
      <c r="CF39" s="40">
        <f t="shared" si="31"/>
        <v>315.68338568888936</v>
      </c>
      <c r="CG39" s="40">
        <f t="shared" si="31"/>
        <v>412.04490046595669</v>
      </c>
      <c r="CH39" s="40">
        <f t="shared" si="31"/>
        <v>732.89085135509754</v>
      </c>
    </row>
    <row r="40" spans="1:86" x14ac:dyDescent="0.25">
      <c r="A40" s="6">
        <v>38</v>
      </c>
      <c r="B40" s="6" t="s">
        <v>46</v>
      </c>
      <c r="C40" s="7">
        <v>35.479999999999997</v>
      </c>
      <c r="D40" s="7">
        <v>38.729999999999997</v>
      </c>
      <c r="E40" s="8">
        <v>1389680</v>
      </c>
      <c r="F40" s="40">
        <f t="shared" si="24"/>
        <v>173.73830895919264</v>
      </c>
      <c r="G40" s="40">
        <f t="shared" si="24"/>
        <v>296.32583417582782</v>
      </c>
      <c r="H40" s="40">
        <f t="shared" si="24"/>
        <v>492.00406502385709</v>
      </c>
      <c r="I40" s="40">
        <f t="shared" si="24"/>
        <v>759.35235562945422</v>
      </c>
      <c r="J40" s="40">
        <f t="shared" si="24"/>
        <v>195.34584715319676</v>
      </c>
      <c r="K40" s="40">
        <f t="shared" si="24"/>
        <v>288.66936103438456</v>
      </c>
      <c r="L40" s="40">
        <f t="shared" si="24"/>
        <v>511.61899886536605</v>
      </c>
      <c r="M40" s="40">
        <f t="shared" si="24"/>
        <v>679.69184194015486</v>
      </c>
      <c r="N40" s="40">
        <f t="shared" si="24"/>
        <v>768.93757874095309</v>
      </c>
      <c r="O40" s="40">
        <f t="shared" si="24"/>
        <v>765.54816961442714</v>
      </c>
      <c r="P40" s="40">
        <f t="shared" si="25"/>
        <v>557.10860700585101</v>
      </c>
      <c r="Q40" s="40">
        <f t="shared" si="25"/>
        <v>530.02830113117602</v>
      </c>
      <c r="R40" s="40">
        <f t="shared" si="25"/>
        <v>664.8699120880716</v>
      </c>
      <c r="S40" s="40">
        <f t="shared" si="25"/>
        <v>431.65379646193304</v>
      </c>
      <c r="T40" s="40">
        <f t="shared" si="25"/>
        <v>555.70675720203326</v>
      </c>
      <c r="U40" s="40">
        <f t="shared" si="25"/>
        <v>660.21208713564158</v>
      </c>
      <c r="V40" s="40">
        <f t="shared" si="25"/>
        <v>918.20368110784636</v>
      </c>
      <c r="W40" s="40">
        <f t="shared" si="25"/>
        <v>264.45793616376886</v>
      </c>
      <c r="X40" s="40">
        <f t="shared" si="25"/>
        <v>189.2828571212934</v>
      </c>
      <c r="Y40" s="40">
        <f t="shared" si="25"/>
        <v>646.0232193969498</v>
      </c>
      <c r="Z40" s="40">
        <f t="shared" si="26"/>
        <v>482.0259329123279</v>
      </c>
      <c r="AA40" s="40">
        <f t="shared" si="26"/>
        <v>939.51530056726597</v>
      </c>
      <c r="AB40" s="40">
        <f t="shared" si="26"/>
        <v>375.03333185198352</v>
      </c>
      <c r="AC40" s="40">
        <f t="shared" si="26"/>
        <v>414.73847181085131</v>
      </c>
      <c r="AD40" s="40">
        <f t="shared" si="26"/>
        <v>590.70297104382405</v>
      </c>
      <c r="AE40" s="40">
        <f t="shared" si="26"/>
        <v>506.99211039226225</v>
      </c>
      <c r="AF40" s="40">
        <f t="shared" si="26"/>
        <v>252.30140705116986</v>
      </c>
      <c r="AG40" s="40">
        <f t="shared" si="26"/>
        <v>363.60005500549664</v>
      </c>
      <c r="AH40" s="40">
        <f t="shared" si="26"/>
        <v>437.77848279695081</v>
      </c>
      <c r="AI40" s="40">
        <f t="shared" si="26"/>
        <v>832.97659030731472</v>
      </c>
      <c r="AJ40" s="40">
        <f t="shared" si="27"/>
        <v>248.71268564349504</v>
      </c>
      <c r="AK40" s="40">
        <f t="shared" si="27"/>
        <v>501.47083663957943</v>
      </c>
      <c r="AL40" s="40">
        <f t="shared" si="27"/>
        <v>542.63892230469435</v>
      </c>
      <c r="AM40" s="40">
        <f t="shared" si="27"/>
        <v>501.47083663957943</v>
      </c>
      <c r="AN40" s="40">
        <f t="shared" si="27"/>
        <v>835.57525094990672</v>
      </c>
      <c r="AO40" s="40">
        <f t="shared" si="27"/>
        <v>785.08916691035847</v>
      </c>
      <c r="AP40" s="40">
        <f t="shared" si="27"/>
        <v>315.68338568888936</v>
      </c>
      <c r="AQ40" s="40">
        <f t="shared" si="27"/>
        <v>0</v>
      </c>
      <c r="AR40" s="40">
        <f t="shared" si="27"/>
        <v>878.7923531756519</v>
      </c>
      <c r="AS40" s="40">
        <f t="shared" si="27"/>
        <v>137.26616480400369</v>
      </c>
      <c r="AT40" s="40">
        <f t="shared" si="28"/>
        <v>598.78543736467066</v>
      </c>
      <c r="AU40" s="40">
        <f t="shared" si="28"/>
        <v>185.23498589629301</v>
      </c>
      <c r="AV40" s="40">
        <f t="shared" si="28"/>
        <v>185.23498589629301</v>
      </c>
      <c r="AW40" s="40">
        <f t="shared" si="28"/>
        <v>185.23498589629301</v>
      </c>
      <c r="AX40" s="40">
        <f t="shared" si="28"/>
        <v>185.23498589629301</v>
      </c>
      <c r="AY40" s="40">
        <f t="shared" si="28"/>
        <v>835.57525094990672</v>
      </c>
      <c r="AZ40" s="40">
        <f t="shared" si="28"/>
        <v>542.63892230469435</v>
      </c>
      <c r="BA40" s="40">
        <f t="shared" si="28"/>
        <v>727.83583313821509</v>
      </c>
      <c r="BB40" s="40">
        <f t="shared" si="28"/>
        <v>627.3858461903651</v>
      </c>
      <c r="BC40" s="40">
        <f t="shared" si="28"/>
        <v>79.101201002260296</v>
      </c>
      <c r="BD40" s="40">
        <f t="shared" si="29"/>
        <v>110.34491379306944</v>
      </c>
      <c r="BE40" s="40">
        <f t="shared" si="29"/>
        <v>328.97568299192</v>
      </c>
      <c r="BF40" s="40">
        <f t="shared" si="29"/>
        <v>553.5855850724447</v>
      </c>
      <c r="BG40" s="40">
        <f t="shared" si="29"/>
        <v>540.76982164318269</v>
      </c>
      <c r="BH40" s="40">
        <f t="shared" si="29"/>
        <v>269.74246977441305</v>
      </c>
      <c r="BI40" s="40">
        <f t="shared" si="29"/>
        <v>651.9271431686218</v>
      </c>
      <c r="BJ40" s="40">
        <f t="shared" si="29"/>
        <v>330.65087327875062</v>
      </c>
      <c r="BK40" s="40">
        <f t="shared" si="29"/>
        <v>184.71599822430179</v>
      </c>
      <c r="BL40" s="40">
        <f t="shared" si="29"/>
        <v>827.18861210729904</v>
      </c>
      <c r="BM40" s="40">
        <f t="shared" si="29"/>
        <v>191.65072397463078</v>
      </c>
      <c r="BN40" s="40">
        <f t="shared" si="30"/>
        <v>480.94178441886316</v>
      </c>
      <c r="BO40" s="40">
        <f t="shared" si="30"/>
        <v>480.77541534483646</v>
      </c>
      <c r="BP40" s="40">
        <f t="shared" si="30"/>
        <v>269.74246977441305</v>
      </c>
      <c r="BQ40" s="40">
        <f t="shared" si="30"/>
        <v>480.77541534483646</v>
      </c>
      <c r="BR40" s="40">
        <f t="shared" si="30"/>
        <v>480.77541534483646</v>
      </c>
      <c r="BS40" s="40">
        <f t="shared" si="30"/>
        <v>480.77541534483646</v>
      </c>
      <c r="BT40" s="40">
        <f t="shared" si="30"/>
        <v>480.77541534483646</v>
      </c>
      <c r="BU40" s="40">
        <f t="shared" si="30"/>
        <v>759.35235562945422</v>
      </c>
      <c r="BV40" s="40">
        <f t="shared" si="30"/>
        <v>765.54816961442714</v>
      </c>
      <c r="BW40" s="40">
        <f t="shared" si="30"/>
        <v>835.57525094990672</v>
      </c>
      <c r="BX40" s="40">
        <f t="shared" si="31"/>
        <v>0</v>
      </c>
      <c r="BY40" s="40">
        <f t="shared" si="31"/>
        <v>765.54816961442714</v>
      </c>
      <c r="BZ40" s="40">
        <f t="shared" si="31"/>
        <v>330.65087327875062</v>
      </c>
      <c r="CA40" s="40">
        <f t="shared" si="31"/>
        <v>765.54816961442714</v>
      </c>
      <c r="CB40" s="40">
        <f t="shared" si="31"/>
        <v>511.61899886536605</v>
      </c>
      <c r="CC40" s="40">
        <f t="shared" si="31"/>
        <v>248.71268564349504</v>
      </c>
      <c r="CD40" s="40">
        <f t="shared" si="31"/>
        <v>480.77541534483646</v>
      </c>
      <c r="CE40" s="40">
        <f t="shared" si="31"/>
        <v>835.57525094990672</v>
      </c>
      <c r="CF40" s="40">
        <f t="shared" si="31"/>
        <v>0</v>
      </c>
      <c r="CG40" s="40">
        <f t="shared" si="31"/>
        <v>328.97568299192</v>
      </c>
      <c r="CH40" s="40">
        <f t="shared" si="31"/>
        <v>482.0259329123279</v>
      </c>
    </row>
    <row r="41" spans="1:86" x14ac:dyDescent="0.25">
      <c r="A41" s="6">
        <v>39</v>
      </c>
      <c r="B41" s="6" t="s">
        <v>48</v>
      </c>
      <c r="C41" s="7">
        <v>27.22</v>
      </c>
      <c r="D41" s="7">
        <v>41.73</v>
      </c>
      <c r="E41" s="8">
        <v>360860</v>
      </c>
      <c r="F41" s="40">
        <f t="shared" si="24"/>
        <v>937.99200423031323</v>
      </c>
      <c r="G41" s="40">
        <f t="shared" si="24"/>
        <v>1175.0936132921497</v>
      </c>
      <c r="H41" s="40">
        <f t="shared" si="24"/>
        <v>447.61590677722768</v>
      </c>
      <c r="I41" s="40">
        <f t="shared" si="24"/>
        <v>1593.8946012832848</v>
      </c>
      <c r="J41" s="40">
        <f t="shared" si="24"/>
        <v>868.73931648107236</v>
      </c>
      <c r="K41" s="40">
        <f t="shared" si="24"/>
        <v>591.3797426358127</v>
      </c>
      <c r="L41" s="40">
        <f t="shared" si="24"/>
        <v>597.51652696808276</v>
      </c>
      <c r="M41" s="40">
        <f t="shared" si="24"/>
        <v>1461.0355916267065</v>
      </c>
      <c r="N41" s="40">
        <f t="shared" si="24"/>
        <v>391.93494358120182</v>
      </c>
      <c r="O41" s="40">
        <f t="shared" si="24"/>
        <v>218.22007240398378</v>
      </c>
      <c r="P41" s="40">
        <f t="shared" si="25"/>
        <v>330.32408328791274</v>
      </c>
      <c r="Q41" s="40">
        <f t="shared" si="25"/>
        <v>1381.0553935306145</v>
      </c>
      <c r="R41" s="40">
        <f t="shared" si="25"/>
        <v>1526.9760967349814</v>
      </c>
      <c r="S41" s="40">
        <f t="shared" si="25"/>
        <v>450.91129948139456</v>
      </c>
      <c r="T41" s="40">
        <f t="shared" si="25"/>
        <v>513.37510652543313</v>
      </c>
      <c r="U41" s="40">
        <f t="shared" si="25"/>
        <v>234.88720697390016</v>
      </c>
      <c r="V41" s="40">
        <f t="shared" si="25"/>
        <v>176.66352198459077</v>
      </c>
      <c r="W41" s="40">
        <f t="shared" si="25"/>
        <v>648.91447818645554</v>
      </c>
      <c r="X41" s="40">
        <f t="shared" si="25"/>
        <v>782.94316524253554</v>
      </c>
      <c r="Y41" s="40">
        <f t="shared" si="25"/>
        <v>437.02860318290345</v>
      </c>
      <c r="Z41" s="40">
        <f t="shared" si="26"/>
        <v>1355.9221954079812</v>
      </c>
      <c r="AA41" s="40">
        <f t="shared" si="26"/>
        <v>66.189122973491649</v>
      </c>
      <c r="AB41" s="40">
        <f t="shared" si="26"/>
        <v>1239.1230770185823</v>
      </c>
      <c r="AC41" s="40">
        <f t="shared" si="26"/>
        <v>1243.8601207531337</v>
      </c>
      <c r="AD41" s="40">
        <f t="shared" si="26"/>
        <v>1416.867672014575</v>
      </c>
      <c r="AE41" s="40">
        <f t="shared" si="26"/>
        <v>383.30797017541897</v>
      </c>
      <c r="AF41" s="40">
        <f t="shared" si="26"/>
        <v>1117.770996224182</v>
      </c>
      <c r="AG41" s="40">
        <f t="shared" si="26"/>
        <v>1120.0058035563925</v>
      </c>
      <c r="AH41" s="40">
        <f t="shared" si="26"/>
        <v>1235.7515931610203</v>
      </c>
      <c r="AI41" s="40">
        <f t="shared" si="26"/>
        <v>1702.358951572787</v>
      </c>
      <c r="AJ41" s="40">
        <f t="shared" si="27"/>
        <v>1057.1934543876066</v>
      </c>
      <c r="AK41" s="40">
        <f t="shared" si="27"/>
        <v>518.81114097521072</v>
      </c>
      <c r="AL41" s="40">
        <f t="shared" si="27"/>
        <v>1420.204562730313</v>
      </c>
      <c r="AM41" s="40">
        <f t="shared" si="27"/>
        <v>518.81114097521072</v>
      </c>
      <c r="AN41" s="40">
        <f t="shared" si="27"/>
        <v>331.1223338888509</v>
      </c>
      <c r="AO41" s="40">
        <f t="shared" si="27"/>
        <v>1591.8746809972199</v>
      </c>
      <c r="AP41" s="40">
        <f t="shared" si="27"/>
        <v>656.88050663724243</v>
      </c>
      <c r="AQ41" s="40">
        <f t="shared" si="27"/>
        <v>878.7923531756519</v>
      </c>
      <c r="AR41" s="40">
        <f t="shared" si="27"/>
        <v>0</v>
      </c>
      <c r="AS41" s="40">
        <f t="shared" si="27"/>
        <v>741.69131045199674</v>
      </c>
      <c r="AT41" s="40">
        <f t="shared" si="28"/>
        <v>280.17851452243787</v>
      </c>
      <c r="AU41" s="40">
        <f t="shared" si="28"/>
        <v>1056.4942025397013</v>
      </c>
      <c r="AV41" s="40">
        <f t="shared" si="28"/>
        <v>1056.4942025397013</v>
      </c>
      <c r="AW41" s="40">
        <f t="shared" si="28"/>
        <v>1056.4942025397013</v>
      </c>
      <c r="AX41" s="40">
        <f t="shared" si="28"/>
        <v>1056.4942025397013</v>
      </c>
      <c r="AY41" s="40">
        <f t="shared" si="28"/>
        <v>331.1223338888509</v>
      </c>
      <c r="AZ41" s="40">
        <f t="shared" si="28"/>
        <v>1420.204562730313</v>
      </c>
      <c r="BA41" s="40">
        <f t="shared" si="28"/>
        <v>465.18490947149161</v>
      </c>
      <c r="BB41" s="40">
        <f t="shared" si="28"/>
        <v>1479.355602956909</v>
      </c>
      <c r="BC41" s="40">
        <f t="shared" si="28"/>
        <v>806.48930557075573</v>
      </c>
      <c r="BD41" s="40">
        <f t="shared" si="29"/>
        <v>835.39930572152127</v>
      </c>
      <c r="BE41" s="40">
        <f t="shared" si="29"/>
        <v>1068.6351107838452</v>
      </c>
      <c r="BF41" s="40">
        <f t="shared" si="29"/>
        <v>1331.8937645322922</v>
      </c>
      <c r="BG41" s="40">
        <f t="shared" si="29"/>
        <v>338.37848631377284</v>
      </c>
      <c r="BH41" s="40">
        <f t="shared" si="29"/>
        <v>912.06194965035138</v>
      </c>
      <c r="BI41" s="40">
        <f t="shared" si="29"/>
        <v>1521.2261501828059</v>
      </c>
      <c r="BJ41" s="40">
        <f t="shared" si="29"/>
        <v>793.53008764633501</v>
      </c>
      <c r="BK41" s="40">
        <f t="shared" si="29"/>
        <v>999.80198039411812</v>
      </c>
      <c r="BL41" s="40">
        <f t="shared" si="29"/>
        <v>80.777472107017587</v>
      </c>
      <c r="BM41" s="40">
        <f t="shared" si="29"/>
        <v>943.59419243655771</v>
      </c>
      <c r="BN41" s="40">
        <f t="shared" si="30"/>
        <v>1252.1297856053102</v>
      </c>
      <c r="BO41" s="40">
        <f t="shared" si="30"/>
        <v>403.92697359795119</v>
      </c>
      <c r="BP41" s="40">
        <f t="shared" si="30"/>
        <v>912.06194965035138</v>
      </c>
      <c r="BQ41" s="40">
        <f t="shared" si="30"/>
        <v>403.92697359795119</v>
      </c>
      <c r="BR41" s="40">
        <f t="shared" si="30"/>
        <v>403.92697359795119</v>
      </c>
      <c r="BS41" s="40">
        <f t="shared" si="30"/>
        <v>403.92697359795119</v>
      </c>
      <c r="BT41" s="40">
        <f t="shared" si="30"/>
        <v>403.92697359795119</v>
      </c>
      <c r="BU41" s="40">
        <f t="shared" si="30"/>
        <v>1593.8946012832848</v>
      </c>
      <c r="BV41" s="40">
        <f t="shared" si="30"/>
        <v>218.22007240398378</v>
      </c>
      <c r="BW41" s="40">
        <f t="shared" si="30"/>
        <v>331.1223338888509</v>
      </c>
      <c r="BX41" s="40">
        <f t="shared" si="31"/>
        <v>878.7923531756519</v>
      </c>
      <c r="BY41" s="40">
        <f t="shared" si="31"/>
        <v>218.22007240398378</v>
      </c>
      <c r="BZ41" s="40">
        <f t="shared" si="31"/>
        <v>793.53008764633501</v>
      </c>
      <c r="CA41" s="40">
        <f t="shared" si="31"/>
        <v>218.22007240398378</v>
      </c>
      <c r="CB41" s="40">
        <f t="shared" si="31"/>
        <v>597.51652696808276</v>
      </c>
      <c r="CC41" s="40">
        <f t="shared" si="31"/>
        <v>1057.1934543876066</v>
      </c>
      <c r="CD41" s="40">
        <f t="shared" si="31"/>
        <v>403.92697359795119</v>
      </c>
      <c r="CE41" s="40">
        <f t="shared" si="31"/>
        <v>331.1223338888509</v>
      </c>
      <c r="CF41" s="40">
        <f t="shared" si="31"/>
        <v>878.7923531756519</v>
      </c>
      <c r="CG41" s="40">
        <f t="shared" si="31"/>
        <v>1068.6351107838452</v>
      </c>
      <c r="CH41" s="40">
        <f t="shared" si="31"/>
        <v>1355.9221954079812</v>
      </c>
    </row>
    <row r="42" spans="1:86" x14ac:dyDescent="0.25">
      <c r="A42" s="6">
        <v>40</v>
      </c>
      <c r="B42" s="6" t="s">
        <v>49</v>
      </c>
      <c r="C42" s="7">
        <v>34.17</v>
      </c>
      <c r="D42" s="7">
        <v>39.14</v>
      </c>
      <c r="E42" s="8">
        <v>241868</v>
      </c>
      <c r="F42" s="40">
        <f t="shared" si="24"/>
        <v>242.94237999986743</v>
      </c>
      <c r="G42" s="40">
        <f t="shared" si="24"/>
        <v>433.549305154558</v>
      </c>
      <c r="H42" s="40">
        <f t="shared" si="24"/>
        <v>363.10053704174032</v>
      </c>
      <c r="I42" s="40">
        <f t="shared" si="24"/>
        <v>886.35545916973979</v>
      </c>
      <c r="J42" s="40">
        <f t="shared" si="24"/>
        <v>225.14439810930224</v>
      </c>
      <c r="K42" s="40">
        <f t="shared" si="24"/>
        <v>153.32318807016773</v>
      </c>
      <c r="L42" s="40">
        <f t="shared" si="24"/>
        <v>413.26988760373047</v>
      </c>
      <c r="M42" s="40">
        <f t="shared" si="24"/>
        <v>791.73290950926105</v>
      </c>
      <c r="N42" s="40">
        <f t="shared" si="24"/>
        <v>645.81189211720175</v>
      </c>
      <c r="O42" s="40">
        <f t="shared" si="24"/>
        <v>631.06418057120015</v>
      </c>
      <c r="P42" s="40">
        <f t="shared" si="25"/>
        <v>420.19519273785147</v>
      </c>
      <c r="Q42" s="40">
        <f t="shared" si="25"/>
        <v>660.04848306772146</v>
      </c>
      <c r="R42" s="40">
        <f t="shared" si="25"/>
        <v>798.52989925236943</v>
      </c>
      <c r="S42" s="40">
        <f t="shared" si="25"/>
        <v>296.33933252270128</v>
      </c>
      <c r="T42" s="40">
        <f t="shared" si="25"/>
        <v>443.08464202678033</v>
      </c>
      <c r="U42" s="40">
        <f t="shared" si="25"/>
        <v>523.34501048543518</v>
      </c>
      <c r="V42" s="40">
        <f t="shared" si="25"/>
        <v>782.67490058133342</v>
      </c>
      <c r="W42" s="40">
        <f t="shared" si="25"/>
        <v>156.37135287513519</v>
      </c>
      <c r="X42" s="40">
        <f t="shared" si="25"/>
        <v>161.62301816263638</v>
      </c>
      <c r="Y42" s="40">
        <f t="shared" si="25"/>
        <v>525.88972228025159</v>
      </c>
      <c r="Z42" s="40">
        <f t="shared" si="26"/>
        <v>618.3566931795915</v>
      </c>
      <c r="AA42" s="40">
        <f t="shared" si="26"/>
        <v>802.26990470788587</v>
      </c>
      <c r="AB42" s="40">
        <f t="shared" si="26"/>
        <v>508.08660679061353</v>
      </c>
      <c r="AC42" s="40">
        <f t="shared" si="26"/>
        <v>536.47926334575118</v>
      </c>
      <c r="AD42" s="40">
        <f t="shared" si="26"/>
        <v>714.05602021129982</v>
      </c>
      <c r="AE42" s="40">
        <f t="shared" si="26"/>
        <v>370.56848219998443</v>
      </c>
      <c r="AF42" s="40">
        <f t="shared" si="26"/>
        <v>381.95549478964176</v>
      </c>
      <c r="AG42" s="40">
        <f t="shared" si="26"/>
        <v>457.61665179492735</v>
      </c>
      <c r="AH42" s="40">
        <f t="shared" si="26"/>
        <v>549.59621541637227</v>
      </c>
      <c r="AI42" s="40">
        <f t="shared" si="26"/>
        <v>968.64441360078001</v>
      </c>
      <c r="AJ42" s="40">
        <f t="shared" si="27"/>
        <v>350.14282800023204</v>
      </c>
      <c r="AK42" s="40">
        <f t="shared" si="27"/>
        <v>386.47768370243614</v>
      </c>
      <c r="AL42" s="40">
        <f t="shared" si="27"/>
        <v>679.81541612411206</v>
      </c>
      <c r="AM42" s="40">
        <f t="shared" si="27"/>
        <v>386.47768370243614</v>
      </c>
      <c r="AN42" s="40">
        <f t="shared" si="27"/>
        <v>707.67224051816561</v>
      </c>
      <c r="AO42" s="40">
        <f t="shared" si="27"/>
        <v>905.18119733012577</v>
      </c>
      <c r="AP42" s="40">
        <f t="shared" si="27"/>
        <v>228.35498680782078</v>
      </c>
      <c r="AQ42" s="40">
        <f t="shared" si="27"/>
        <v>137.26616480400369</v>
      </c>
      <c r="AR42" s="40">
        <f t="shared" si="27"/>
        <v>741.69131045199674</v>
      </c>
      <c r="AS42" s="40">
        <f t="shared" si="27"/>
        <v>0</v>
      </c>
      <c r="AT42" s="40">
        <f t="shared" si="28"/>
        <v>461.82464204500855</v>
      </c>
      <c r="AU42" s="40">
        <f t="shared" si="28"/>
        <v>317.4177058703558</v>
      </c>
      <c r="AV42" s="40">
        <f t="shared" si="28"/>
        <v>317.4177058703558</v>
      </c>
      <c r="AW42" s="40">
        <f t="shared" si="28"/>
        <v>317.4177058703558</v>
      </c>
      <c r="AX42" s="40">
        <f t="shared" si="28"/>
        <v>317.4177058703558</v>
      </c>
      <c r="AY42" s="40">
        <f t="shared" si="28"/>
        <v>707.67224051816561</v>
      </c>
      <c r="AZ42" s="40">
        <f t="shared" si="28"/>
        <v>679.81541612411206</v>
      </c>
      <c r="BA42" s="40">
        <f t="shared" si="28"/>
        <v>611.90277005419762</v>
      </c>
      <c r="BB42" s="40">
        <f t="shared" si="28"/>
        <v>758.2380892569297</v>
      </c>
      <c r="BC42" s="40">
        <f t="shared" si="28"/>
        <v>68.767724987816663</v>
      </c>
      <c r="BD42" s="40">
        <f t="shared" si="29"/>
        <v>127.63228431709597</v>
      </c>
      <c r="BE42" s="40">
        <f t="shared" si="29"/>
        <v>414.12196271146973</v>
      </c>
      <c r="BF42" s="40">
        <f t="shared" si="29"/>
        <v>662.24542278523927</v>
      </c>
      <c r="BG42" s="40">
        <f t="shared" si="29"/>
        <v>403.92326003833938</v>
      </c>
      <c r="BH42" s="40">
        <f t="shared" si="29"/>
        <v>304.76384299978861</v>
      </c>
      <c r="BI42" s="40">
        <f t="shared" si="29"/>
        <v>787.35316091319544</v>
      </c>
      <c r="BJ42" s="40">
        <f t="shared" si="29"/>
        <v>304.21702779430359</v>
      </c>
      <c r="BK42" s="40">
        <f t="shared" si="29"/>
        <v>291.45497079308853</v>
      </c>
      <c r="BL42" s="40">
        <f t="shared" si="29"/>
        <v>689.98623174669228</v>
      </c>
      <c r="BM42" s="40">
        <f t="shared" si="29"/>
        <v>265.64638149238885</v>
      </c>
      <c r="BN42" s="40">
        <f t="shared" si="30"/>
        <v>585.33836368377536</v>
      </c>
      <c r="BO42" s="40">
        <f t="shared" si="30"/>
        <v>345.68916673798185</v>
      </c>
      <c r="BP42" s="40">
        <f t="shared" si="30"/>
        <v>304.76384299978861</v>
      </c>
      <c r="BQ42" s="40">
        <f t="shared" si="30"/>
        <v>345.68916673798185</v>
      </c>
      <c r="BR42" s="40">
        <f t="shared" si="30"/>
        <v>345.68916673798185</v>
      </c>
      <c r="BS42" s="40">
        <f t="shared" si="30"/>
        <v>345.68916673798185</v>
      </c>
      <c r="BT42" s="40">
        <f t="shared" si="30"/>
        <v>345.68916673798185</v>
      </c>
      <c r="BU42" s="40">
        <f t="shared" si="30"/>
        <v>886.35545916973979</v>
      </c>
      <c r="BV42" s="40">
        <f t="shared" si="30"/>
        <v>631.06418057120015</v>
      </c>
      <c r="BW42" s="40">
        <f t="shared" si="30"/>
        <v>707.67224051816561</v>
      </c>
      <c r="BX42" s="40">
        <f t="shared" si="31"/>
        <v>137.26616480400369</v>
      </c>
      <c r="BY42" s="40">
        <f t="shared" si="31"/>
        <v>631.06418057120015</v>
      </c>
      <c r="BZ42" s="40">
        <f t="shared" si="31"/>
        <v>304.21702779430359</v>
      </c>
      <c r="CA42" s="40">
        <f t="shared" si="31"/>
        <v>631.06418057120015</v>
      </c>
      <c r="CB42" s="40">
        <f t="shared" si="31"/>
        <v>413.26988760373047</v>
      </c>
      <c r="CC42" s="40">
        <f t="shared" si="31"/>
        <v>350.14282800023204</v>
      </c>
      <c r="CD42" s="40">
        <f t="shared" si="31"/>
        <v>345.68916673798185</v>
      </c>
      <c r="CE42" s="40">
        <f t="shared" si="31"/>
        <v>707.67224051816561</v>
      </c>
      <c r="CF42" s="40">
        <f t="shared" si="31"/>
        <v>137.26616480400369</v>
      </c>
      <c r="CG42" s="40">
        <f t="shared" si="31"/>
        <v>414.12196271146973</v>
      </c>
      <c r="CH42" s="40">
        <f t="shared" si="31"/>
        <v>618.3566931795915</v>
      </c>
    </row>
    <row r="43" spans="1:86" x14ac:dyDescent="0.25">
      <c r="A43" s="6">
        <v>41</v>
      </c>
      <c r="B43" s="6" t="s">
        <v>51</v>
      </c>
      <c r="C43" s="7">
        <v>29.88</v>
      </c>
      <c r="D43" s="7">
        <v>40.85</v>
      </c>
      <c r="E43" s="8">
        <v>1906391</v>
      </c>
      <c r="F43" s="40">
        <f t="shared" ref="F43:O52" si="32">100*SQRT((VLOOKUP($B43,alan,2)-VLOOKUP(F$2,alan,2))^2+(VLOOKUP($B43,alan,3)-VLOOKUP(F$2,alan,3))^2)</f>
        <v>666.4540494287661</v>
      </c>
      <c r="G43" s="40">
        <f t="shared" si="32"/>
        <v>895.03128436943507</v>
      </c>
      <c r="H43" s="40">
        <f t="shared" si="32"/>
        <v>220.73513539987255</v>
      </c>
      <c r="I43" s="40">
        <f t="shared" si="32"/>
        <v>1319.6514691387272</v>
      </c>
      <c r="J43" s="40">
        <f t="shared" si="32"/>
        <v>596.33547605353851</v>
      </c>
      <c r="K43" s="40">
        <f t="shared" si="32"/>
        <v>311.22017929433838</v>
      </c>
      <c r="L43" s="40">
        <f t="shared" si="32"/>
        <v>405.58353023760708</v>
      </c>
      <c r="M43" s="40">
        <f t="shared" si="32"/>
        <v>1194.4559430971074</v>
      </c>
      <c r="N43" s="40">
        <f t="shared" si="32"/>
        <v>361.96270526119133</v>
      </c>
      <c r="O43" s="40">
        <f t="shared" si="32"/>
        <v>233.23807579381219</v>
      </c>
      <c r="P43" s="40">
        <f t="shared" ref="P43:Y52" si="33">100*SQRT((VLOOKUP($B43,alan,2)-VLOOKUP(P$2,alan,2))^2+(VLOOKUP($B43,alan,3)-VLOOKUP(P$2,alan,3))^2)</f>
        <v>81.25269226308744</v>
      </c>
      <c r="Q43" s="40">
        <f t="shared" si="33"/>
        <v>1103.6131568624946</v>
      </c>
      <c r="R43" s="40">
        <f t="shared" si="33"/>
        <v>1248.4758708120874</v>
      </c>
      <c r="S43" s="40">
        <f t="shared" si="33"/>
        <v>172.1307642462555</v>
      </c>
      <c r="T43" s="40">
        <f t="shared" si="33"/>
        <v>339.53203088957611</v>
      </c>
      <c r="U43" s="40">
        <f t="shared" si="33"/>
        <v>100.43903623591768</v>
      </c>
      <c r="V43" s="40">
        <f t="shared" si="33"/>
        <v>353.7937252128703</v>
      </c>
      <c r="W43" s="40">
        <f t="shared" si="33"/>
        <v>373.83686281585449</v>
      </c>
      <c r="X43" s="40">
        <f t="shared" si="33"/>
        <v>508.88505578372036</v>
      </c>
      <c r="Y43" s="40">
        <f t="shared" si="33"/>
        <v>317.00157728314224</v>
      </c>
      <c r="Z43" s="40">
        <f t="shared" ref="Z43:AI52" si="34">100*SQRT((VLOOKUP($B43,alan,2)-VLOOKUP(Z$2,alan,2))^2+(VLOOKUP($B43,alan,3)-VLOOKUP(Z$2,alan,3))^2)</f>
        <v>1075.9465600112303</v>
      </c>
      <c r="AA43" s="40">
        <f t="shared" si="34"/>
        <v>342.21776692626577</v>
      </c>
      <c r="AB43" s="40">
        <f t="shared" si="34"/>
        <v>959.85103010831824</v>
      </c>
      <c r="AC43" s="40">
        <f t="shared" si="34"/>
        <v>968.26855778755942</v>
      </c>
      <c r="AD43" s="40">
        <f t="shared" si="34"/>
        <v>1142.9549422440068</v>
      </c>
      <c r="AE43" s="40">
        <f t="shared" si="34"/>
        <v>124.67958934805654</v>
      </c>
      <c r="AF43" s="40">
        <f t="shared" si="34"/>
        <v>839.87141873027247</v>
      </c>
      <c r="AG43" s="40">
        <f t="shared" si="34"/>
        <v>851.02115132351469</v>
      </c>
      <c r="AH43" s="40">
        <f t="shared" si="34"/>
        <v>963.87239819386878</v>
      </c>
      <c r="AI43" s="40">
        <f t="shared" si="34"/>
        <v>1423.0790561314573</v>
      </c>
      <c r="AJ43" s="40">
        <f t="shared" ref="AJ43:AS52" si="35">100*SQRT((VLOOKUP($B43,alan,2)-VLOOKUP(AJ$2,alan,2))^2+(VLOOKUP($B43,alan,3)-VLOOKUP(AJ$2,alan,3))^2)</f>
        <v>785.26046634221984</v>
      </c>
      <c r="AK43" s="40">
        <f t="shared" si="35"/>
        <v>316.39374203672264</v>
      </c>
      <c r="AL43" s="40">
        <f t="shared" si="35"/>
        <v>1140.0285084154693</v>
      </c>
      <c r="AM43" s="40">
        <f t="shared" si="35"/>
        <v>316.39374203672264</v>
      </c>
      <c r="AN43" s="40">
        <f t="shared" si="35"/>
        <v>366.97956346368932</v>
      </c>
      <c r="AO43" s="40">
        <f t="shared" si="35"/>
        <v>1322.2000605052176</v>
      </c>
      <c r="AP43" s="40">
        <f t="shared" si="35"/>
        <v>393.72071319655026</v>
      </c>
      <c r="AQ43" s="40">
        <f t="shared" si="35"/>
        <v>598.78543736467066</v>
      </c>
      <c r="AR43" s="40">
        <f t="shared" si="35"/>
        <v>280.17851452243787</v>
      </c>
      <c r="AS43" s="40">
        <f t="shared" si="35"/>
        <v>461.82464204500855</v>
      </c>
      <c r="AT43" s="40">
        <f t="shared" ref="AT43:BC52" si="36">100*SQRT((VLOOKUP($B43,alan,2)-VLOOKUP(AT$2,alan,2))^2+(VLOOKUP($B43,alan,3)-VLOOKUP(AT$2,alan,3))^2)</f>
        <v>0</v>
      </c>
      <c r="AU43" s="40">
        <f t="shared" si="36"/>
        <v>777.63230385574889</v>
      </c>
      <c r="AV43" s="40">
        <f t="shared" si="36"/>
        <v>777.63230385574889</v>
      </c>
      <c r="AW43" s="40">
        <f t="shared" si="36"/>
        <v>777.63230385574889</v>
      </c>
      <c r="AX43" s="40">
        <f t="shared" si="36"/>
        <v>777.63230385574889</v>
      </c>
      <c r="AY43" s="40">
        <f t="shared" si="36"/>
        <v>366.97956346368932</v>
      </c>
      <c r="AZ43" s="40">
        <f t="shared" si="36"/>
        <v>1140.0285084154693</v>
      </c>
      <c r="BA43" s="40">
        <f t="shared" si="36"/>
        <v>393.53907048729002</v>
      </c>
      <c r="BB43" s="40">
        <f t="shared" si="36"/>
        <v>1202.1102278909368</v>
      </c>
      <c r="BC43" s="40">
        <f t="shared" si="36"/>
        <v>527.27317398100206</v>
      </c>
      <c r="BD43" s="40">
        <f t="shared" ref="BD43:BM52" si="37">100*SQRT((VLOOKUP($B43,alan,2)-VLOOKUP(BD$2,alan,2))^2+(VLOOKUP($B43,alan,3)-VLOOKUP(BD$2,alan,3))^2)</f>
        <v>559.77138190514904</v>
      </c>
      <c r="BE43" s="40">
        <f t="shared" si="37"/>
        <v>800.10561802802033</v>
      </c>
      <c r="BF43" s="40">
        <f t="shared" si="37"/>
        <v>1064.1357996045433</v>
      </c>
      <c r="BG43" s="40">
        <f t="shared" si="37"/>
        <v>58.240879114244471</v>
      </c>
      <c r="BH43" s="40">
        <f t="shared" si="37"/>
        <v>646.49903325527089</v>
      </c>
      <c r="BI43" s="40">
        <f t="shared" si="37"/>
        <v>1241.8184247304439</v>
      </c>
      <c r="BJ43" s="40">
        <f t="shared" si="37"/>
        <v>539.83145517837329</v>
      </c>
      <c r="BK43" s="40">
        <f t="shared" si="37"/>
        <v>722.42369839312482</v>
      </c>
      <c r="BL43" s="40">
        <f t="shared" si="37"/>
        <v>236.35777964771961</v>
      </c>
      <c r="BM43" s="40">
        <f t="shared" si="37"/>
        <v>669.10238379488658</v>
      </c>
      <c r="BN43" s="40">
        <f t="shared" ref="BN43:BW52" si="38">100*SQRT((VLOOKUP($B43,alan,2)-VLOOKUP(BN$2,alan,2))^2+(VLOOKUP($B43,alan,3)-VLOOKUP(BN$2,alan,3))^2)</f>
        <v>984.11432262720359</v>
      </c>
      <c r="BO43" s="40">
        <f t="shared" si="38"/>
        <v>128.00390619039729</v>
      </c>
      <c r="BP43" s="40">
        <f t="shared" si="38"/>
        <v>646.49903325527089</v>
      </c>
      <c r="BQ43" s="40">
        <f t="shared" si="38"/>
        <v>128.00390619039729</v>
      </c>
      <c r="BR43" s="40">
        <f t="shared" si="38"/>
        <v>128.00390619039729</v>
      </c>
      <c r="BS43" s="40">
        <f t="shared" si="38"/>
        <v>128.00390619039729</v>
      </c>
      <c r="BT43" s="40">
        <f t="shared" si="38"/>
        <v>128.00390619039729</v>
      </c>
      <c r="BU43" s="40">
        <f t="shared" si="38"/>
        <v>1319.6514691387272</v>
      </c>
      <c r="BV43" s="40">
        <f t="shared" si="38"/>
        <v>233.23807579381219</v>
      </c>
      <c r="BW43" s="40">
        <f t="shared" si="38"/>
        <v>366.97956346368932</v>
      </c>
      <c r="BX43" s="40">
        <f t="shared" ref="BX43:CH52" si="39">100*SQRT((VLOOKUP($B43,alan,2)-VLOOKUP(BX$2,alan,2))^2+(VLOOKUP($B43,alan,3)-VLOOKUP(BX$2,alan,3))^2)</f>
        <v>598.78543736467066</v>
      </c>
      <c r="BY43" s="40">
        <f t="shared" si="39"/>
        <v>233.23807579381219</v>
      </c>
      <c r="BZ43" s="40">
        <f t="shared" si="39"/>
        <v>539.83145517837329</v>
      </c>
      <c r="CA43" s="40">
        <f t="shared" si="39"/>
        <v>233.23807579381219</v>
      </c>
      <c r="CB43" s="40">
        <f t="shared" si="39"/>
        <v>405.58353023760708</v>
      </c>
      <c r="CC43" s="40">
        <f t="shared" si="39"/>
        <v>785.26046634221984</v>
      </c>
      <c r="CD43" s="40">
        <f t="shared" si="39"/>
        <v>128.00390619039729</v>
      </c>
      <c r="CE43" s="40">
        <f t="shared" si="39"/>
        <v>366.97956346368932</v>
      </c>
      <c r="CF43" s="40">
        <f t="shared" si="39"/>
        <v>598.78543736467066</v>
      </c>
      <c r="CG43" s="40">
        <f t="shared" si="39"/>
        <v>800.10561802802033</v>
      </c>
      <c r="CH43" s="40">
        <f t="shared" si="39"/>
        <v>1075.9465600112303</v>
      </c>
    </row>
    <row r="44" spans="1:86" x14ac:dyDescent="0.25">
      <c r="A44" s="6">
        <v>42</v>
      </c>
      <c r="B44" s="6" t="s">
        <v>52</v>
      </c>
      <c r="C44" s="7">
        <v>32.479999999999997</v>
      </c>
      <c r="D44" s="7">
        <v>37.869999999999997</v>
      </c>
      <c r="E44" s="8">
        <v>2205609</v>
      </c>
      <c r="F44" s="40">
        <f t="shared" si="32"/>
        <v>172.40939649566656</v>
      </c>
      <c r="G44" s="40">
        <f t="shared" si="32"/>
        <v>135.074053763112</v>
      </c>
      <c r="H44" s="40">
        <f t="shared" si="32"/>
        <v>648.45971347493889</v>
      </c>
      <c r="I44" s="40">
        <f t="shared" si="32"/>
        <v>641.31115692774324</v>
      </c>
      <c r="J44" s="40">
        <f t="shared" si="32"/>
        <v>325.17072438951135</v>
      </c>
      <c r="K44" s="40">
        <f t="shared" si="32"/>
        <v>470.71222631242506</v>
      </c>
      <c r="L44" s="40">
        <f t="shared" si="32"/>
        <v>627.0326945223826</v>
      </c>
      <c r="M44" s="40">
        <f t="shared" si="32"/>
        <v>605.82588257683415</v>
      </c>
      <c r="N44" s="40">
        <f t="shared" si="32"/>
        <v>910.4004613355595</v>
      </c>
      <c r="O44" s="40">
        <f t="shared" si="32"/>
        <v>929.12431891539666</v>
      </c>
      <c r="P44" s="40">
        <f t="shared" si="33"/>
        <v>730.05342270274957</v>
      </c>
      <c r="Q44" s="40">
        <f t="shared" si="33"/>
        <v>410.24139235333183</v>
      </c>
      <c r="R44" s="40">
        <f t="shared" si="33"/>
        <v>524.14120234913787</v>
      </c>
      <c r="S44" s="40">
        <f t="shared" si="33"/>
        <v>613.7564663610475</v>
      </c>
      <c r="T44" s="40">
        <f t="shared" si="33"/>
        <v>687.12298753571008</v>
      </c>
      <c r="U44" s="40">
        <f t="shared" si="33"/>
        <v>832.32685887216201</v>
      </c>
      <c r="V44" s="40">
        <f t="shared" si="33"/>
        <v>1083.9086677391224</v>
      </c>
      <c r="W44" s="40">
        <f t="shared" si="33"/>
        <v>448.87637496308469</v>
      </c>
      <c r="X44" s="40">
        <f t="shared" si="33"/>
        <v>356.11795798583296</v>
      </c>
      <c r="Y44" s="40">
        <f t="shared" si="33"/>
        <v>785.22990263998452</v>
      </c>
      <c r="Z44" s="40">
        <f t="shared" si="34"/>
        <v>330.55256768024037</v>
      </c>
      <c r="AA44" s="40">
        <f t="shared" si="34"/>
        <v>1115.6724429688131</v>
      </c>
      <c r="AB44" s="40">
        <f t="shared" si="34"/>
        <v>253.61782271756823</v>
      </c>
      <c r="AC44" s="40">
        <f t="shared" si="34"/>
        <v>334.95074264733307</v>
      </c>
      <c r="AD44" s="40">
        <f t="shared" si="34"/>
        <v>490.76470940767553</v>
      </c>
      <c r="AE44" s="40">
        <f t="shared" si="34"/>
        <v>678.3251432757005</v>
      </c>
      <c r="AF44" s="40">
        <f t="shared" si="34"/>
        <v>68.117545463706151</v>
      </c>
      <c r="AG44" s="40">
        <f t="shared" si="34"/>
        <v>362.28303852098793</v>
      </c>
      <c r="AH44" s="40">
        <f t="shared" si="34"/>
        <v>383.76294766430965</v>
      </c>
      <c r="AI44" s="40">
        <f t="shared" si="34"/>
        <v>679.00073637662558</v>
      </c>
      <c r="AJ44" s="40">
        <f t="shared" si="35"/>
        <v>132.82319074619488</v>
      </c>
      <c r="AK44" s="40">
        <f t="shared" si="35"/>
        <v>638.22644884084821</v>
      </c>
      <c r="AL44" s="40">
        <f t="shared" si="35"/>
        <v>378.96305888569157</v>
      </c>
      <c r="AM44" s="40">
        <f t="shared" si="35"/>
        <v>638.22644884084821</v>
      </c>
      <c r="AN44" s="40">
        <f t="shared" si="35"/>
        <v>984.50495173970546</v>
      </c>
      <c r="AO44" s="40">
        <f t="shared" si="35"/>
        <v>686.48743615597232</v>
      </c>
      <c r="AP44" s="40">
        <f t="shared" si="35"/>
        <v>494.22262190231595</v>
      </c>
      <c r="AQ44" s="40">
        <f t="shared" si="35"/>
        <v>185.23498589629301</v>
      </c>
      <c r="AR44" s="40">
        <f t="shared" si="35"/>
        <v>1056.4942025397013</v>
      </c>
      <c r="AS44" s="40">
        <f t="shared" si="35"/>
        <v>317.4177058703558</v>
      </c>
      <c r="AT44" s="40">
        <f t="shared" si="36"/>
        <v>777.63230385574889</v>
      </c>
      <c r="AU44" s="40">
        <f t="shared" si="36"/>
        <v>0</v>
      </c>
      <c r="AV44" s="40">
        <f t="shared" si="36"/>
        <v>0</v>
      </c>
      <c r="AW44" s="40">
        <f t="shared" si="36"/>
        <v>0</v>
      </c>
      <c r="AX44" s="40">
        <f t="shared" si="36"/>
        <v>0</v>
      </c>
      <c r="AY44" s="40">
        <f t="shared" si="36"/>
        <v>984.50495173970546</v>
      </c>
      <c r="AZ44" s="40">
        <f t="shared" si="36"/>
        <v>378.96305888569157</v>
      </c>
      <c r="BA44" s="40">
        <f t="shared" si="36"/>
        <v>858.79741499378054</v>
      </c>
      <c r="BB44" s="40">
        <f t="shared" si="36"/>
        <v>499.85697954514967</v>
      </c>
      <c r="BC44" s="40">
        <f t="shared" si="36"/>
        <v>250.44959572736363</v>
      </c>
      <c r="BD44" s="40">
        <f t="shared" si="37"/>
        <v>229.17242417009919</v>
      </c>
      <c r="BE44" s="40">
        <f t="shared" si="37"/>
        <v>351.79113121282586</v>
      </c>
      <c r="BF44" s="40">
        <f t="shared" si="37"/>
        <v>495.79532067174688</v>
      </c>
      <c r="BG44" s="40">
        <f t="shared" si="37"/>
        <v>720.13887549555272</v>
      </c>
      <c r="BH44" s="40">
        <f t="shared" si="37"/>
        <v>374.99466662873976</v>
      </c>
      <c r="BI44" s="40">
        <f t="shared" si="37"/>
        <v>502.15236731494207</v>
      </c>
      <c r="BJ44" s="40">
        <f t="shared" si="37"/>
        <v>477.79702803596422</v>
      </c>
      <c r="BK44" s="40">
        <f t="shared" si="37"/>
        <v>216.14809737770045</v>
      </c>
      <c r="BL44" s="40">
        <f t="shared" si="37"/>
        <v>1001.1418480914676</v>
      </c>
      <c r="BM44" s="40">
        <f t="shared" si="37"/>
        <v>275.77164466275326</v>
      </c>
      <c r="BN44" s="40">
        <f t="shared" si="38"/>
        <v>439.96022547498524</v>
      </c>
      <c r="BO44" s="40">
        <f t="shared" si="38"/>
        <v>663.10557228845516</v>
      </c>
      <c r="BP44" s="40">
        <f t="shared" si="38"/>
        <v>374.99466662873976</v>
      </c>
      <c r="BQ44" s="40">
        <f t="shared" si="38"/>
        <v>663.10557228845516</v>
      </c>
      <c r="BR44" s="40">
        <f t="shared" si="38"/>
        <v>663.10557228845516</v>
      </c>
      <c r="BS44" s="40">
        <f t="shared" si="38"/>
        <v>663.10557228845516</v>
      </c>
      <c r="BT44" s="40">
        <f t="shared" si="38"/>
        <v>663.10557228845516</v>
      </c>
      <c r="BU44" s="40">
        <f t="shared" si="38"/>
        <v>641.31115692774324</v>
      </c>
      <c r="BV44" s="40">
        <f t="shared" si="38"/>
        <v>929.12431891539666</v>
      </c>
      <c r="BW44" s="40">
        <f t="shared" si="38"/>
        <v>984.50495173970546</v>
      </c>
      <c r="BX44" s="40">
        <f t="shared" si="39"/>
        <v>185.23498589629301</v>
      </c>
      <c r="BY44" s="40">
        <f t="shared" si="39"/>
        <v>929.12431891539666</v>
      </c>
      <c r="BZ44" s="40">
        <f t="shared" si="39"/>
        <v>477.79702803596422</v>
      </c>
      <c r="CA44" s="40">
        <f t="shared" si="39"/>
        <v>929.12431891539666</v>
      </c>
      <c r="CB44" s="40">
        <f t="shared" si="39"/>
        <v>627.0326945223826</v>
      </c>
      <c r="CC44" s="40">
        <f t="shared" si="39"/>
        <v>132.82319074619488</v>
      </c>
      <c r="CD44" s="40">
        <f t="shared" si="39"/>
        <v>663.10557228845516</v>
      </c>
      <c r="CE44" s="40">
        <f t="shared" si="39"/>
        <v>984.50495173970546</v>
      </c>
      <c r="CF44" s="40">
        <f t="shared" si="39"/>
        <v>185.23498589629301</v>
      </c>
      <c r="CG44" s="40">
        <f t="shared" si="39"/>
        <v>351.79113121282586</v>
      </c>
      <c r="CH44" s="40">
        <f t="shared" si="39"/>
        <v>330.55256768024037</v>
      </c>
    </row>
    <row r="45" spans="1:86" x14ac:dyDescent="0.25">
      <c r="A45" s="6">
        <v>43</v>
      </c>
      <c r="B45" s="6" t="s">
        <v>53</v>
      </c>
      <c r="C45" s="7">
        <v>29.98</v>
      </c>
      <c r="D45" s="7">
        <v>39.42</v>
      </c>
      <c r="E45" s="8">
        <v>577941</v>
      </c>
      <c r="F45" s="40">
        <f t="shared" si="32"/>
        <v>172.40939649566656</v>
      </c>
      <c r="G45" s="40">
        <f t="shared" si="32"/>
        <v>135.074053763112</v>
      </c>
      <c r="H45" s="40">
        <f t="shared" si="32"/>
        <v>648.45971347493889</v>
      </c>
      <c r="I45" s="40">
        <f t="shared" si="32"/>
        <v>641.31115692774324</v>
      </c>
      <c r="J45" s="40">
        <f t="shared" si="32"/>
        <v>325.17072438951135</v>
      </c>
      <c r="K45" s="40">
        <f t="shared" si="32"/>
        <v>470.71222631242506</v>
      </c>
      <c r="L45" s="40">
        <f t="shared" si="32"/>
        <v>627.0326945223826</v>
      </c>
      <c r="M45" s="40">
        <f t="shared" si="32"/>
        <v>605.82588257683415</v>
      </c>
      <c r="N45" s="40">
        <f t="shared" si="32"/>
        <v>910.4004613355595</v>
      </c>
      <c r="O45" s="40">
        <f t="shared" si="32"/>
        <v>929.12431891539666</v>
      </c>
      <c r="P45" s="40">
        <f t="shared" si="33"/>
        <v>730.05342270274957</v>
      </c>
      <c r="Q45" s="40">
        <f t="shared" si="33"/>
        <v>410.24139235333183</v>
      </c>
      <c r="R45" s="40">
        <f t="shared" si="33"/>
        <v>524.14120234913787</v>
      </c>
      <c r="S45" s="40">
        <f t="shared" si="33"/>
        <v>613.7564663610475</v>
      </c>
      <c r="T45" s="40">
        <f t="shared" si="33"/>
        <v>687.12298753571008</v>
      </c>
      <c r="U45" s="40">
        <f t="shared" si="33"/>
        <v>832.32685887216201</v>
      </c>
      <c r="V45" s="40">
        <f t="shared" si="33"/>
        <v>1083.9086677391224</v>
      </c>
      <c r="W45" s="40">
        <f t="shared" si="33"/>
        <v>448.87637496308469</v>
      </c>
      <c r="X45" s="40">
        <f t="shared" si="33"/>
        <v>356.11795798583296</v>
      </c>
      <c r="Y45" s="40">
        <f t="shared" si="33"/>
        <v>785.22990263998452</v>
      </c>
      <c r="Z45" s="40">
        <f t="shared" si="34"/>
        <v>330.55256768024037</v>
      </c>
      <c r="AA45" s="40">
        <f t="shared" si="34"/>
        <v>1115.6724429688131</v>
      </c>
      <c r="AB45" s="40">
        <f t="shared" si="34"/>
        <v>253.61782271756823</v>
      </c>
      <c r="AC45" s="40">
        <f t="shared" si="34"/>
        <v>334.95074264733307</v>
      </c>
      <c r="AD45" s="40">
        <f t="shared" si="34"/>
        <v>490.76470940767553</v>
      </c>
      <c r="AE45" s="40">
        <f t="shared" si="34"/>
        <v>678.3251432757005</v>
      </c>
      <c r="AF45" s="40">
        <f t="shared" si="34"/>
        <v>68.117545463706151</v>
      </c>
      <c r="AG45" s="40">
        <f t="shared" si="34"/>
        <v>362.28303852098793</v>
      </c>
      <c r="AH45" s="40">
        <f t="shared" si="34"/>
        <v>383.76294766430965</v>
      </c>
      <c r="AI45" s="40">
        <f t="shared" si="34"/>
        <v>679.00073637662558</v>
      </c>
      <c r="AJ45" s="40">
        <f t="shared" si="35"/>
        <v>132.82319074619488</v>
      </c>
      <c r="AK45" s="40">
        <f t="shared" si="35"/>
        <v>638.22644884084821</v>
      </c>
      <c r="AL45" s="40">
        <f t="shared" si="35"/>
        <v>378.96305888569157</v>
      </c>
      <c r="AM45" s="40">
        <f t="shared" si="35"/>
        <v>638.22644884084821</v>
      </c>
      <c r="AN45" s="40">
        <f t="shared" si="35"/>
        <v>984.50495173970546</v>
      </c>
      <c r="AO45" s="40">
        <f t="shared" si="35"/>
        <v>686.48743615597232</v>
      </c>
      <c r="AP45" s="40">
        <f t="shared" si="35"/>
        <v>494.22262190231595</v>
      </c>
      <c r="AQ45" s="40">
        <f t="shared" si="35"/>
        <v>185.23498589629301</v>
      </c>
      <c r="AR45" s="40">
        <f t="shared" si="35"/>
        <v>1056.4942025397013</v>
      </c>
      <c r="AS45" s="40">
        <f t="shared" si="35"/>
        <v>317.4177058703558</v>
      </c>
      <c r="AT45" s="40">
        <f t="shared" si="36"/>
        <v>777.63230385574889</v>
      </c>
      <c r="AU45" s="40">
        <f t="shared" si="36"/>
        <v>0</v>
      </c>
      <c r="AV45" s="40">
        <f t="shared" si="36"/>
        <v>0</v>
      </c>
      <c r="AW45" s="40">
        <f t="shared" si="36"/>
        <v>0</v>
      </c>
      <c r="AX45" s="40">
        <f t="shared" si="36"/>
        <v>0</v>
      </c>
      <c r="AY45" s="40">
        <f t="shared" si="36"/>
        <v>984.50495173970546</v>
      </c>
      <c r="AZ45" s="40">
        <f t="shared" si="36"/>
        <v>378.96305888569157</v>
      </c>
      <c r="BA45" s="40">
        <f t="shared" si="36"/>
        <v>858.79741499378054</v>
      </c>
      <c r="BB45" s="40">
        <f t="shared" si="36"/>
        <v>499.85697954514967</v>
      </c>
      <c r="BC45" s="40">
        <f t="shared" si="36"/>
        <v>250.44959572736363</v>
      </c>
      <c r="BD45" s="40">
        <f t="shared" si="37"/>
        <v>229.17242417009919</v>
      </c>
      <c r="BE45" s="40">
        <f t="shared" si="37"/>
        <v>351.79113121282586</v>
      </c>
      <c r="BF45" s="40">
        <f t="shared" si="37"/>
        <v>495.79532067174688</v>
      </c>
      <c r="BG45" s="40">
        <f t="shared" si="37"/>
        <v>720.13887549555272</v>
      </c>
      <c r="BH45" s="40">
        <f t="shared" si="37"/>
        <v>374.99466662873976</v>
      </c>
      <c r="BI45" s="40">
        <f t="shared" si="37"/>
        <v>502.15236731494207</v>
      </c>
      <c r="BJ45" s="40">
        <f t="shared" si="37"/>
        <v>477.79702803596422</v>
      </c>
      <c r="BK45" s="40">
        <f t="shared" si="37"/>
        <v>216.14809737770045</v>
      </c>
      <c r="BL45" s="40">
        <f t="shared" si="37"/>
        <v>1001.1418480914676</v>
      </c>
      <c r="BM45" s="40">
        <f t="shared" si="37"/>
        <v>275.77164466275326</v>
      </c>
      <c r="BN45" s="40">
        <f t="shared" si="38"/>
        <v>439.96022547498524</v>
      </c>
      <c r="BO45" s="40">
        <f t="shared" si="38"/>
        <v>663.10557228845516</v>
      </c>
      <c r="BP45" s="40">
        <f t="shared" si="38"/>
        <v>374.99466662873976</v>
      </c>
      <c r="BQ45" s="40">
        <f t="shared" si="38"/>
        <v>663.10557228845516</v>
      </c>
      <c r="BR45" s="40">
        <f t="shared" si="38"/>
        <v>663.10557228845516</v>
      </c>
      <c r="BS45" s="40">
        <f t="shared" si="38"/>
        <v>663.10557228845516</v>
      </c>
      <c r="BT45" s="40">
        <f t="shared" si="38"/>
        <v>663.10557228845516</v>
      </c>
      <c r="BU45" s="40">
        <f t="shared" si="38"/>
        <v>641.31115692774324</v>
      </c>
      <c r="BV45" s="40">
        <f t="shared" si="38"/>
        <v>929.12431891539666</v>
      </c>
      <c r="BW45" s="40">
        <f t="shared" si="38"/>
        <v>984.50495173970546</v>
      </c>
      <c r="BX45" s="40">
        <f t="shared" si="39"/>
        <v>185.23498589629301</v>
      </c>
      <c r="BY45" s="40">
        <f t="shared" si="39"/>
        <v>929.12431891539666</v>
      </c>
      <c r="BZ45" s="40">
        <f t="shared" si="39"/>
        <v>477.79702803596422</v>
      </c>
      <c r="CA45" s="40">
        <f t="shared" si="39"/>
        <v>929.12431891539666</v>
      </c>
      <c r="CB45" s="40">
        <f t="shared" si="39"/>
        <v>627.0326945223826</v>
      </c>
      <c r="CC45" s="40">
        <f t="shared" si="39"/>
        <v>132.82319074619488</v>
      </c>
      <c r="CD45" s="40">
        <f t="shared" si="39"/>
        <v>663.10557228845516</v>
      </c>
      <c r="CE45" s="40">
        <f t="shared" si="39"/>
        <v>984.50495173970546</v>
      </c>
      <c r="CF45" s="40">
        <f t="shared" si="39"/>
        <v>185.23498589629301</v>
      </c>
      <c r="CG45" s="40">
        <f t="shared" si="39"/>
        <v>351.79113121282586</v>
      </c>
      <c r="CH45" s="40">
        <f t="shared" si="39"/>
        <v>330.55256768024037</v>
      </c>
    </row>
    <row r="46" spans="1:86" x14ac:dyDescent="0.25">
      <c r="A46" s="6">
        <v>44</v>
      </c>
      <c r="B46" s="6" t="s">
        <v>54</v>
      </c>
      <c r="C46" s="7">
        <v>38.31</v>
      </c>
      <c r="D46" s="7">
        <v>38.36</v>
      </c>
      <c r="E46" s="8">
        <v>797036</v>
      </c>
      <c r="F46" s="40">
        <f t="shared" si="32"/>
        <v>172.40939649566656</v>
      </c>
      <c r="G46" s="40">
        <f t="shared" si="32"/>
        <v>135.074053763112</v>
      </c>
      <c r="H46" s="40">
        <f t="shared" si="32"/>
        <v>648.45971347493889</v>
      </c>
      <c r="I46" s="40">
        <f t="shared" si="32"/>
        <v>641.31115692774324</v>
      </c>
      <c r="J46" s="40">
        <f t="shared" si="32"/>
        <v>325.17072438951135</v>
      </c>
      <c r="K46" s="40">
        <f t="shared" si="32"/>
        <v>470.71222631242506</v>
      </c>
      <c r="L46" s="40">
        <f t="shared" si="32"/>
        <v>627.0326945223826</v>
      </c>
      <c r="M46" s="40">
        <f t="shared" si="32"/>
        <v>605.82588257683415</v>
      </c>
      <c r="N46" s="40">
        <f t="shared" si="32"/>
        <v>910.4004613355595</v>
      </c>
      <c r="O46" s="40">
        <f t="shared" si="32"/>
        <v>929.12431891539666</v>
      </c>
      <c r="P46" s="40">
        <f t="shared" si="33"/>
        <v>730.05342270274957</v>
      </c>
      <c r="Q46" s="40">
        <f t="shared" si="33"/>
        <v>410.24139235333183</v>
      </c>
      <c r="R46" s="40">
        <f t="shared" si="33"/>
        <v>524.14120234913787</v>
      </c>
      <c r="S46" s="40">
        <f t="shared" si="33"/>
        <v>613.7564663610475</v>
      </c>
      <c r="T46" s="40">
        <f t="shared" si="33"/>
        <v>687.12298753571008</v>
      </c>
      <c r="U46" s="40">
        <f t="shared" si="33"/>
        <v>832.32685887216201</v>
      </c>
      <c r="V46" s="40">
        <f t="shared" si="33"/>
        <v>1083.9086677391224</v>
      </c>
      <c r="W46" s="40">
        <f t="shared" si="33"/>
        <v>448.87637496308469</v>
      </c>
      <c r="X46" s="40">
        <f t="shared" si="33"/>
        <v>356.11795798583296</v>
      </c>
      <c r="Y46" s="40">
        <f t="shared" si="33"/>
        <v>785.22990263998452</v>
      </c>
      <c r="Z46" s="40">
        <f t="shared" si="34"/>
        <v>330.55256768024037</v>
      </c>
      <c r="AA46" s="40">
        <f t="shared" si="34"/>
        <v>1115.6724429688131</v>
      </c>
      <c r="AB46" s="40">
        <f t="shared" si="34"/>
        <v>253.61782271756823</v>
      </c>
      <c r="AC46" s="40">
        <f t="shared" si="34"/>
        <v>334.95074264733307</v>
      </c>
      <c r="AD46" s="40">
        <f t="shared" si="34"/>
        <v>490.76470940767553</v>
      </c>
      <c r="AE46" s="40">
        <f t="shared" si="34"/>
        <v>678.3251432757005</v>
      </c>
      <c r="AF46" s="40">
        <f t="shared" si="34"/>
        <v>68.117545463706151</v>
      </c>
      <c r="AG46" s="40">
        <f t="shared" si="34"/>
        <v>362.28303852098793</v>
      </c>
      <c r="AH46" s="40">
        <f t="shared" si="34"/>
        <v>383.76294766430965</v>
      </c>
      <c r="AI46" s="40">
        <f t="shared" si="34"/>
        <v>679.00073637662558</v>
      </c>
      <c r="AJ46" s="40">
        <f t="shared" si="35"/>
        <v>132.82319074619488</v>
      </c>
      <c r="AK46" s="40">
        <f t="shared" si="35"/>
        <v>638.22644884084821</v>
      </c>
      <c r="AL46" s="40">
        <f t="shared" si="35"/>
        <v>378.96305888569157</v>
      </c>
      <c r="AM46" s="40">
        <f t="shared" si="35"/>
        <v>638.22644884084821</v>
      </c>
      <c r="AN46" s="40">
        <f t="shared" si="35"/>
        <v>984.50495173970546</v>
      </c>
      <c r="AO46" s="40">
        <f t="shared" si="35"/>
        <v>686.48743615597232</v>
      </c>
      <c r="AP46" s="40">
        <f t="shared" si="35"/>
        <v>494.22262190231595</v>
      </c>
      <c r="AQ46" s="40">
        <f t="shared" si="35"/>
        <v>185.23498589629301</v>
      </c>
      <c r="AR46" s="40">
        <f t="shared" si="35"/>
        <v>1056.4942025397013</v>
      </c>
      <c r="AS46" s="40">
        <f t="shared" si="35"/>
        <v>317.4177058703558</v>
      </c>
      <c r="AT46" s="40">
        <f t="shared" si="36"/>
        <v>777.63230385574889</v>
      </c>
      <c r="AU46" s="40">
        <f t="shared" si="36"/>
        <v>0</v>
      </c>
      <c r="AV46" s="40">
        <f t="shared" si="36"/>
        <v>0</v>
      </c>
      <c r="AW46" s="40">
        <f t="shared" si="36"/>
        <v>0</v>
      </c>
      <c r="AX46" s="40">
        <f t="shared" si="36"/>
        <v>0</v>
      </c>
      <c r="AY46" s="40">
        <f t="shared" si="36"/>
        <v>984.50495173970546</v>
      </c>
      <c r="AZ46" s="40">
        <f t="shared" si="36"/>
        <v>378.96305888569157</v>
      </c>
      <c r="BA46" s="40">
        <f t="shared" si="36"/>
        <v>858.79741499378054</v>
      </c>
      <c r="BB46" s="40">
        <f t="shared" si="36"/>
        <v>499.85697954514967</v>
      </c>
      <c r="BC46" s="40">
        <f t="shared" si="36"/>
        <v>250.44959572736363</v>
      </c>
      <c r="BD46" s="40">
        <f t="shared" si="37"/>
        <v>229.17242417009919</v>
      </c>
      <c r="BE46" s="40">
        <f t="shared" si="37"/>
        <v>351.79113121282586</v>
      </c>
      <c r="BF46" s="40">
        <f t="shared" si="37"/>
        <v>495.79532067174688</v>
      </c>
      <c r="BG46" s="40">
        <f t="shared" si="37"/>
        <v>720.13887549555272</v>
      </c>
      <c r="BH46" s="40">
        <f t="shared" si="37"/>
        <v>374.99466662873976</v>
      </c>
      <c r="BI46" s="40">
        <f t="shared" si="37"/>
        <v>502.15236731494207</v>
      </c>
      <c r="BJ46" s="40">
        <f t="shared" si="37"/>
        <v>477.79702803596422</v>
      </c>
      <c r="BK46" s="40">
        <f t="shared" si="37"/>
        <v>216.14809737770045</v>
      </c>
      <c r="BL46" s="40">
        <f t="shared" si="37"/>
        <v>1001.1418480914676</v>
      </c>
      <c r="BM46" s="40">
        <f t="shared" si="37"/>
        <v>275.77164466275326</v>
      </c>
      <c r="BN46" s="40">
        <f t="shared" si="38"/>
        <v>439.96022547498524</v>
      </c>
      <c r="BO46" s="40">
        <f t="shared" si="38"/>
        <v>663.10557228845516</v>
      </c>
      <c r="BP46" s="40">
        <f t="shared" si="38"/>
        <v>374.99466662873976</v>
      </c>
      <c r="BQ46" s="40">
        <f t="shared" si="38"/>
        <v>663.10557228845516</v>
      </c>
      <c r="BR46" s="40">
        <f t="shared" si="38"/>
        <v>663.10557228845516</v>
      </c>
      <c r="BS46" s="40">
        <f t="shared" si="38"/>
        <v>663.10557228845516</v>
      </c>
      <c r="BT46" s="40">
        <f t="shared" si="38"/>
        <v>663.10557228845516</v>
      </c>
      <c r="BU46" s="40">
        <f t="shared" si="38"/>
        <v>641.31115692774324</v>
      </c>
      <c r="BV46" s="40">
        <f t="shared" si="38"/>
        <v>929.12431891539666</v>
      </c>
      <c r="BW46" s="40">
        <f t="shared" si="38"/>
        <v>984.50495173970546</v>
      </c>
      <c r="BX46" s="40">
        <f t="shared" si="39"/>
        <v>185.23498589629301</v>
      </c>
      <c r="BY46" s="40">
        <f t="shared" si="39"/>
        <v>929.12431891539666</v>
      </c>
      <c r="BZ46" s="40">
        <f t="shared" si="39"/>
        <v>477.79702803596422</v>
      </c>
      <c r="CA46" s="40">
        <f t="shared" si="39"/>
        <v>929.12431891539666</v>
      </c>
      <c r="CB46" s="40">
        <f t="shared" si="39"/>
        <v>627.0326945223826</v>
      </c>
      <c r="CC46" s="40">
        <f t="shared" si="39"/>
        <v>132.82319074619488</v>
      </c>
      <c r="CD46" s="40">
        <f t="shared" si="39"/>
        <v>663.10557228845516</v>
      </c>
      <c r="CE46" s="40">
        <f t="shared" si="39"/>
        <v>984.50495173970546</v>
      </c>
      <c r="CF46" s="40">
        <f t="shared" si="39"/>
        <v>185.23498589629301</v>
      </c>
      <c r="CG46" s="40">
        <f t="shared" si="39"/>
        <v>351.79113121282586</v>
      </c>
      <c r="CH46" s="40">
        <f t="shared" si="39"/>
        <v>330.55256768024037</v>
      </c>
    </row>
    <row r="47" spans="1:86" x14ac:dyDescent="0.25">
      <c r="A47" s="6">
        <v>45</v>
      </c>
      <c r="B47" s="6" t="s">
        <v>55</v>
      </c>
      <c r="C47" s="7">
        <v>27.43</v>
      </c>
      <c r="D47" s="7">
        <v>38.619999999999997</v>
      </c>
      <c r="E47" s="8">
        <v>1429643</v>
      </c>
      <c r="F47" s="40">
        <f t="shared" si="32"/>
        <v>172.40939649566656</v>
      </c>
      <c r="G47" s="40">
        <f t="shared" si="32"/>
        <v>135.074053763112</v>
      </c>
      <c r="H47" s="40">
        <f t="shared" si="32"/>
        <v>648.45971347493889</v>
      </c>
      <c r="I47" s="40">
        <f t="shared" si="32"/>
        <v>641.31115692774324</v>
      </c>
      <c r="J47" s="40">
        <f t="shared" si="32"/>
        <v>325.17072438951135</v>
      </c>
      <c r="K47" s="40">
        <f t="shared" si="32"/>
        <v>470.71222631242506</v>
      </c>
      <c r="L47" s="40">
        <f t="shared" si="32"/>
        <v>627.0326945223826</v>
      </c>
      <c r="M47" s="40">
        <f t="shared" si="32"/>
        <v>605.82588257683415</v>
      </c>
      <c r="N47" s="40">
        <f t="shared" si="32"/>
        <v>910.4004613355595</v>
      </c>
      <c r="O47" s="40">
        <f t="shared" si="32"/>
        <v>929.12431891539666</v>
      </c>
      <c r="P47" s="40">
        <f t="shared" si="33"/>
        <v>730.05342270274957</v>
      </c>
      <c r="Q47" s="40">
        <f t="shared" si="33"/>
        <v>410.24139235333183</v>
      </c>
      <c r="R47" s="40">
        <f t="shared" si="33"/>
        <v>524.14120234913787</v>
      </c>
      <c r="S47" s="40">
        <f t="shared" si="33"/>
        <v>613.7564663610475</v>
      </c>
      <c r="T47" s="40">
        <f t="shared" si="33"/>
        <v>687.12298753571008</v>
      </c>
      <c r="U47" s="40">
        <f t="shared" si="33"/>
        <v>832.32685887216201</v>
      </c>
      <c r="V47" s="40">
        <f t="shared" si="33"/>
        <v>1083.9086677391224</v>
      </c>
      <c r="W47" s="40">
        <f t="shared" si="33"/>
        <v>448.87637496308469</v>
      </c>
      <c r="X47" s="40">
        <f t="shared" si="33"/>
        <v>356.11795798583296</v>
      </c>
      <c r="Y47" s="40">
        <f t="shared" si="33"/>
        <v>785.22990263998452</v>
      </c>
      <c r="Z47" s="40">
        <f t="shared" si="34"/>
        <v>330.55256768024037</v>
      </c>
      <c r="AA47" s="40">
        <f t="shared" si="34"/>
        <v>1115.6724429688131</v>
      </c>
      <c r="AB47" s="40">
        <f t="shared" si="34"/>
        <v>253.61782271756823</v>
      </c>
      <c r="AC47" s="40">
        <f t="shared" si="34"/>
        <v>334.95074264733307</v>
      </c>
      <c r="AD47" s="40">
        <f t="shared" si="34"/>
        <v>490.76470940767553</v>
      </c>
      <c r="AE47" s="40">
        <f t="shared" si="34"/>
        <v>678.3251432757005</v>
      </c>
      <c r="AF47" s="40">
        <f t="shared" si="34"/>
        <v>68.117545463706151</v>
      </c>
      <c r="AG47" s="40">
        <f t="shared" si="34"/>
        <v>362.28303852098793</v>
      </c>
      <c r="AH47" s="40">
        <f t="shared" si="34"/>
        <v>383.76294766430965</v>
      </c>
      <c r="AI47" s="40">
        <f t="shared" si="34"/>
        <v>679.00073637662558</v>
      </c>
      <c r="AJ47" s="40">
        <f t="shared" si="35"/>
        <v>132.82319074619488</v>
      </c>
      <c r="AK47" s="40">
        <f t="shared" si="35"/>
        <v>638.22644884084821</v>
      </c>
      <c r="AL47" s="40">
        <f t="shared" si="35"/>
        <v>378.96305888569157</v>
      </c>
      <c r="AM47" s="40">
        <f t="shared" si="35"/>
        <v>638.22644884084821</v>
      </c>
      <c r="AN47" s="40">
        <f t="shared" si="35"/>
        <v>984.50495173970546</v>
      </c>
      <c r="AO47" s="40">
        <f t="shared" si="35"/>
        <v>686.48743615597232</v>
      </c>
      <c r="AP47" s="40">
        <f t="shared" si="35"/>
        <v>494.22262190231595</v>
      </c>
      <c r="AQ47" s="40">
        <f t="shared" si="35"/>
        <v>185.23498589629301</v>
      </c>
      <c r="AR47" s="40">
        <f t="shared" si="35"/>
        <v>1056.4942025397013</v>
      </c>
      <c r="AS47" s="40">
        <f t="shared" si="35"/>
        <v>317.4177058703558</v>
      </c>
      <c r="AT47" s="40">
        <f t="shared" si="36"/>
        <v>777.63230385574889</v>
      </c>
      <c r="AU47" s="40">
        <f t="shared" si="36"/>
        <v>0</v>
      </c>
      <c r="AV47" s="40">
        <f t="shared" si="36"/>
        <v>0</v>
      </c>
      <c r="AW47" s="40">
        <f t="shared" si="36"/>
        <v>0</v>
      </c>
      <c r="AX47" s="40">
        <f t="shared" si="36"/>
        <v>0</v>
      </c>
      <c r="AY47" s="40">
        <f t="shared" si="36"/>
        <v>984.50495173970546</v>
      </c>
      <c r="AZ47" s="40">
        <f t="shared" si="36"/>
        <v>378.96305888569157</v>
      </c>
      <c r="BA47" s="40">
        <f t="shared" si="36"/>
        <v>858.79741499378054</v>
      </c>
      <c r="BB47" s="40">
        <f t="shared" si="36"/>
        <v>499.85697954514967</v>
      </c>
      <c r="BC47" s="40">
        <f t="shared" si="36"/>
        <v>250.44959572736363</v>
      </c>
      <c r="BD47" s="40">
        <f t="shared" si="37"/>
        <v>229.17242417009919</v>
      </c>
      <c r="BE47" s="40">
        <f t="shared" si="37"/>
        <v>351.79113121282586</v>
      </c>
      <c r="BF47" s="40">
        <f t="shared" si="37"/>
        <v>495.79532067174688</v>
      </c>
      <c r="BG47" s="40">
        <f t="shared" si="37"/>
        <v>720.13887549555272</v>
      </c>
      <c r="BH47" s="40">
        <f t="shared" si="37"/>
        <v>374.99466662873976</v>
      </c>
      <c r="BI47" s="40">
        <f t="shared" si="37"/>
        <v>502.15236731494207</v>
      </c>
      <c r="BJ47" s="40">
        <f t="shared" si="37"/>
        <v>477.79702803596422</v>
      </c>
      <c r="BK47" s="40">
        <f t="shared" si="37"/>
        <v>216.14809737770045</v>
      </c>
      <c r="BL47" s="40">
        <f t="shared" si="37"/>
        <v>1001.1418480914676</v>
      </c>
      <c r="BM47" s="40">
        <f t="shared" si="37"/>
        <v>275.77164466275326</v>
      </c>
      <c r="BN47" s="40">
        <f t="shared" si="38"/>
        <v>439.96022547498524</v>
      </c>
      <c r="BO47" s="40">
        <f t="shared" si="38"/>
        <v>663.10557228845516</v>
      </c>
      <c r="BP47" s="40">
        <f t="shared" si="38"/>
        <v>374.99466662873976</v>
      </c>
      <c r="BQ47" s="40">
        <f t="shared" si="38"/>
        <v>663.10557228845516</v>
      </c>
      <c r="BR47" s="40">
        <f t="shared" si="38"/>
        <v>663.10557228845516</v>
      </c>
      <c r="BS47" s="40">
        <f t="shared" si="38"/>
        <v>663.10557228845516</v>
      </c>
      <c r="BT47" s="40">
        <f t="shared" si="38"/>
        <v>663.10557228845516</v>
      </c>
      <c r="BU47" s="40">
        <f t="shared" si="38"/>
        <v>641.31115692774324</v>
      </c>
      <c r="BV47" s="40">
        <f t="shared" si="38"/>
        <v>929.12431891539666</v>
      </c>
      <c r="BW47" s="40">
        <f t="shared" si="38"/>
        <v>984.50495173970546</v>
      </c>
      <c r="BX47" s="40">
        <f t="shared" si="39"/>
        <v>185.23498589629301</v>
      </c>
      <c r="BY47" s="40">
        <f t="shared" si="39"/>
        <v>929.12431891539666</v>
      </c>
      <c r="BZ47" s="40">
        <f t="shared" si="39"/>
        <v>477.79702803596422</v>
      </c>
      <c r="CA47" s="40">
        <f t="shared" si="39"/>
        <v>929.12431891539666</v>
      </c>
      <c r="CB47" s="40">
        <f t="shared" si="39"/>
        <v>627.0326945223826</v>
      </c>
      <c r="CC47" s="40">
        <f t="shared" si="39"/>
        <v>132.82319074619488</v>
      </c>
      <c r="CD47" s="40">
        <f t="shared" si="39"/>
        <v>663.10557228845516</v>
      </c>
      <c r="CE47" s="40">
        <f t="shared" si="39"/>
        <v>984.50495173970546</v>
      </c>
      <c r="CF47" s="40">
        <f t="shared" si="39"/>
        <v>185.23498589629301</v>
      </c>
      <c r="CG47" s="40">
        <f t="shared" si="39"/>
        <v>351.79113121282586</v>
      </c>
      <c r="CH47" s="40">
        <f t="shared" si="39"/>
        <v>330.55256768024037</v>
      </c>
    </row>
    <row r="48" spans="1:86" x14ac:dyDescent="0.25">
      <c r="A48" s="6">
        <v>46</v>
      </c>
      <c r="B48" s="6" t="s">
        <v>41</v>
      </c>
      <c r="C48" s="7">
        <v>36.94</v>
      </c>
      <c r="D48" s="7">
        <v>37.590000000000003</v>
      </c>
      <c r="E48" s="8">
        <v>1144851</v>
      </c>
      <c r="F48" s="40">
        <f t="shared" si="32"/>
        <v>831.21898438377855</v>
      </c>
      <c r="G48" s="40">
        <f t="shared" si="32"/>
        <v>1116.9516551758186</v>
      </c>
      <c r="H48" s="40">
        <f t="shared" si="32"/>
        <v>344.5838069323629</v>
      </c>
      <c r="I48" s="40">
        <f t="shared" si="32"/>
        <v>1593.6003263051878</v>
      </c>
      <c r="J48" s="40">
        <f t="shared" si="32"/>
        <v>899.09398841278028</v>
      </c>
      <c r="K48" s="40">
        <f t="shared" si="32"/>
        <v>591.3408492570087</v>
      </c>
      <c r="L48" s="40">
        <f t="shared" si="32"/>
        <v>389.71784665319103</v>
      </c>
      <c r="M48" s="40">
        <f t="shared" si="32"/>
        <v>1494.7029805282386</v>
      </c>
      <c r="N48" s="40">
        <f t="shared" si="32"/>
        <v>90.426765949026617</v>
      </c>
      <c r="O48" s="40">
        <f t="shared" si="32"/>
        <v>144.06248644251536</v>
      </c>
      <c r="P48" s="40">
        <f t="shared" si="33"/>
        <v>336.64818431115901</v>
      </c>
      <c r="Q48" s="40">
        <f t="shared" si="33"/>
        <v>1365.5006407907692</v>
      </c>
      <c r="R48" s="40">
        <f t="shared" si="33"/>
        <v>1499.0030019983283</v>
      </c>
      <c r="S48" s="40">
        <f t="shared" si="33"/>
        <v>494.65240320855594</v>
      </c>
      <c r="T48" s="40">
        <f t="shared" si="33"/>
        <v>309.27657525263709</v>
      </c>
      <c r="U48" s="40">
        <f t="shared" si="33"/>
        <v>267.3462174783852</v>
      </c>
      <c r="V48" s="40">
        <f t="shared" si="33"/>
        <v>188.30825791770206</v>
      </c>
      <c r="W48" s="40">
        <f t="shared" si="33"/>
        <v>683.68706291694593</v>
      </c>
      <c r="X48" s="40">
        <f t="shared" si="33"/>
        <v>811.45425009670134</v>
      </c>
      <c r="Y48" s="40">
        <f t="shared" si="33"/>
        <v>206.18438350175805</v>
      </c>
      <c r="Z48" s="40">
        <f t="shared" si="34"/>
        <v>1310.9923722127446</v>
      </c>
      <c r="AA48" s="40">
        <f t="shared" si="34"/>
        <v>330.94561486745806</v>
      </c>
      <c r="AB48" s="40">
        <f t="shared" si="34"/>
        <v>1210.2793066065367</v>
      </c>
      <c r="AC48" s="40">
        <f t="shared" si="34"/>
        <v>1244.1294144903095</v>
      </c>
      <c r="AD48" s="40">
        <f t="shared" si="34"/>
        <v>1421.7243052012584</v>
      </c>
      <c r="AE48" s="40">
        <f t="shared" si="34"/>
        <v>365.26291900492726</v>
      </c>
      <c r="AF48" s="40">
        <f t="shared" si="34"/>
        <v>1033.8520203588137</v>
      </c>
      <c r="AG48" s="40">
        <f t="shared" si="34"/>
        <v>1153.2029309709544</v>
      </c>
      <c r="AH48" s="40">
        <f t="shared" si="34"/>
        <v>1254.3715557999549</v>
      </c>
      <c r="AI48" s="40">
        <f t="shared" si="34"/>
        <v>1662.1239424302867</v>
      </c>
      <c r="AJ48" s="40">
        <f t="shared" si="35"/>
        <v>943.86863492755208</v>
      </c>
      <c r="AK48" s="40">
        <f t="shared" si="35"/>
        <v>349.29214133730522</v>
      </c>
      <c r="AL48" s="40">
        <f t="shared" si="35"/>
        <v>1363.4445349921646</v>
      </c>
      <c r="AM48" s="40">
        <f t="shared" si="35"/>
        <v>349.29214133730522</v>
      </c>
      <c r="AN48" s="40">
        <f t="shared" si="35"/>
        <v>0</v>
      </c>
      <c r="AO48" s="40">
        <f t="shared" si="35"/>
        <v>1612.082193934292</v>
      </c>
      <c r="AP48" s="40">
        <f t="shared" si="35"/>
        <v>728.30900035630486</v>
      </c>
      <c r="AQ48" s="40">
        <f t="shared" si="35"/>
        <v>835.57525094990672</v>
      </c>
      <c r="AR48" s="40">
        <f t="shared" si="35"/>
        <v>331.1223338888509</v>
      </c>
      <c r="AS48" s="40">
        <f t="shared" si="35"/>
        <v>707.67224051816561</v>
      </c>
      <c r="AT48" s="40">
        <f t="shared" si="36"/>
        <v>366.97956346368932</v>
      </c>
      <c r="AU48" s="40">
        <f t="shared" si="36"/>
        <v>984.50495173970546</v>
      </c>
      <c r="AV48" s="40">
        <f t="shared" si="36"/>
        <v>984.50495173970546</v>
      </c>
      <c r="AW48" s="40">
        <f t="shared" si="36"/>
        <v>984.50495173970546</v>
      </c>
      <c r="AX48" s="40">
        <f t="shared" si="36"/>
        <v>984.50495173970546</v>
      </c>
      <c r="AY48" s="40">
        <f t="shared" si="36"/>
        <v>0</v>
      </c>
      <c r="AZ48" s="40">
        <f t="shared" si="36"/>
        <v>1363.4445349921646</v>
      </c>
      <c r="BA48" s="40">
        <f t="shared" si="36"/>
        <v>171.84004189943644</v>
      </c>
      <c r="BB48" s="40">
        <f t="shared" si="36"/>
        <v>1462.9603548968785</v>
      </c>
      <c r="BC48" s="40">
        <f t="shared" si="36"/>
        <v>756.48198921058247</v>
      </c>
      <c r="BD48" s="40">
        <f t="shared" si="37"/>
        <v>756.33987069306363</v>
      </c>
      <c r="BE48" s="40">
        <f t="shared" si="37"/>
        <v>1105.0615367480673</v>
      </c>
      <c r="BF48" s="40">
        <f t="shared" si="37"/>
        <v>1364.009164192089</v>
      </c>
      <c r="BG48" s="40">
        <f t="shared" si="37"/>
        <v>401.3601873629222</v>
      </c>
      <c r="BH48" s="40">
        <f t="shared" si="37"/>
        <v>963.72662098750789</v>
      </c>
      <c r="BI48" s="40">
        <f t="shared" si="37"/>
        <v>1482.8098327162527</v>
      </c>
      <c r="BJ48" s="40">
        <f t="shared" si="37"/>
        <v>879.0927141092684</v>
      </c>
      <c r="BK48" s="40">
        <f t="shared" si="37"/>
        <v>997.90280087792166</v>
      </c>
      <c r="BL48" s="40">
        <f t="shared" si="37"/>
        <v>258.95366380879756</v>
      </c>
      <c r="BM48" s="40">
        <f t="shared" si="37"/>
        <v>960.97034293468153</v>
      </c>
      <c r="BN48" s="40">
        <f t="shared" si="38"/>
        <v>1285.1634137338331</v>
      </c>
      <c r="BO48" s="40">
        <f t="shared" si="38"/>
        <v>470.07765315956061</v>
      </c>
      <c r="BP48" s="40">
        <f t="shared" si="38"/>
        <v>963.72662098750789</v>
      </c>
      <c r="BQ48" s="40">
        <f t="shared" si="38"/>
        <v>470.07765315956061</v>
      </c>
      <c r="BR48" s="40">
        <f t="shared" si="38"/>
        <v>470.07765315956061</v>
      </c>
      <c r="BS48" s="40">
        <f t="shared" si="38"/>
        <v>470.07765315956061</v>
      </c>
      <c r="BT48" s="40">
        <f t="shared" si="38"/>
        <v>470.07765315956061</v>
      </c>
      <c r="BU48" s="40">
        <f t="shared" si="38"/>
        <v>1593.6003263051878</v>
      </c>
      <c r="BV48" s="40">
        <f t="shared" si="38"/>
        <v>144.06248644251536</v>
      </c>
      <c r="BW48" s="40">
        <f t="shared" si="38"/>
        <v>0</v>
      </c>
      <c r="BX48" s="40">
        <f t="shared" si="39"/>
        <v>835.57525094990672</v>
      </c>
      <c r="BY48" s="40">
        <f t="shared" si="39"/>
        <v>144.06248644251536</v>
      </c>
      <c r="BZ48" s="40">
        <f t="shared" si="39"/>
        <v>879.0927141092684</v>
      </c>
      <c r="CA48" s="40">
        <f t="shared" si="39"/>
        <v>144.06248644251536</v>
      </c>
      <c r="CB48" s="40">
        <f t="shared" si="39"/>
        <v>389.71784665319103</v>
      </c>
      <c r="CC48" s="40">
        <f t="shared" si="39"/>
        <v>943.86863492755208</v>
      </c>
      <c r="CD48" s="40">
        <f t="shared" si="39"/>
        <v>470.07765315956061</v>
      </c>
      <c r="CE48" s="40">
        <f t="shared" si="39"/>
        <v>0</v>
      </c>
      <c r="CF48" s="40">
        <f t="shared" si="39"/>
        <v>835.57525094990672</v>
      </c>
      <c r="CG48" s="40">
        <f t="shared" si="39"/>
        <v>1105.0615367480673</v>
      </c>
      <c r="CH48" s="40">
        <f t="shared" si="39"/>
        <v>1310.9923722127446</v>
      </c>
    </row>
    <row r="49" spans="1:86" x14ac:dyDescent="0.25">
      <c r="A49" s="6">
        <v>47</v>
      </c>
      <c r="B49" s="6" t="s">
        <v>56</v>
      </c>
      <c r="C49" s="7">
        <v>40.72</v>
      </c>
      <c r="D49" s="7">
        <v>37.32</v>
      </c>
      <c r="E49" s="8">
        <v>829195</v>
      </c>
      <c r="F49" s="40">
        <f t="shared" si="32"/>
        <v>540.94731721305345</v>
      </c>
      <c r="G49" s="40">
        <f t="shared" si="32"/>
        <v>247.93547547698748</v>
      </c>
      <c r="H49" s="40">
        <f t="shared" si="32"/>
        <v>1026.0141324562737</v>
      </c>
      <c r="I49" s="40">
        <f t="shared" si="32"/>
        <v>325.97699305319122</v>
      </c>
      <c r="J49" s="40">
        <f t="shared" si="32"/>
        <v>590.79014886844504</v>
      </c>
      <c r="K49" s="40">
        <f t="shared" si="32"/>
        <v>828.83593068833579</v>
      </c>
      <c r="L49" s="40">
        <f t="shared" si="32"/>
        <v>1001.9665663084771</v>
      </c>
      <c r="M49" s="40">
        <f t="shared" si="32"/>
        <v>401.36766187624033</v>
      </c>
      <c r="N49" s="40">
        <f t="shared" si="32"/>
        <v>1289.1314905780555</v>
      </c>
      <c r="O49" s="40">
        <f t="shared" si="32"/>
        <v>1304.9693482990319</v>
      </c>
      <c r="P49" s="40">
        <f t="shared" si="33"/>
        <v>1099.6822268273684</v>
      </c>
      <c r="Q49" s="40">
        <f t="shared" si="33"/>
        <v>174.07182425654094</v>
      </c>
      <c r="R49" s="40">
        <f t="shared" si="33"/>
        <v>176.2072643224449</v>
      </c>
      <c r="S49" s="40">
        <f t="shared" si="33"/>
        <v>970.39785655163109</v>
      </c>
      <c r="T49" s="40">
        <f t="shared" si="33"/>
        <v>1065.0920148043547</v>
      </c>
      <c r="U49" s="40">
        <f t="shared" si="33"/>
        <v>1202.7389575464829</v>
      </c>
      <c r="V49" s="40">
        <f t="shared" si="33"/>
        <v>1458.9095242680403</v>
      </c>
      <c r="W49" s="40">
        <f t="shared" si="33"/>
        <v>783.01021704700634</v>
      </c>
      <c r="X49" s="40">
        <f t="shared" si="33"/>
        <v>660.38246493982524</v>
      </c>
      <c r="Y49" s="40">
        <f t="shared" si="33"/>
        <v>1163.9093607321834</v>
      </c>
      <c r="Z49" s="40">
        <f t="shared" si="34"/>
        <v>76.694197955255888</v>
      </c>
      <c r="AA49" s="40">
        <f t="shared" si="34"/>
        <v>1481.6045356302066</v>
      </c>
      <c r="AB49" s="40">
        <f t="shared" si="34"/>
        <v>201.73497465734602</v>
      </c>
      <c r="AC49" s="40">
        <f t="shared" si="34"/>
        <v>271.90623383806405</v>
      </c>
      <c r="AD49" s="40">
        <f t="shared" si="34"/>
        <v>263.79727064547114</v>
      </c>
      <c r="AE49" s="40">
        <f t="shared" si="34"/>
        <v>1049.2454431638005</v>
      </c>
      <c r="AF49" s="40">
        <f t="shared" si="34"/>
        <v>334.93432191998443</v>
      </c>
      <c r="AG49" s="40">
        <f t="shared" si="34"/>
        <v>427.98364454731166</v>
      </c>
      <c r="AH49" s="40">
        <f t="shared" si="34"/>
        <v>334.64159932680195</v>
      </c>
      <c r="AI49" s="40">
        <f t="shared" si="34"/>
        <v>302.12083675244889</v>
      </c>
      <c r="AJ49" s="40">
        <f t="shared" si="35"/>
        <v>446.57922029579453</v>
      </c>
      <c r="AK49" s="40">
        <f t="shared" si="35"/>
        <v>1016.9523095996194</v>
      </c>
      <c r="AL49" s="40">
        <f t="shared" si="35"/>
        <v>0</v>
      </c>
      <c r="AM49" s="40">
        <f t="shared" si="35"/>
        <v>1016.9523095996194</v>
      </c>
      <c r="AN49" s="40">
        <f t="shared" si="35"/>
        <v>1363.4445349921646</v>
      </c>
      <c r="AO49" s="40">
        <f t="shared" si="35"/>
        <v>406.87098692337349</v>
      </c>
      <c r="AP49" s="40">
        <f t="shared" si="35"/>
        <v>804.54024138013108</v>
      </c>
      <c r="AQ49" s="40">
        <f t="shared" si="35"/>
        <v>542.63892230469435</v>
      </c>
      <c r="AR49" s="40">
        <f t="shared" si="35"/>
        <v>1420.204562730313</v>
      </c>
      <c r="AS49" s="40">
        <f t="shared" si="35"/>
        <v>679.81541612411206</v>
      </c>
      <c r="AT49" s="40">
        <f t="shared" si="36"/>
        <v>1140.0285084154693</v>
      </c>
      <c r="AU49" s="40">
        <f t="shared" si="36"/>
        <v>378.96305888569157</v>
      </c>
      <c r="AV49" s="40">
        <f t="shared" si="36"/>
        <v>378.96305888569157</v>
      </c>
      <c r="AW49" s="40">
        <f t="shared" si="36"/>
        <v>378.96305888569157</v>
      </c>
      <c r="AX49" s="40">
        <f t="shared" si="36"/>
        <v>378.96305888569157</v>
      </c>
      <c r="AY49" s="40">
        <f t="shared" si="36"/>
        <v>1363.4445349921646</v>
      </c>
      <c r="AZ49" s="40">
        <f t="shared" si="36"/>
        <v>0</v>
      </c>
      <c r="BA49" s="40">
        <f t="shared" si="36"/>
        <v>1236.0404524124604</v>
      </c>
      <c r="BB49" s="40">
        <f t="shared" si="36"/>
        <v>192.81597444195359</v>
      </c>
      <c r="BC49" s="40">
        <f t="shared" si="36"/>
        <v>618.36720482250678</v>
      </c>
      <c r="BD49" s="40">
        <f t="shared" si="37"/>
        <v>607.48744843000657</v>
      </c>
      <c r="BE49" s="40">
        <f t="shared" si="37"/>
        <v>463.26234468171441</v>
      </c>
      <c r="BF49" s="40">
        <f t="shared" si="37"/>
        <v>370.54014627297835</v>
      </c>
      <c r="BG49" s="40">
        <f t="shared" si="37"/>
        <v>1081.82854464097</v>
      </c>
      <c r="BH49" s="40">
        <f t="shared" si="37"/>
        <v>591.88681350406853</v>
      </c>
      <c r="BI49" s="40">
        <f t="shared" si="37"/>
        <v>137.29530217746014</v>
      </c>
      <c r="BJ49" s="40">
        <f t="shared" si="37"/>
        <v>728.79969813385651</v>
      </c>
      <c r="BK49" s="40">
        <f t="shared" si="37"/>
        <v>442.66127004742543</v>
      </c>
      <c r="BL49" s="40">
        <f t="shared" si="37"/>
        <v>1369.8014454657286</v>
      </c>
      <c r="BM49" s="40">
        <f t="shared" si="37"/>
        <v>513.70127506168421</v>
      </c>
      <c r="BN49" s="40">
        <f t="shared" si="38"/>
        <v>381.34498816688279</v>
      </c>
      <c r="BO49" s="40">
        <f t="shared" si="38"/>
        <v>1018.7443251375687</v>
      </c>
      <c r="BP49" s="40">
        <f t="shared" si="38"/>
        <v>591.88681350406853</v>
      </c>
      <c r="BQ49" s="40">
        <f t="shared" si="38"/>
        <v>1018.7443251375687</v>
      </c>
      <c r="BR49" s="40">
        <f t="shared" si="38"/>
        <v>1018.7443251375687</v>
      </c>
      <c r="BS49" s="40">
        <f t="shared" si="38"/>
        <v>1018.7443251375687</v>
      </c>
      <c r="BT49" s="40">
        <f t="shared" si="38"/>
        <v>1018.7443251375687</v>
      </c>
      <c r="BU49" s="40">
        <f t="shared" si="38"/>
        <v>325.97699305319122</v>
      </c>
      <c r="BV49" s="40">
        <f t="shared" si="38"/>
        <v>1304.9693482990319</v>
      </c>
      <c r="BW49" s="40">
        <f t="shared" si="38"/>
        <v>1363.4445349921646</v>
      </c>
      <c r="BX49" s="40">
        <f t="shared" si="39"/>
        <v>542.63892230469435</v>
      </c>
      <c r="BY49" s="40">
        <f t="shared" si="39"/>
        <v>1304.9693482990319</v>
      </c>
      <c r="BZ49" s="40">
        <f t="shared" si="39"/>
        <v>728.79969813385651</v>
      </c>
      <c r="CA49" s="40">
        <f t="shared" si="39"/>
        <v>1304.9693482990319</v>
      </c>
      <c r="CB49" s="40">
        <f t="shared" si="39"/>
        <v>1001.9665663084771</v>
      </c>
      <c r="CC49" s="40">
        <f t="shared" si="39"/>
        <v>446.57922029579453</v>
      </c>
      <c r="CD49" s="40">
        <f t="shared" si="39"/>
        <v>1018.7443251375687</v>
      </c>
      <c r="CE49" s="40">
        <f t="shared" si="39"/>
        <v>1363.4445349921646</v>
      </c>
      <c r="CF49" s="40">
        <f t="shared" si="39"/>
        <v>542.63892230469435</v>
      </c>
      <c r="CG49" s="40">
        <f t="shared" si="39"/>
        <v>463.26234468171441</v>
      </c>
      <c r="CH49" s="40">
        <f t="shared" si="39"/>
        <v>76.694197955255888</v>
      </c>
    </row>
    <row r="50" spans="1:86" x14ac:dyDescent="0.25">
      <c r="A50" s="6">
        <v>48</v>
      </c>
      <c r="B50" s="6" t="s">
        <v>58</v>
      </c>
      <c r="C50" s="7">
        <v>28.36</v>
      </c>
      <c r="D50" s="7">
        <v>37.22</v>
      </c>
      <c r="E50" s="8">
        <v>967487</v>
      </c>
      <c r="F50" s="40">
        <f t="shared" si="32"/>
        <v>696.34761434214749</v>
      </c>
      <c r="G50" s="40">
        <f t="shared" si="32"/>
        <v>993.46867086989721</v>
      </c>
      <c r="H50" s="40">
        <f t="shared" si="32"/>
        <v>267.97201346409298</v>
      </c>
      <c r="I50" s="40">
        <f t="shared" si="32"/>
        <v>1485.6772866272142</v>
      </c>
      <c r="J50" s="40">
        <f t="shared" si="32"/>
        <v>822.89306717215732</v>
      </c>
      <c r="K50" s="40">
        <f t="shared" si="32"/>
        <v>523.92843022687771</v>
      </c>
      <c r="L50" s="40">
        <f t="shared" si="32"/>
        <v>237.44683615495921</v>
      </c>
      <c r="M50" s="40">
        <f t="shared" si="32"/>
        <v>1403.0438339553045</v>
      </c>
      <c r="N50" s="40">
        <f t="shared" si="32"/>
        <v>82.462112512353229</v>
      </c>
      <c r="O50" s="40">
        <f t="shared" si="32"/>
        <v>247.69537742961614</v>
      </c>
      <c r="P50" s="40">
        <f t="shared" si="33"/>
        <v>331.50716432680639</v>
      </c>
      <c r="Q50" s="40">
        <f t="shared" si="33"/>
        <v>1254.5664589809505</v>
      </c>
      <c r="R50" s="40">
        <f t="shared" si="33"/>
        <v>1380.9652421404382</v>
      </c>
      <c r="S50" s="40">
        <f t="shared" si="33"/>
        <v>465.38156388065033</v>
      </c>
      <c r="T50" s="40">
        <f t="shared" si="33"/>
        <v>172.675997173898</v>
      </c>
      <c r="U50" s="40">
        <f t="shared" si="33"/>
        <v>312.92970456637744</v>
      </c>
      <c r="V50" s="40">
        <f t="shared" si="33"/>
        <v>352.79030598926585</v>
      </c>
      <c r="W50" s="40">
        <f t="shared" si="33"/>
        <v>624.39490709005645</v>
      </c>
      <c r="X50" s="40">
        <f t="shared" si="33"/>
        <v>739.24894318490578</v>
      </c>
      <c r="Y50" s="40">
        <f t="shared" si="33"/>
        <v>92.005434622091926</v>
      </c>
      <c r="Z50" s="40">
        <f t="shared" si="34"/>
        <v>1189.0037846869955</v>
      </c>
      <c r="AA50" s="40">
        <f t="shared" si="34"/>
        <v>480.95322017842869</v>
      </c>
      <c r="AB50" s="40">
        <f t="shared" si="34"/>
        <v>1096.7611408141699</v>
      </c>
      <c r="AC50" s="40">
        <f t="shared" si="34"/>
        <v>1142.3681543180378</v>
      </c>
      <c r="AD50" s="40">
        <f t="shared" si="34"/>
        <v>1318.5237957655527</v>
      </c>
      <c r="AE50" s="40">
        <f t="shared" si="34"/>
        <v>334.9507426473333</v>
      </c>
      <c r="AF50" s="40">
        <f t="shared" si="34"/>
        <v>902.1247142163885</v>
      </c>
      <c r="AG50" s="40">
        <f t="shared" si="34"/>
        <v>1068.7235376840918</v>
      </c>
      <c r="AH50" s="40">
        <f t="shared" si="34"/>
        <v>1160.5640869852898</v>
      </c>
      <c r="AI50" s="40">
        <f t="shared" si="34"/>
        <v>1537.4215427136435</v>
      </c>
      <c r="AJ50" s="40">
        <f t="shared" si="35"/>
        <v>803.19673804118531</v>
      </c>
      <c r="AK50" s="40">
        <f t="shared" si="35"/>
        <v>226.5303511673435</v>
      </c>
      <c r="AL50" s="40">
        <f t="shared" si="35"/>
        <v>1236.0404524124604</v>
      </c>
      <c r="AM50" s="40">
        <f t="shared" si="35"/>
        <v>226.5303511673435</v>
      </c>
      <c r="AN50" s="40">
        <f t="shared" si="35"/>
        <v>171.84004189943644</v>
      </c>
      <c r="AO50" s="40">
        <f t="shared" si="35"/>
        <v>1512.7048621591723</v>
      </c>
      <c r="AP50" s="40">
        <f t="shared" si="35"/>
        <v>683.85159208705534</v>
      </c>
      <c r="AQ50" s="40">
        <f t="shared" si="35"/>
        <v>727.83583313821509</v>
      </c>
      <c r="AR50" s="40">
        <f t="shared" si="35"/>
        <v>465.18490947149161</v>
      </c>
      <c r="AS50" s="40">
        <f t="shared" si="35"/>
        <v>611.90277005419762</v>
      </c>
      <c r="AT50" s="40">
        <f t="shared" si="36"/>
        <v>393.53907048729002</v>
      </c>
      <c r="AU50" s="40">
        <f t="shared" si="36"/>
        <v>858.79741499378054</v>
      </c>
      <c r="AV50" s="40">
        <f t="shared" si="36"/>
        <v>858.79741499378054</v>
      </c>
      <c r="AW50" s="40">
        <f t="shared" si="36"/>
        <v>858.79741499378054</v>
      </c>
      <c r="AX50" s="40">
        <f t="shared" si="36"/>
        <v>858.79741499378054</v>
      </c>
      <c r="AY50" s="40">
        <f t="shared" si="36"/>
        <v>171.84004189943644</v>
      </c>
      <c r="AZ50" s="40">
        <f t="shared" si="36"/>
        <v>1236.0404524124604</v>
      </c>
      <c r="BA50" s="40">
        <f t="shared" si="36"/>
        <v>0</v>
      </c>
      <c r="BB50" s="40">
        <f t="shared" si="36"/>
        <v>1350.1296234065824</v>
      </c>
      <c r="BC50" s="40">
        <f t="shared" si="36"/>
        <v>649.84459680757504</v>
      </c>
      <c r="BD50" s="40">
        <f t="shared" si="37"/>
        <v>636.43459993938109</v>
      </c>
      <c r="BE50" s="40">
        <f t="shared" si="37"/>
        <v>1023.5624064999655</v>
      </c>
      <c r="BF50" s="40">
        <f t="shared" si="37"/>
        <v>1273.9921506822564</v>
      </c>
      <c r="BG50" s="40">
        <f t="shared" si="37"/>
        <v>404.56519870102517</v>
      </c>
      <c r="BH50" s="40">
        <f t="shared" si="37"/>
        <v>894.90669904744811</v>
      </c>
      <c r="BI50" s="40">
        <f t="shared" si="37"/>
        <v>1360.8534087108724</v>
      </c>
      <c r="BJ50" s="40">
        <f t="shared" si="37"/>
        <v>831.52931397516011</v>
      </c>
      <c r="BK50" s="40">
        <f t="shared" si="37"/>
        <v>902.20008867213085</v>
      </c>
      <c r="BL50" s="40">
        <f t="shared" si="37"/>
        <v>385.26873737691182</v>
      </c>
      <c r="BM50" s="40">
        <f t="shared" si="37"/>
        <v>875.70600089299364</v>
      </c>
      <c r="BN50" s="40">
        <f t="shared" si="38"/>
        <v>1197.2384891908546</v>
      </c>
      <c r="BO50" s="40">
        <f t="shared" si="38"/>
        <v>457.65052168658167</v>
      </c>
      <c r="BP50" s="40">
        <f t="shared" si="38"/>
        <v>894.90669904744811</v>
      </c>
      <c r="BQ50" s="40">
        <f t="shared" si="38"/>
        <v>457.65052168658167</v>
      </c>
      <c r="BR50" s="40">
        <f t="shared" si="38"/>
        <v>457.65052168658167</v>
      </c>
      <c r="BS50" s="40">
        <f t="shared" si="38"/>
        <v>457.65052168658167</v>
      </c>
      <c r="BT50" s="40">
        <f t="shared" si="38"/>
        <v>457.65052168658167</v>
      </c>
      <c r="BU50" s="40">
        <f t="shared" si="38"/>
        <v>1485.6772866272142</v>
      </c>
      <c r="BV50" s="40">
        <f t="shared" si="38"/>
        <v>247.69537742961614</v>
      </c>
      <c r="BW50" s="40">
        <f t="shared" si="38"/>
        <v>171.84004189943644</v>
      </c>
      <c r="BX50" s="40">
        <f t="shared" si="39"/>
        <v>727.83583313821509</v>
      </c>
      <c r="BY50" s="40">
        <f t="shared" si="39"/>
        <v>247.69537742961614</v>
      </c>
      <c r="BZ50" s="40">
        <f t="shared" si="39"/>
        <v>831.52931397516011</v>
      </c>
      <c r="CA50" s="40">
        <f t="shared" si="39"/>
        <v>247.69537742961614</v>
      </c>
      <c r="CB50" s="40">
        <f t="shared" si="39"/>
        <v>237.44683615495921</v>
      </c>
      <c r="CC50" s="40">
        <f t="shared" si="39"/>
        <v>803.19673804118531</v>
      </c>
      <c r="CD50" s="40">
        <f t="shared" si="39"/>
        <v>457.65052168658167</v>
      </c>
      <c r="CE50" s="40">
        <f t="shared" si="39"/>
        <v>171.84004189943644</v>
      </c>
      <c r="CF50" s="40">
        <f t="shared" si="39"/>
        <v>727.83583313821509</v>
      </c>
      <c r="CG50" s="40">
        <f t="shared" si="39"/>
        <v>1023.5624064999655</v>
      </c>
      <c r="CH50" s="40">
        <f t="shared" si="39"/>
        <v>1189.0037846869955</v>
      </c>
    </row>
    <row r="51" spans="1:86" x14ac:dyDescent="0.25">
      <c r="A51" s="6">
        <v>49</v>
      </c>
      <c r="B51" s="6" t="s">
        <v>59</v>
      </c>
      <c r="C51" s="7">
        <v>41.75</v>
      </c>
      <c r="D51" s="7">
        <v>38.950000000000003</v>
      </c>
      <c r="E51" s="8">
        <v>407992</v>
      </c>
      <c r="F51" s="40">
        <f t="shared" si="32"/>
        <v>671.91814977718832</v>
      </c>
      <c r="G51" s="40">
        <f t="shared" si="32"/>
        <v>366.83783883345518</v>
      </c>
      <c r="H51" s="40">
        <f t="shared" si="32"/>
        <v>1119.1787167383054</v>
      </c>
      <c r="I51" s="40">
        <f t="shared" si="32"/>
        <v>144.0590156845453</v>
      </c>
      <c r="J51" s="40">
        <f t="shared" si="32"/>
        <v>614.96422660184021</v>
      </c>
      <c r="K51" s="40">
        <f t="shared" si="32"/>
        <v>895.27035022947098</v>
      </c>
      <c r="L51" s="40">
        <f t="shared" si="32"/>
        <v>1123.2386211308797</v>
      </c>
      <c r="M51" s="40">
        <f t="shared" si="32"/>
        <v>223.10983842045124</v>
      </c>
      <c r="N51" s="40">
        <f t="shared" si="32"/>
        <v>1395.2641327003287</v>
      </c>
      <c r="O51" s="40">
        <f t="shared" si="32"/>
        <v>1388.7652789438539</v>
      </c>
      <c r="P51" s="40">
        <f t="shared" si="33"/>
        <v>1173.2625452131333</v>
      </c>
      <c r="Q51" s="40">
        <f t="shared" si="33"/>
        <v>98.615414616579784</v>
      </c>
      <c r="R51" s="40">
        <f t="shared" si="33"/>
        <v>67.119296778199384</v>
      </c>
      <c r="S51" s="40">
        <f t="shared" si="33"/>
        <v>1029.9796114486928</v>
      </c>
      <c r="T51" s="40">
        <f t="shared" si="33"/>
        <v>1177.4654984329688</v>
      </c>
      <c r="U51" s="40">
        <f t="shared" si="33"/>
        <v>1275.846777634368</v>
      </c>
      <c r="V51" s="40">
        <f t="shared" si="33"/>
        <v>1538.764764348339</v>
      </c>
      <c r="W51" s="40">
        <f t="shared" si="33"/>
        <v>830.55463396455752</v>
      </c>
      <c r="X51" s="40">
        <f t="shared" si="33"/>
        <v>697.59658829440934</v>
      </c>
      <c r="Y51" s="40">
        <f t="shared" si="33"/>
        <v>1271.3949032460371</v>
      </c>
      <c r="Z51" s="40">
        <f t="shared" si="34"/>
        <v>184.17383093154203</v>
      </c>
      <c r="AA51" s="40">
        <f t="shared" si="34"/>
        <v>1543.337293011479</v>
      </c>
      <c r="AB51" s="40">
        <f t="shared" si="34"/>
        <v>253.44230112591734</v>
      </c>
      <c r="AC51" s="40">
        <f t="shared" si="34"/>
        <v>238.79907872519098</v>
      </c>
      <c r="AD51" s="40">
        <f t="shared" si="34"/>
        <v>106.43777524920317</v>
      </c>
      <c r="AE51" s="40">
        <f t="shared" si="34"/>
        <v>1126.0630532967505</v>
      </c>
      <c r="AF51" s="40">
        <f t="shared" si="34"/>
        <v>475.72365928130989</v>
      </c>
      <c r="AG51" s="40">
        <f t="shared" si="34"/>
        <v>388.98843170459412</v>
      </c>
      <c r="AH51" s="40">
        <f t="shared" si="34"/>
        <v>269.02973813316612</v>
      </c>
      <c r="AI51" s="40">
        <f t="shared" si="34"/>
        <v>240.77582935170216</v>
      </c>
      <c r="AJ51" s="40">
        <f t="shared" si="35"/>
        <v>597.18087712183149</v>
      </c>
      <c r="AK51" s="40">
        <f t="shared" si="35"/>
        <v>1125.3097351396195</v>
      </c>
      <c r="AL51" s="40">
        <f t="shared" si="35"/>
        <v>192.81597444195359</v>
      </c>
      <c r="AM51" s="40">
        <f t="shared" si="35"/>
        <v>1125.3097351396195</v>
      </c>
      <c r="AN51" s="40">
        <f t="shared" si="35"/>
        <v>1462.9603548968785</v>
      </c>
      <c r="AO51" s="40">
        <f t="shared" si="35"/>
        <v>214.74170531128755</v>
      </c>
      <c r="AP51" s="40">
        <f t="shared" si="35"/>
        <v>833.51364715882107</v>
      </c>
      <c r="AQ51" s="40">
        <f t="shared" si="35"/>
        <v>627.3858461903651</v>
      </c>
      <c r="AR51" s="40">
        <f t="shared" si="35"/>
        <v>1479.355602956909</v>
      </c>
      <c r="AS51" s="40">
        <f t="shared" si="35"/>
        <v>758.2380892569297</v>
      </c>
      <c r="AT51" s="40">
        <f t="shared" si="36"/>
        <v>1202.1102278909368</v>
      </c>
      <c r="AU51" s="40">
        <f t="shared" si="36"/>
        <v>499.85697954514967</v>
      </c>
      <c r="AV51" s="40">
        <f t="shared" si="36"/>
        <v>499.85697954514967</v>
      </c>
      <c r="AW51" s="40">
        <f t="shared" si="36"/>
        <v>499.85697954514967</v>
      </c>
      <c r="AX51" s="40">
        <f t="shared" si="36"/>
        <v>499.85697954514967</v>
      </c>
      <c r="AY51" s="40">
        <f t="shared" si="36"/>
        <v>1462.9603548968785</v>
      </c>
      <c r="AZ51" s="40">
        <f t="shared" si="36"/>
        <v>192.81597444195359</v>
      </c>
      <c r="BA51" s="40">
        <f t="shared" si="36"/>
        <v>1350.1296234065824</v>
      </c>
      <c r="BB51" s="40">
        <f t="shared" si="36"/>
        <v>0</v>
      </c>
      <c r="BC51" s="40">
        <f t="shared" si="36"/>
        <v>706.47859132460655</v>
      </c>
      <c r="BD51" s="40">
        <f t="shared" si="37"/>
        <v>713.75976350590133</v>
      </c>
      <c r="BE51" s="40">
        <f t="shared" si="37"/>
        <v>437.0102973615148</v>
      </c>
      <c r="BF51" s="40">
        <f t="shared" si="37"/>
        <v>240.78621222985325</v>
      </c>
      <c r="BG51" s="40">
        <f t="shared" si="37"/>
        <v>1144.3063401030336</v>
      </c>
      <c r="BH51" s="40">
        <f t="shared" si="37"/>
        <v>590.35582490562422</v>
      </c>
      <c r="BI51" s="40">
        <f t="shared" si="37"/>
        <v>103.94229168149063</v>
      </c>
      <c r="BJ51" s="40">
        <f t="shared" si="37"/>
        <v>727.90727431452433</v>
      </c>
      <c r="BK51" s="40">
        <f t="shared" si="37"/>
        <v>479.71762527553608</v>
      </c>
      <c r="BL51" s="40">
        <f t="shared" si="37"/>
        <v>1437.4066926239075</v>
      </c>
      <c r="BM51" s="40">
        <f t="shared" si="37"/>
        <v>537.74436305739198</v>
      </c>
      <c r="BN51" s="40">
        <f t="shared" si="38"/>
        <v>288.50303291300065</v>
      </c>
      <c r="BO51" s="40">
        <f t="shared" si="38"/>
        <v>1075.7332383077137</v>
      </c>
      <c r="BP51" s="40">
        <f t="shared" si="38"/>
        <v>590.35582490562422</v>
      </c>
      <c r="BQ51" s="40">
        <f t="shared" si="38"/>
        <v>1075.7332383077137</v>
      </c>
      <c r="BR51" s="40">
        <f t="shared" si="38"/>
        <v>1075.7332383077137</v>
      </c>
      <c r="BS51" s="40">
        <f t="shared" si="38"/>
        <v>1075.7332383077137</v>
      </c>
      <c r="BT51" s="40">
        <f t="shared" si="38"/>
        <v>1075.7332383077137</v>
      </c>
      <c r="BU51" s="40">
        <f t="shared" si="38"/>
        <v>144.0590156845453</v>
      </c>
      <c r="BV51" s="40">
        <f t="shared" si="38"/>
        <v>1388.7652789438539</v>
      </c>
      <c r="BW51" s="40">
        <f t="shared" si="38"/>
        <v>1462.9603548968785</v>
      </c>
      <c r="BX51" s="40">
        <f t="shared" si="39"/>
        <v>627.3858461903651</v>
      </c>
      <c r="BY51" s="40">
        <f t="shared" si="39"/>
        <v>1388.7652789438539</v>
      </c>
      <c r="BZ51" s="40">
        <f t="shared" si="39"/>
        <v>727.90727431452433</v>
      </c>
      <c r="CA51" s="40">
        <f t="shared" si="39"/>
        <v>1388.7652789438539</v>
      </c>
      <c r="CB51" s="40">
        <f t="shared" si="39"/>
        <v>1123.2386211308797</v>
      </c>
      <c r="CC51" s="40">
        <f t="shared" si="39"/>
        <v>597.18087712183149</v>
      </c>
      <c r="CD51" s="40">
        <f t="shared" si="39"/>
        <v>1075.7332383077137</v>
      </c>
      <c r="CE51" s="40">
        <f t="shared" si="39"/>
        <v>1462.9603548968785</v>
      </c>
      <c r="CF51" s="40">
        <f t="shared" si="39"/>
        <v>627.3858461903651</v>
      </c>
      <c r="CG51" s="40">
        <f t="shared" si="39"/>
        <v>437.0102973615148</v>
      </c>
      <c r="CH51" s="40">
        <f t="shared" si="39"/>
        <v>184.17383093154203</v>
      </c>
    </row>
    <row r="52" spans="1:86" x14ac:dyDescent="0.25">
      <c r="A52" s="6">
        <v>50</v>
      </c>
      <c r="B52" s="6" t="s">
        <v>60</v>
      </c>
      <c r="C52" s="7">
        <v>34.69</v>
      </c>
      <c r="D52" s="7">
        <v>38.69</v>
      </c>
      <c r="E52" s="8">
        <v>298339</v>
      </c>
      <c r="F52" s="40">
        <f t="shared" si="32"/>
        <v>180.36074961032946</v>
      </c>
      <c r="G52" s="40">
        <f t="shared" si="32"/>
        <v>370.85037414029966</v>
      </c>
      <c r="H52" s="40">
        <f t="shared" si="32"/>
        <v>413.04358123568494</v>
      </c>
      <c r="I52" s="40">
        <f t="shared" si="32"/>
        <v>838.28694371319</v>
      </c>
      <c r="J52" s="40">
        <f t="shared" si="32"/>
        <v>227.24656213021169</v>
      </c>
      <c r="K52" s="40">
        <f t="shared" si="32"/>
        <v>221.32555207205507</v>
      </c>
      <c r="L52" s="40">
        <f t="shared" si="32"/>
        <v>437.22419878135702</v>
      </c>
      <c r="M52" s="40">
        <f t="shared" si="32"/>
        <v>755.22844226101574</v>
      </c>
      <c r="N52" s="40">
        <f t="shared" si="32"/>
        <v>690.01014485295775</v>
      </c>
      <c r="O52" s="40">
        <f t="shared" si="32"/>
        <v>687.73323316530218</v>
      </c>
      <c r="P52" s="40">
        <f t="shared" si="33"/>
        <v>481.88484101494612</v>
      </c>
      <c r="Q52" s="40">
        <f t="shared" si="33"/>
        <v>609.124781961792</v>
      </c>
      <c r="R52" s="40">
        <f t="shared" si="33"/>
        <v>743.60540611267743</v>
      </c>
      <c r="S52" s="40">
        <f t="shared" si="33"/>
        <v>363.92581661651866</v>
      </c>
      <c r="T52" s="40">
        <f t="shared" si="33"/>
        <v>478.09308717027028</v>
      </c>
      <c r="U52" s="40">
        <f t="shared" si="33"/>
        <v>584.75037409137246</v>
      </c>
      <c r="V52" s="40">
        <f t="shared" si="33"/>
        <v>840.94767970427245</v>
      </c>
      <c r="W52" s="40">
        <f t="shared" si="33"/>
        <v>219.41968918034704</v>
      </c>
      <c r="X52" s="40">
        <f t="shared" si="33"/>
        <v>187.94946129212499</v>
      </c>
      <c r="Y52" s="40">
        <f t="shared" si="33"/>
        <v>567.34557370265941</v>
      </c>
      <c r="Z52" s="40">
        <f t="shared" si="34"/>
        <v>559.46402922797449</v>
      </c>
      <c r="AA52" s="40">
        <f t="shared" si="34"/>
        <v>866.23899704411826</v>
      </c>
      <c r="AB52" s="40">
        <f t="shared" si="34"/>
        <v>454.00110132025003</v>
      </c>
      <c r="AC52" s="40">
        <f t="shared" si="34"/>
        <v>492.54136882093491</v>
      </c>
      <c r="AD52" s="40">
        <f t="shared" si="34"/>
        <v>669.03288409464653</v>
      </c>
      <c r="AE52" s="40">
        <f t="shared" si="34"/>
        <v>431.01044070880687</v>
      </c>
      <c r="AF52" s="40">
        <f t="shared" si="34"/>
        <v>314.01433088316236</v>
      </c>
      <c r="AG52" s="40">
        <f t="shared" si="34"/>
        <v>431.49044021855241</v>
      </c>
      <c r="AH52" s="40">
        <f t="shared" si="34"/>
        <v>512.78553021706841</v>
      </c>
      <c r="AI52" s="40">
        <f t="shared" si="34"/>
        <v>910.78921820583696</v>
      </c>
      <c r="AJ52" s="40">
        <f t="shared" si="35"/>
        <v>282.83740912404085</v>
      </c>
      <c r="AK52" s="40">
        <f t="shared" si="35"/>
        <v>423.34146973808259</v>
      </c>
      <c r="AL52" s="40">
        <f t="shared" si="35"/>
        <v>618.36720482250678</v>
      </c>
      <c r="AM52" s="40">
        <f t="shared" si="35"/>
        <v>423.34146973808259</v>
      </c>
      <c r="AN52" s="40">
        <f t="shared" si="35"/>
        <v>756.48198921058247</v>
      </c>
      <c r="AO52" s="40">
        <f t="shared" si="35"/>
        <v>862.86151843734501</v>
      </c>
      <c r="AP52" s="40">
        <f t="shared" si="35"/>
        <v>284.92279656075272</v>
      </c>
      <c r="AQ52" s="40">
        <f t="shared" si="35"/>
        <v>79.101201002260296</v>
      </c>
      <c r="AR52" s="40">
        <f t="shared" si="35"/>
        <v>806.48930557075573</v>
      </c>
      <c r="AS52" s="40">
        <f t="shared" si="35"/>
        <v>68.767724987816663</v>
      </c>
      <c r="AT52" s="40">
        <f t="shared" si="36"/>
        <v>527.27317398100206</v>
      </c>
      <c r="AU52" s="40">
        <f t="shared" si="36"/>
        <v>250.44959572736363</v>
      </c>
      <c r="AV52" s="40">
        <f t="shared" si="36"/>
        <v>250.44959572736363</v>
      </c>
      <c r="AW52" s="40">
        <f t="shared" si="36"/>
        <v>250.44959572736363</v>
      </c>
      <c r="AX52" s="40">
        <f t="shared" si="36"/>
        <v>250.44959572736363</v>
      </c>
      <c r="AY52" s="40">
        <f t="shared" si="36"/>
        <v>756.48198921058247</v>
      </c>
      <c r="AZ52" s="40">
        <f t="shared" si="36"/>
        <v>618.36720482250678</v>
      </c>
      <c r="BA52" s="40">
        <f t="shared" si="36"/>
        <v>649.84459680757504</v>
      </c>
      <c r="BB52" s="40">
        <f t="shared" si="36"/>
        <v>706.47859132460655</v>
      </c>
      <c r="BC52" s="40">
        <f t="shared" si="36"/>
        <v>0</v>
      </c>
      <c r="BD52" s="40">
        <f t="shared" si="37"/>
        <v>72.006944109578654</v>
      </c>
      <c r="BE52" s="40">
        <f t="shared" si="37"/>
        <v>392.68562489604869</v>
      </c>
      <c r="BF52" s="40">
        <f t="shared" si="37"/>
        <v>627.83596583821236</v>
      </c>
      <c r="BG52" s="40">
        <f t="shared" si="37"/>
        <v>469.70735570139811</v>
      </c>
      <c r="BH52" s="40">
        <f t="shared" si="37"/>
        <v>307.40201690945372</v>
      </c>
      <c r="BI52" s="40">
        <f t="shared" si="37"/>
        <v>729.96712254731085</v>
      </c>
      <c r="BJ52" s="40">
        <f t="shared" si="37"/>
        <v>336.16216324863268</v>
      </c>
      <c r="BK52" s="40">
        <f t="shared" si="37"/>
        <v>255.97851472340469</v>
      </c>
      <c r="BL52" s="40">
        <f t="shared" si="37"/>
        <v>752.68187170942258</v>
      </c>
      <c r="BM52" s="40">
        <f t="shared" si="37"/>
        <v>247.3155878629571</v>
      </c>
      <c r="BN52" s="40">
        <f t="shared" si="38"/>
        <v>553.50700085906794</v>
      </c>
      <c r="BO52" s="40">
        <f t="shared" si="38"/>
        <v>413.32069873162663</v>
      </c>
      <c r="BP52" s="40">
        <f t="shared" si="38"/>
        <v>307.40201690945372</v>
      </c>
      <c r="BQ52" s="40">
        <f t="shared" si="38"/>
        <v>413.32069873162663</v>
      </c>
      <c r="BR52" s="40">
        <f t="shared" si="38"/>
        <v>413.32069873162663</v>
      </c>
      <c r="BS52" s="40">
        <f t="shared" si="38"/>
        <v>413.32069873162663</v>
      </c>
      <c r="BT52" s="40">
        <f t="shared" si="38"/>
        <v>413.32069873162663</v>
      </c>
      <c r="BU52" s="40">
        <f t="shared" si="38"/>
        <v>838.28694371319</v>
      </c>
      <c r="BV52" s="40">
        <f t="shared" si="38"/>
        <v>687.73323316530218</v>
      </c>
      <c r="BW52" s="40">
        <f t="shared" si="38"/>
        <v>756.48198921058247</v>
      </c>
      <c r="BX52" s="40">
        <f t="shared" si="39"/>
        <v>79.101201002260296</v>
      </c>
      <c r="BY52" s="40">
        <f t="shared" si="39"/>
        <v>687.73323316530218</v>
      </c>
      <c r="BZ52" s="40">
        <f t="shared" si="39"/>
        <v>336.16216324863268</v>
      </c>
      <c r="CA52" s="40">
        <f t="shared" si="39"/>
        <v>687.73323316530218</v>
      </c>
      <c r="CB52" s="40">
        <f t="shared" si="39"/>
        <v>437.22419878135702</v>
      </c>
      <c r="CC52" s="40">
        <f t="shared" si="39"/>
        <v>282.83740912404085</v>
      </c>
      <c r="CD52" s="40">
        <f t="shared" si="39"/>
        <v>413.32069873162663</v>
      </c>
      <c r="CE52" s="40">
        <f t="shared" si="39"/>
        <v>756.48198921058247</v>
      </c>
      <c r="CF52" s="40">
        <f t="shared" si="39"/>
        <v>79.101201002260296</v>
      </c>
      <c r="CG52" s="40">
        <f t="shared" si="39"/>
        <v>392.68562489604869</v>
      </c>
      <c r="CH52" s="40">
        <f t="shared" si="39"/>
        <v>559.46402922797449</v>
      </c>
    </row>
    <row r="53" spans="1:86" x14ac:dyDescent="0.25">
      <c r="A53" s="6">
        <v>51</v>
      </c>
      <c r="B53" s="6" t="s">
        <v>61</v>
      </c>
      <c r="C53" s="7">
        <v>34.68</v>
      </c>
      <c r="D53" s="7">
        <v>37.97</v>
      </c>
      <c r="E53" s="8">
        <v>364707</v>
      </c>
      <c r="F53" s="40">
        <f t="shared" ref="F53:O62" si="40">100*SQRT((VLOOKUP($B53,alan,2)-VLOOKUP(F$2,alan,2))^2+(VLOOKUP($B53,alan,3)-VLOOKUP(F$2,alan,3))^2)</f>
        <v>116.21101496846151</v>
      </c>
      <c r="G53" s="40">
        <f t="shared" si="40"/>
        <v>360.61197983428127</v>
      </c>
      <c r="H53" s="40">
        <f t="shared" si="40"/>
        <v>419.31849470301222</v>
      </c>
      <c r="I53" s="40">
        <f t="shared" si="40"/>
        <v>850.35992379697711</v>
      </c>
      <c r="J53" s="40">
        <f t="shared" si="40"/>
        <v>292.02739597510379</v>
      </c>
      <c r="K53" s="40">
        <f t="shared" si="40"/>
        <v>267.42101637679872</v>
      </c>
      <c r="L53" s="40">
        <f t="shared" si="40"/>
        <v>411.69163217145888</v>
      </c>
      <c r="M53" s="40">
        <f t="shared" si="40"/>
        <v>782.83906392054826</v>
      </c>
      <c r="N53" s="40">
        <f t="shared" si="40"/>
        <v>684.08844457423777</v>
      </c>
      <c r="O53" s="40">
        <f t="shared" si="40"/>
        <v>700.44557247512114</v>
      </c>
      <c r="P53" s="40">
        <f t="shared" ref="P53:Y62" si="41">100*SQRT((VLOOKUP($B53,alan,2)-VLOOKUP(P$2,alan,2))^2+(VLOOKUP($B53,alan,3)-VLOOKUP(P$2,alan,3))^2)</f>
        <v>506.16400504184423</v>
      </c>
      <c r="Q53" s="40">
        <f t="shared" si="41"/>
        <v>618.67762202943823</v>
      </c>
      <c r="R53" s="40">
        <f t="shared" si="41"/>
        <v>745.18454090245302</v>
      </c>
      <c r="S53" s="40">
        <f t="shared" si="41"/>
        <v>405.24190306531739</v>
      </c>
      <c r="T53" s="40">
        <f t="shared" si="41"/>
        <v>463.81246210079343</v>
      </c>
      <c r="U53" s="40">
        <f t="shared" si="41"/>
        <v>607.24294973264227</v>
      </c>
      <c r="V53" s="40">
        <f t="shared" si="41"/>
        <v>855.50569840299704</v>
      </c>
      <c r="W53" s="40">
        <f t="shared" si="41"/>
        <v>283.93309070976585</v>
      </c>
      <c r="X53" s="40">
        <f t="shared" si="41"/>
        <v>259.5149321330083</v>
      </c>
      <c r="Y53" s="40">
        <f t="shared" si="41"/>
        <v>559.32280482740907</v>
      </c>
      <c r="Z53" s="40">
        <f t="shared" ref="Z53:AI62" si="42">100*SQRT((VLOOKUP($B53,alan,2)-VLOOKUP(Z$2,alan,2))^2+(VLOOKUP($B53,alan,3)-VLOOKUP(Z$2,alan,3))^2)</f>
        <v>555.03243148486354</v>
      </c>
      <c r="AA53" s="40">
        <f t="shared" si="42"/>
        <v>892.74016376547115</v>
      </c>
      <c r="AB53" s="40">
        <f t="shared" si="42"/>
        <v>460.50624317157718</v>
      </c>
      <c r="AC53" s="40">
        <f t="shared" si="42"/>
        <v>513.81708807707059</v>
      </c>
      <c r="AD53" s="40">
        <f t="shared" si="42"/>
        <v>686.68042057422929</v>
      </c>
      <c r="AE53" s="40">
        <f t="shared" si="42"/>
        <v>453.6705853369823</v>
      </c>
      <c r="AF53" s="40">
        <f t="shared" si="42"/>
        <v>284.60498941515431</v>
      </c>
      <c r="AG53" s="40">
        <f t="shared" si="42"/>
        <v>473.36772175550789</v>
      </c>
      <c r="AH53" s="40">
        <f t="shared" si="42"/>
        <v>542.49239626007636</v>
      </c>
      <c r="AI53" s="40">
        <f t="shared" si="42"/>
        <v>905.83994171155848</v>
      </c>
      <c r="AJ53" s="40">
        <f t="shared" ref="AJ53:AS62" si="43">100*SQRT((VLOOKUP($B53,alan,2)-VLOOKUP(AJ$2,alan,2))^2+(VLOOKUP($B53,alan,3)-VLOOKUP(AJ$2,alan,3))^2)</f>
        <v>229.21169254643198</v>
      </c>
      <c r="AK53" s="40">
        <f t="shared" si="43"/>
        <v>412.53484701295247</v>
      </c>
      <c r="AL53" s="40">
        <f t="shared" si="43"/>
        <v>607.48744843000657</v>
      </c>
      <c r="AM53" s="40">
        <f t="shared" si="43"/>
        <v>412.53484701295247</v>
      </c>
      <c r="AN53" s="40">
        <f t="shared" si="43"/>
        <v>756.33987069306363</v>
      </c>
      <c r="AO53" s="40">
        <f t="shared" si="43"/>
        <v>882.71682888681812</v>
      </c>
      <c r="AP53" s="40">
        <f t="shared" si="43"/>
        <v>353.64388867899311</v>
      </c>
      <c r="AQ53" s="40">
        <f t="shared" si="43"/>
        <v>110.34491379306944</v>
      </c>
      <c r="AR53" s="40">
        <f t="shared" si="43"/>
        <v>835.39930572152127</v>
      </c>
      <c r="AS53" s="40">
        <f t="shared" si="43"/>
        <v>127.63228431709597</v>
      </c>
      <c r="AT53" s="40">
        <f t="shared" ref="AT53:BC62" si="44">100*SQRT((VLOOKUP($B53,alan,2)-VLOOKUP(AT$2,alan,2))^2+(VLOOKUP($B53,alan,3)-VLOOKUP(AT$2,alan,3))^2)</f>
        <v>559.77138190514904</v>
      </c>
      <c r="AU53" s="40">
        <f t="shared" si="44"/>
        <v>229.17242417009919</v>
      </c>
      <c r="AV53" s="40">
        <f t="shared" si="44"/>
        <v>229.17242417009919</v>
      </c>
      <c r="AW53" s="40">
        <f t="shared" si="44"/>
        <v>229.17242417009919</v>
      </c>
      <c r="AX53" s="40">
        <f t="shared" si="44"/>
        <v>229.17242417009919</v>
      </c>
      <c r="AY53" s="40">
        <f t="shared" si="44"/>
        <v>756.33987069306363</v>
      </c>
      <c r="AZ53" s="40">
        <f t="shared" si="44"/>
        <v>607.48744843000657</v>
      </c>
      <c r="BA53" s="40">
        <f t="shared" si="44"/>
        <v>636.43459993938109</v>
      </c>
      <c r="BB53" s="40">
        <f t="shared" si="44"/>
        <v>713.75976350590133</v>
      </c>
      <c r="BC53" s="40">
        <f t="shared" si="44"/>
        <v>72.006944109578654</v>
      </c>
      <c r="BD53" s="40">
        <f t="shared" ref="BD53:BM62" si="45">100*SQRT((VLOOKUP($B53,alan,2)-VLOOKUP(BD$2,alan,2))^2+(VLOOKUP($B53,alan,3)-VLOOKUP(BD$2,alan,3))^2)</f>
        <v>0</v>
      </c>
      <c r="BE53" s="40">
        <f t="shared" si="45"/>
        <v>439.31879085693578</v>
      </c>
      <c r="BF53" s="40">
        <f t="shared" si="45"/>
        <v>658.84823745685208</v>
      </c>
      <c r="BG53" s="40">
        <f t="shared" si="45"/>
        <v>503.74596772579719</v>
      </c>
      <c r="BH53" s="40">
        <f t="shared" si="45"/>
        <v>370.74114959092407</v>
      </c>
      <c r="BI53" s="40">
        <f t="shared" si="45"/>
        <v>727.01100404326792</v>
      </c>
      <c r="BJ53" s="40">
        <f t="shared" si="45"/>
        <v>407.71803982654529</v>
      </c>
      <c r="BK53" s="40">
        <f t="shared" si="45"/>
        <v>294.00680264238821</v>
      </c>
      <c r="BL53" s="40">
        <f t="shared" si="45"/>
        <v>776.69620830798442</v>
      </c>
      <c r="BM53" s="40">
        <f t="shared" si="45"/>
        <v>300.3231592801327</v>
      </c>
      <c r="BN53" s="40">
        <f t="shared" ref="BN53:BW62" si="46">100*SQRT((VLOOKUP($B53,alan,2)-VLOOKUP(BN$2,alan,2))^2+(VLOOKUP($B53,alan,3)-VLOOKUP(BN$2,alan,3))^2)</f>
        <v>588.06887351737976</v>
      </c>
      <c r="BO53" s="40">
        <f t="shared" si="46"/>
        <v>454.17287457531</v>
      </c>
      <c r="BP53" s="40">
        <f t="shared" si="46"/>
        <v>370.74114959092407</v>
      </c>
      <c r="BQ53" s="40">
        <f t="shared" si="46"/>
        <v>454.17287457531</v>
      </c>
      <c r="BR53" s="40">
        <f t="shared" si="46"/>
        <v>454.17287457531</v>
      </c>
      <c r="BS53" s="40">
        <f t="shared" si="46"/>
        <v>454.17287457531</v>
      </c>
      <c r="BT53" s="40">
        <f t="shared" si="46"/>
        <v>454.17287457531</v>
      </c>
      <c r="BU53" s="40">
        <f t="shared" si="46"/>
        <v>850.35992379697711</v>
      </c>
      <c r="BV53" s="40">
        <f t="shared" si="46"/>
        <v>700.44557247512114</v>
      </c>
      <c r="BW53" s="40">
        <f t="shared" si="46"/>
        <v>756.33987069306363</v>
      </c>
      <c r="BX53" s="40">
        <f t="shared" ref="BX53:CH62" si="47">100*SQRT((VLOOKUP($B53,alan,2)-VLOOKUP(BX$2,alan,2))^2+(VLOOKUP($B53,alan,3)-VLOOKUP(BX$2,alan,3))^2)</f>
        <v>110.34491379306944</v>
      </c>
      <c r="BY53" s="40">
        <f t="shared" si="47"/>
        <v>700.44557247512114</v>
      </c>
      <c r="BZ53" s="40">
        <f t="shared" si="47"/>
        <v>407.71803982654529</v>
      </c>
      <c r="CA53" s="40">
        <f t="shared" si="47"/>
        <v>700.44557247512114</v>
      </c>
      <c r="CB53" s="40">
        <f t="shared" si="47"/>
        <v>411.69163217145888</v>
      </c>
      <c r="CC53" s="40">
        <f t="shared" si="47"/>
        <v>229.21169254643198</v>
      </c>
      <c r="CD53" s="40">
        <f t="shared" si="47"/>
        <v>454.17287457531</v>
      </c>
      <c r="CE53" s="40">
        <f t="shared" si="47"/>
        <v>756.33987069306363</v>
      </c>
      <c r="CF53" s="40">
        <f t="shared" si="47"/>
        <v>110.34491379306944</v>
      </c>
      <c r="CG53" s="40">
        <f t="shared" si="47"/>
        <v>439.31879085693578</v>
      </c>
      <c r="CH53" s="40">
        <f t="shared" si="47"/>
        <v>555.03243148486354</v>
      </c>
    </row>
    <row r="54" spans="1:86" x14ac:dyDescent="0.25">
      <c r="A54" s="6">
        <v>52</v>
      </c>
      <c r="B54" s="6" t="s">
        <v>62</v>
      </c>
      <c r="C54" s="7">
        <v>37.880000000000003</v>
      </c>
      <c r="D54" s="7">
        <v>40.98</v>
      </c>
      <c r="E54" s="8">
        <v>771932</v>
      </c>
      <c r="F54" s="40">
        <f t="shared" si="40"/>
        <v>473.22299183365965</v>
      </c>
      <c r="G54" s="40">
        <f t="shared" si="40"/>
        <v>324.47496051313408</v>
      </c>
      <c r="H54" s="40">
        <f t="shared" si="40"/>
        <v>765.21434905521767</v>
      </c>
      <c r="I54" s="40">
        <f t="shared" si="40"/>
        <v>531.43296849179387</v>
      </c>
      <c r="J54" s="40">
        <f t="shared" si="40"/>
        <v>206.65188119153416</v>
      </c>
      <c r="K54" s="40">
        <f t="shared" si="40"/>
        <v>514.04766315975019</v>
      </c>
      <c r="L54" s="40">
        <f t="shared" si="40"/>
        <v>825.94733488279974</v>
      </c>
      <c r="M54" s="40">
        <f t="shared" si="40"/>
        <v>394.50728763864402</v>
      </c>
      <c r="N54" s="40">
        <f t="shared" si="40"/>
        <v>1051.3610226748947</v>
      </c>
      <c r="O54" s="40">
        <f t="shared" si="40"/>
        <v>1008.8057295634283</v>
      </c>
      <c r="P54" s="40">
        <f t="shared" si="41"/>
        <v>786.40002543234959</v>
      </c>
      <c r="Q54" s="40">
        <f t="shared" si="41"/>
        <v>346.96541614402986</v>
      </c>
      <c r="R54" s="40">
        <f t="shared" si="41"/>
        <v>496.84705896281542</v>
      </c>
      <c r="S54" s="40">
        <f t="shared" si="41"/>
        <v>631.26856408346555</v>
      </c>
      <c r="T54" s="40">
        <f t="shared" si="41"/>
        <v>856.6592087872516</v>
      </c>
      <c r="U54" s="40">
        <f t="shared" si="41"/>
        <v>884.85309515195831</v>
      </c>
      <c r="V54" s="40">
        <f t="shared" si="41"/>
        <v>1149.9273890120196</v>
      </c>
      <c r="W54" s="40">
        <f t="shared" si="41"/>
        <v>428.68753189240323</v>
      </c>
      <c r="X54" s="40">
        <f t="shared" si="41"/>
        <v>295.14911485552534</v>
      </c>
      <c r="Y54" s="40">
        <f t="shared" si="41"/>
        <v>935.43626185860478</v>
      </c>
      <c r="Z54" s="40">
        <f t="shared" si="42"/>
        <v>386.61867518266592</v>
      </c>
      <c r="AA54" s="40">
        <f t="shared" si="42"/>
        <v>1134.1622458890092</v>
      </c>
      <c r="AB54" s="40">
        <f t="shared" si="42"/>
        <v>266.69270706189121</v>
      </c>
      <c r="AC54" s="40">
        <f t="shared" si="42"/>
        <v>203.40353979220674</v>
      </c>
      <c r="AD54" s="40">
        <f t="shared" si="42"/>
        <v>355.78785814021251</v>
      </c>
      <c r="AE54" s="40">
        <f t="shared" si="42"/>
        <v>745.71844552753305</v>
      </c>
      <c r="AF54" s="40">
        <f t="shared" si="42"/>
        <v>394.18396720313183</v>
      </c>
      <c r="AG54" s="40">
        <f t="shared" si="42"/>
        <v>51.478150704934798</v>
      </c>
      <c r="AH54" s="40">
        <f t="shared" si="42"/>
        <v>171.71196813268386</v>
      </c>
      <c r="AI54" s="40">
        <f t="shared" si="42"/>
        <v>676.62766718484045</v>
      </c>
      <c r="AJ54" s="40">
        <f t="shared" si="43"/>
        <v>482.87990225313774</v>
      </c>
      <c r="AK54" s="40">
        <f t="shared" si="43"/>
        <v>799.69244087961749</v>
      </c>
      <c r="AL54" s="40">
        <f t="shared" si="43"/>
        <v>463.26234468171441</v>
      </c>
      <c r="AM54" s="40">
        <f t="shared" si="43"/>
        <v>799.69244087961749</v>
      </c>
      <c r="AN54" s="40">
        <f t="shared" si="43"/>
        <v>1105.0615367480673</v>
      </c>
      <c r="AO54" s="40">
        <f t="shared" si="43"/>
        <v>523.23990673495064</v>
      </c>
      <c r="AP54" s="40">
        <f t="shared" si="43"/>
        <v>412.04490046595669</v>
      </c>
      <c r="AQ54" s="40">
        <f t="shared" si="43"/>
        <v>328.97568299192</v>
      </c>
      <c r="AR54" s="40">
        <f t="shared" si="43"/>
        <v>1068.6351107838452</v>
      </c>
      <c r="AS54" s="40">
        <f t="shared" si="43"/>
        <v>414.12196271146973</v>
      </c>
      <c r="AT54" s="40">
        <f t="shared" si="44"/>
        <v>800.10561802802033</v>
      </c>
      <c r="AU54" s="40">
        <f t="shared" si="44"/>
        <v>351.79113121282586</v>
      </c>
      <c r="AV54" s="40">
        <f t="shared" si="44"/>
        <v>351.79113121282586</v>
      </c>
      <c r="AW54" s="40">
        <f t="shared" si="44"/>
        <v>351.79113121282586</v>
      </c>
      <c r="AX54" s="40">
        <f t="shared" si="44"/>
        <v>351.79113121282586</v>
      </c>
      <c r="AY54" s="40">
        <f t="shared" si="44"/>
        <v>1105.0615367480673</v>
      </c>
      <c r="AZ54" s="40">
        <f t="shared" si="44"/>
        <v>463.26234468171441</v>
      </c>
      <c r="BA54" s="40">
        <f t="shared" si="44"/>
        <v>1023.5624064999655</v>
      </c>
      <c r="BB54" s="40">
        <f t="shared" si="44"/>
        <v>437.0102973615148</v>
      </c>
      <c r="BC54" s="40">
        <f t="shared" si="44"/>
        <v>392.68562489604869</v>
      </c>
      <c r="BD54" s="40">
        <f t="shared" si="45"/>
        <v>439.31879085693578</v>
      </c>
      <c r="BE54" s="40">
        <f t="shared" si="45"/>
        <v>0</v>
      </c>
      <c r="BF54" s="40">
        <f t="shared" si="45"/>
        <v>264.03030129134805</v>
      </c>
      <c r="BG54" s="40">
        <f t="shared" si="45"/>
        <v>744.56497365911605</v>
      </c>
      <c r="BH54" s="40">
        <f t="shared" si="45"/>
        <v>158.06960492137679</v>
      </c>
      <c r="BI54" s="40">
        <f t="shared" si="45"/>
        <v>508.60003932363185</v>
      </c>
      <c r="BJ54" s="40">
        <f t="shared" si="45"/>
        <v>292.13866570517564</v>
      </c>
      <c r="BK54" s="40">
        <f t="shared" si="45"/>
        <v>150.08331019803606</v>
      </c>
      <c r="BL54" s="40">
        <f t="shared" si="45"/>
        <v>1036.0000000000002</v>
      </c>
      <c r="BM54" s="40">
        <f t="shared" si="45"/>
        <v>148.47558721890982</v>
      </c>
      <c r="BN54" s="40">
        <f t="shared" si="46"/>
        <v>184.01086924418314</v>
      </c>
      <c r="BO54" s="40">
        <f t="shared" si="46"/>
        <v>672.1458175128372</v>
      </c>
      <c r="BP54" s="40">
        <f t="shared" si="46"/>
        <v>158.06960492137679</v>
      </c>
      <c r="BQ54" s="40">
        <f t="shared" si="46"/>
        <v>672.1458175128372</v>
      </c>
      <c r="BR54" s="40">
        <f t="shared" si="46"/>
        <v>672.1458175128372</v>
      </c>
      <c r="BS54" s="40">
        <f t="shared" si="46"/>
        <v>672.1458175128372</v>
      </c>
      <c r="BT54" s="40">
        <f t="shared" si="46"/>
        <v>672.1458175128372</v>
      </c>
      <c r="BU54" s="40">
        <f t="shared" si="46"/>
        <v>531.43296849179387</v>
      </c>
      <c r="BV54" s="40">
        <f t="shared" si="46"/>
        <v>1008.8057295634283</v>
      </c>
      <c r="BW54" s="40">
        <f t="shared" si="46"/>
        <v>1105.0615367480673</v>
      </c>
      <c r="BX54" s="40">
        <f t="shared" si="47"/>
        <v>328.97568299192</v>
      </c>
      <c r="BY54" s="40">
        <f t="shared" si="47"/>
        <v>1008.8057295634283</v>
      </c>
      <c r="BZ54" s="40">
        <f t="shared" si="47"/>
        <v>292.13866570517564</v>
      </c>
      <c r="CA54" s="40">
        <f t="shared" si="47"/>
        <v>1008.8057295634283</v>
      </c>
      <c r="CB54" s="40">
        <f t="shared" si="47"/>
        <v>825.94733488279974</v>
      </c>
      <c r="CC54" s="40">
        <f t="shared" si="47"/>
        <v>482.87990225313774</v>
      </c>
      <c r="CD54" s="40">
        <f t="shared" si="47"/>
        <v>672.1458175128372</v>
      </c>
      <c r="CE54" s="40">
        <f t="shared" si="47"/>
        <v>1105.0615367480673</v>
      </c>
      <c r="CF54" s="40">
        <f t="shared" si="47"/>
        <v>328.97568299192</v>
      </c>
      <c r="CG54" s="40">
        <f t="shared" si="47"/>
        <v>0</v>
      </c>
      <c r="CH54" s="40">
        <f t="shared" si="47"/>
        <v>386.61867518266592</v>
      </c>
    </row>
    <row r="55" spans="1:86" x14ac:dyDescent="0.25">
      <c r="A55" s="6">
        <v>53</v>
      </c>
      <c r="B55" s="6" t="s">
        <v>64</v>
      </c>
      <c r="C55" s="7">
        <v>40.520000000000003</v>
      </c>
      <c r="D55" s="7">
        <v>41.02</v>
      </c>
      <c r="E55" s="8">
        <v>348608</v>
      </c>
      <c r="F55" s="40">
        <f t="shared" si="40"/>
        <v>657.27011190225335</v>
      </c>
      <c r="G55" s="40">
        <f t="shared" si="40"/>
        <v>395.54013702783743</v>
      </c>
      <c r="H55" s="40">
        <f t="shared" si="40"/>
        <v>1021.5405033575521</v>
      </c>
      <c r="I55" s="40">
        <f t="shared" si="40"/>
        <v>286.04370295463599</v>
      </c>
      <c r="J55" s="40">
        <f t="shared" si="40"/>
        <v>469.46032846237398</v>
      </c>
      <c r="K55" s="40">
        <f t="shared" si="40"/>
        <v>774.84772697608162</v>
      </c>
      <c r="L55" s="40">
        <f t="shared" si="40"/>
        <v>1064.7802590206115</v>
      </c>
      <c r="M55" s="40">
        <f t="shared" si="40"/>
        <v>130.98091464026319</v>
      </c>
      <c r="N55" s="40">
        <f t="shared" si="40"/>
        <v>1306.7823078079994</v>
      </c>
      <c r="O55" s="40">
        <f t="shared" si="40"/>
        <v>1271.4027685985275</v>
      </c>
      <c r="P55" s="40">
        <f t="shared" si="41"/>
        <v>1049.4003049361099</v>
      </c>
      <c r="Q55" s="40">
        <f t="shared" si="41"/>
        <v>197.58795509848275</v>
      </c>
      <c r="R55" s="40">
        <f t="shared" si="41"/>
        <v>307.84574059096536</v>
      </c>
      <c r="S55" s="40">
        <f t="shared" si="41"/>
        <v>895.08211913768059</v>
      </c>
      <c r="T55" s="40">
        <f t="shared" si="41"/>
        <v>1103.97509029869</v>
      </c>
      <c r="U55" s="40">
        <f t="shared" si="41"/>
        <v>1148.4515662403883</v>
      </c>
      <c r="V55" s="40">
        <f t="shared" si="41"/>
        <v>1413.6184067845188</v>
      </c>
      <c r="W55" s="40">
        <f t="shared" si="41"/>
        <v>692.27523428185737</v>
      </c>
      <c r="X55" s="40">
        <f t="shared" si="41"/>
        <v>557.98297465066105</v>
      </c>
      <c r="Y55" s="40">
        <f t="shared" si="41"/>
        <v>1188.0340904199682</v>
      </c>
      <c r="Z55" s="40">
        <f t="shared" si="42"/>
        <v>312.34916359740816</v>
      </c>
      <c r="AA55" s="40">
        <f t="shared" si="42"/>
        <v>1397.5593010674006</v>
      </c>
      <c r="AB55" s="40">
        <f t="shared" si="42"/>
        <v>267.20217064986639</v>
      </c>
      <c r="AC55" s="40">
        <f t="shared" si="42"/>
        <v>162.88953311984213</v>
      </c>
      <c r="AD55" s="40">
        <f t="shared" si="42"/>
        <v>134.79243302203614</v>
      </c>
      <c r="AE55" s="40">
        <f t="shared" si="42"/>
        <v>1007.6586723687743</v>
      </c>
      <c r="AF55" s="40">
        <f t="shared" si="42"/>
        <v>504.5998414585564</v>
      </c>
      <c r="AG55" s="40">
        <f t="shared" si="42"/>
        <v>213.28384842739524</v>
      </c>
      <c r="AH55" s="40">
        <f t="shared" si="42"/>
        <v>116.46887996370606</v>
      </c>
      <c r="AI55" s="40">
        <f t="shared" si="42"/>
        <v>470.50717316529818</v>
      </c>
      <c r="AJ55" s="40">
        <f t="shared" si="43"/>
        <v>622.36082781614766</v>
      </c>
      <c r="AK55" s="40">
        <f t="shared" si="43"/>
        <v>1047.9942747935224</v>
      </c>
      <c r="AL55" s="40">
        <f t="shared" si="43"/>
        <v>370.54014627297835</v>
      </c>
      <c r="AM55" s="40">
        <f t="shared" si="43"/>
        <v>1047.9942747935224</v>
      </c>
      <c r="AN55" s="40">
        <f t="shared" si="43"/>
        <v>1364.009164192089</v>
      </c>
      <c r="AO55" s="40">
        <f t="shared" si="43"/>
        <v>261.08236248356559</v>
      </c>
      <c r="AP55" s="40">
        <f t="shared" si="43"/>
        <v>675.01481465224174</v>
      </c>
      <c r="AQ55" s="40">
        <f t="shared" si="43"/>
        <v>553.5855850724447</v>
      </c>
      <c r="AR55" s="40">
        <f t="shared" si="43"/>
        <v>1331.8937645322922</v>
      </c>
      <c r="AS55" s="40">
        <f t="shared" si="43"/>
        <v>662.24542278523927</v>
      </c>
      <c r="AT55" s="40">
        <f t="shared" si="44"/>
        <v>1064.1357996045433</v>
      </c>
      <c r="AU55" s="40">
        <f t="shared" si="44"/>
        <v>495.79532067174688</v>
      </c>
      <c r="AV55" s="40">
        <f t="shared" si="44"/>
        <v>495.79532067174688</v>
      </c>
      <c r="AW55" s="40">
        <f t="shared" si="44"/>
        <v>495.79532067174688</v>
      </c>
      <c r="AX55" s="40">
        <f t="shared" si="44"/>
        <v>495.79532067174688</v>
      </c>
      <c r="AY55" s="40">
        <f t="shared" si="44"/>
        <v>1364.009164192089</v>
      </c>
      <c r="AZ55" s="40">
        <f t="shared" si="44"/>
        <v>370.54014627297835</v>
      </c>
      <c r="BA55" s="40">
        <f t="shared" si="44"/>
        <v>1273.9921506822564</v>
      </c>
      <c r="BB55" s="40">
        <f t="shared" si="44"/>
        <v>240.78621222985325</v>
      </c>
      <c r="BC55" s="40">
        <f t="shared" si="44"/>
        <v>627.83596583821236</v>
      </c>
      <c r="BD55" s="40">
        <f t="shared" si="45"/>
        <v>658.84823745685208</v>
      </c>
      <c r="BE55" s="40">
        <f t="shared" si="45"/>
        <v>264.03030129134805</v>
      </c>
      <c r="BF55" s="40">
        <f t="shared" si="45"/>
        <v>0</v>
      </c>
      <c r="BG55" s="40">
        <f t="shared" si="45"/>
        <v>1008.5400339104048</v>
      </c>
      <c r="BH55" s="40">
        <f t="shared" si="45"/>
        <v>419.86902719776839</v>
      </c>
      <c r="BI55" s="40">
        <f t="shared" si="45"/>
        <v>340.48494827231377</v>
      </c>
      <c r="BJ55" s="40">
        <f t="shared" si="45"/>
        <v>546.23163584691849</v>
      </c>
      <c r="BK55" s="40">
        <f t="shared" si="45"/>
        <v>372.3291554525378</v>
      </c>
      <c r="BL55" s="40">
        <f t="shared" si="45"/>
        <v>1300.0061538315888</v>
      </c>
      <c r="BM55" s="40">
        <f t="shared" si="45"/>
        <v>403.12405038647904</v>
      </c>
      <c r="BN55" s="40">
        <f t="shared" si="46"/>
        <v>80.02499609497066</v>
      </c>
      <c r="BO55" s="40">
        <f t="shared" si="46"/>
        <v>936.17306092410092</v>
      </c>
      <c r="BP55" s="40">
        <f t="shared" si="46"/>
        <v>419.86902719776839</v>
      </c>
      <c r="BQ55" s="40">
        <f t="shared" si="46"/>
        <v>936.17306092410092</v>
      </c>
      <c r="BR55" s="40">
        <f t="shared" si="46"/>
        <v>936.17306092410092</v>
      </c>
      <c r="BS55" s="40">
        <f t="shared" si="46"/>
        <v>936.17306092410092</v>
      </c>
      <c r="BT55" s="40">
        <f t="shared" si="46"/>
        <v>936.17306092410092</v>
      </c>
      <c r="BU55" s="40">
        <f t="shared" si="46"/>
        <v>286.04370295463599</v>
      </c>
      <c r="BV55" s="40">
        <f t="shared" si="46"/>
        <v>1271.4027685985275</v>
      </c>
      <c r="BW55" s="40">
        <f t="shared" si="46"/>
        <v>1364.009164192089</v>
      </c>
      <c r="BX55" s="40">
        <f t="shared" si="47"/>
        <v>553.5855850724447</v>
      </c>
      <c r="BY55" s="40">
        <f t="shared" si="47"/>
        <v>1271.4027685985275</v>
      </c>
      <c r="BZ55" s="40">
        <f t="shared" si="47"/>
        <v>546.23163584691849</v>
      </c>
      <c r="CA55" s="40">
        <f t="shared" si="47"/>
        <v>1271.4027685985275</v>
      </c>
      <c r="CB55" s="40">
        <f t="shared" si="47"/>
        <v>1064.7802590206115</v>
      </c>
      <c r="CC55" s="40">
        <f t="shared" si="47"/>
        <v>622.36082781614766</v>
      </c>
      <c r="CD55" s="40">
        <f t="shared" si="47"/>
        <v>936.17306092410092</v>
      </c>
      <c r="CE55" s="40">
        <f t="shared" si="47"/>
        <v>1364.009164192089</v>
      </c>
      <c r="CF55" s="40">
        <f t="shared" si="47"/>
        <v>553.5855850724447</v>
      </c>
      <c r="CG55" s="40">
        <f t="shared" si="47"/>
        <v>264.03030129134805</v>
      </c>
      <c r="CH55" s="40">
        <f t="shared" si="47"/>
        <v>312.34916359740816</v>
      </c>
    </row>
    <row r="56" spans="1:86" x14ac:dyDescent="0.25">
      <c r="A56" s="6">
        <v>54</v>
      </c>
      <c r="B56" s="6" t="s">
        <v>65</v>
      </c>
      <c r="C56" s="7">
        <v>30.44</v>
      </c>
      <c r="D56" s="7">
        <v>40.69</v>
      </c>
      <c r="E56" s="8">
        <v>1010700</v>
      </c>
      <c r="F56" s="40">
        <f t="shared" si="40"/>
        <v>611.80470740261535</v>
      </c>
      <c r="G56" s="40">
        <f t="shared" si="40"/>
        <v>836.96176734663334</v>
      </c>
      <c r="H56" s="40">
        <f t="shared" si="40"/>
        <v>194.37077969694906</v>
      </c>
      <c r="I56" s="40">
        <f t="shared" si="40"/>
        <v>1262.4579200908045</v>
      </c>
      <c r="J56" s="40">
        <f t="shared" si="40"/>
        <v>540.0148146115996</v>
      </c>
      <c r="K56" s="40">
        <f t="shared" si="40"/>
        <v>253.00197627686615</v>
      </c>
      <c r="L56" s="40">
        <f t="shared" si="40"/>
        <v>381.95549478964119</v>
      </c>
      <c r="M56" s="40">
        <f t="shared" si="40"/>
        <v>1139.0544324131308</v>
      </c>
      <c r="N56" s="40">
        <f t="shared" si="40"/>
        <v>384.30326566398054</v>
      </c>
      <c r="O56" s="40">
        <f t="shared" si="40"/>
        <v>276.31865662672885</v>
      </c>
      <c r="P56" s="40">
        <f t="shared" si="41"/>
        <v>73.061617830430976</v>
      </c>
      <c r="Q56" s="40">
        <f t="shared" si="41"/>
        <v>1045.7810478298027</v>
      </c>
      <c r="R56" s="40">
        <f t="shared" si="41"/>
        <v>1190.4301743487515</v>
      </c>
      <c r="S56" s="40">
        <f t="shared" si="41"/>
        <v>114.52947218947588</v>
      </c>
      <c r="T56" s="40">
        <f t="shared" si="41"/>
        <v>325.11228829436732</v>
      </c>
      <c r="U56" s="40">
        <f t="shared" si="41"/>
        <v>144.24978336205578</v>
      </c>
      <c r="V56" s="40">
        <f t="shared" si="41"/>
        <v>406.47017110730292</v>
      </c>
      <c r="W56" s="40">
        <f t="shared" si="41"/>
        <v>317.12773451718135</v>
      </c>
      <c r="X56" s="40">
        <f t="shared" si="41"/>
        <v>452.21676218380048</v>
      </c>
      <c r="Y56" s="40">
        <f t="shared" si="41"/>
        <v>320.78965070587896</v>
      </c>
      <c r="Z56" s="40">
        <f t="shared" si="42"/>
        <v>1017.7057531526483</v>
      </c>
      <c r="AA56" s="40">
        <f t="shared" si="42"/>
        <v>400.43101777959242</v>
      </c>
      <c r="AB56" s="40">
        <f t="shared" si="42"/>
        <v>901.68841625031394</v>
      </c>
      <c r="AC56" s="40">
        <f t="shared" si="42"/>
        <v>910.86332674007679</v>
      </c>
      <c r="AD56" s="40">
        <f t="shared" si="42"/>
        <v>1085.8775253222623</v>
      </c>
      <c r="AE56" s="40">
        <f t="shared" si="42"/>
        <v>91.350971532873899</v>
      </c>
      <c r="AF56" s="40">
        <f t="shared" si="42"/>
        <v>782.7387814590511</v>
      </c>
      <c r="AG56" s="40">
        <f t="shared" si="42"/>
        <v>795.30434426073634</v>
      </c>
      <c r="AH56" s="40">
        <f t="shared" si="42"/>
        <v>907.34447703173873</v>
      </c>
      <c r="AI56" s="40">
        <f t="shared" si="42"/>
        <v>1364.9036596038559</v>
      </c>
      <c r="AJ56" s="40">
        <f t="shared" si="43"/>
        <v>730.28898389610117</v>
      </c>
      <c r="AK56" s="40">
        <f t="shared" si="43"/>
        <v>293.24563082849158</v>
      </c>
      <c r="AL56" s="40">
        <f t="shared" si="43"/>
        <v>1081.82854464097</v>
      </c>
      <c r="AM56" s="40">
        <f t="shared" si="43"/>
        <v>293.24563082849158</v>
      </c>
      <c r="AN56" s="40">
        <f t="shared" si="43"/>
        <v>401.3601873629222</v>
      </c>
      <c r="AO56" s="40">
        <f t="shared" si="43"/>
        <v>1266.0193521427702</v>
      </c>
      <c r="AP56" s="40">
        <f t="shared" si="43"/>
        <v>341.25650176956344</v>
      </c>
      <c r="AQ56" s="40">
        <f t="shared" si="43"/>
        <v>540.76982164318269</v>
      </c>
      <c r="AR56" s="40">
        <f t="shared" si="43"/>
        <v>338.37848631377284</v>
      </c>
      <c r="AS56" s="40">
        <f t="shared" si="43"/>
        <v>403.92326003833938</v>
      </c>
      <c r="AT56" s="40">
        <f t="shared" si="44"/>
        <v>58.240879114244471</v>
      </c>
      <c r="AU56" s="40">
        <f t="shared" si="44"/>
        <v>720.13887549555272</v>
      </c>
      <c r="AV56" s="40">
        <f t="shared" si="44"/>
        <v>720.13887549555272</v>
      </c>
      <c r="AW56" s="40">
        <f t="shared" si="44"/>
        <v>720.13887549555272</v>
      </c>
      <c r="AX56" s="40">
        <f t="shared" si="44"/>
        <v>720.13887549555272</v>
      </c>
      <c r="AY56" s="40">
        <f t="shared" si="44"/>
        <v>401.3601873629222</v>
      </c>
      <c r="AZ56" s="40">
        <f t="shared" si="44"/>
        <v>1081.82854464097</v>
      </c>
      <c r="BA56" s="40">
        <f t="shared" si="44"/>
        <v>404.56519870102517</v>
      </c>
      <c r="BB56" s="40">
        <f t="shared" si="44"/>
        <v>1144.3063401030336</v>
      </c>
      <c r="BC56" s="40">
        <f t="shared" si="44"/>
        <v>469.70735570139811</v>
      </c>
      <c r="BD56" s="40">
        <f t="shared" si="45"/>
        <v>503.74596772579719</v>
      </c>
      <c r="BE56" s="40">
        <f t="shared" si="45"/>
        <v>744.56497365911605</v>
      </c>
      <c r="BF56" s="40">
        <f t="shared" si="45"/>
        <v>1008.5400339104048</v>
      </c>
      <c r="BG56" s="40">
        <f t="shared" si="45"/>
        <v>0</v>
      </c>
      <c r="BH56" s="40">
        <f t="shared" si="45"/>
        <v>592.04813993458311</v>
      </c>
      <c r="BI56" s="40">
        <f t="shared" si="45"/>
        <v>1183.6287424695297</v>
      </c>
      <c r="BJ56" s="40">
        <f t="shared" si="45"/>
        <v>489.41802173602059</v>
      </c>
      <c r="BK56" s="40">
        <f t="shared" si="45"/>
        <v>664.68037431535492</v>
      </c>
      <c r="BL56" s="40">
        <f t="shared" si="45"/>
        <v>293.4365348759423</v>
      </c>
      <c r="BM56" s="40">
        <f t="shared" si="45"/>
        <v>612.11926942385946</v>
      </c>
      <c r="BN56" s="40">
        <f t="shared" si="46"/>
        <v>928.51763580451154</v>
      </c>
      <c r="BO56" s="40">
        <f t="shared" si="46"/>
        <v>73.54590403278759</v>
      </c>
      <c r="BP56" s="40">
        <f t="shared" si="46"/>
        <v>592.04813993458311</v>
      </c>
      <c r="BQ56" s="40">
        <f t="shared" si="46"/>
        <v>73.54590403278759</v>
      </c>
      <c r="BR56" s="40">
        <f t="shared" si="46"/>
        <v>73.54590403278759</v>
      </c>
      <c r="BS56" s="40">
        <f t="shared" si="46"/>
        <v>73.54590403278759</v>
      </c>
      <c r="BT56" s="40">
        <f t="shared" si="46"/>
        <v>73.54590403278759</v>
      </c>
      <c r="BU56" s="40">
        <f t="shared" si="46"/>
        <v>1262.4579200908045</v>
      </c>
      <c r="BV56" s="40">
        <f t="shared" si="46"/>
        <v>276.31865662672885</v>
      </c>
      <c r="BW56" s="40">
        <f t="shared" si="46"/>
        <v>401.3601873629222</v>
      </c>
      <c r="BX56" s="40">
        <f t="shared" si="47"/>
        <v>540.76982164318269</v>
      </c>
      <c r="BY56" s="40">
        <f t="shared" si="47"/>
        <v>276.31865662672885</v>
      </c>
      <c r="BZ56" s="40">
        <f t="shared" si="47"/>
        <v>489.41802173602059</v>
      </c>
      <c r="CA56" s="40">
        <f t="shared" si="47"/>
        <v>276.31865662672885</v>
      </c>
      <c r="CB56" s="40">
        <f t="shared" si="47"/>
        <v>381.95549478964119</v>
      </c>
      <c r="CC56" s="40">
        <f t="shared" si="47"/>
        <v>730.28898389610117</v>
      </c>
      <c r="CD56" s="40">
        <f t="shared" si="47"/>
        <v>73.54590403278759</v>
      </c>
      <c r="CE56" s="40">
        <f t="shared" si="47"/>
        <v>401.3601873629222</v>
      </c>
      <c r="CF56" s="40">
        <f t="shared" si="47"/>
        <v>540.76982164318269</v>
      </c>
      <c r="CG56" s="40">
        <f t="shared" si="47"/>
        <v>744.56497365911605</v>
      </c>
      <c r="CH56" s="40">
        <f t="shared" si="47"/>
        <v>1017.7057531526483</v>
      </c>
    </row>
    <row r="57" spans="1:86" x14ac:dyDescent="0.25">
      <c r="A57" s="6">
        <v>55</v>
      </c>
      <c r="B57" s="6" t="s">
        <v>66</v>
      </c>
      <c r="C57" s="7">
        <v>36.33</v>
      </c>
      <c r="D57" s="7">
        <v>41.29</v>
      </c>
      <c r="E57" s="8">
        <v>1335716</v>
      </c>
      <c r="F57" s="40">
        <f t="shared" si="40"/>
        <v>440.72894164100444</v>
      </c>
      <c r="G57" s="40">
        <f t="shared" si="40"/>
        <v>403.27905970927895</v>
      </c>
      <c r="H57" s="40">
        <f t="shared" si="40"/>
        <v>630.43239129981248</v>
      </c>
      <c r="I57" s="40">
        <f t="shared" si="40"/>
        <v>689.28731309955253</v>
      </c>
      <c r="J57" s="40">
        <f t="shared" si="40"/>
        <v>80.603970125546283</v>
      </c>
      <c r="K57" s="40">
        <f t="shared" si="40"/>
        <v>373.99598928330732</v>
      </c>
      <c r="L57" s="40">
        <f t="shared" si="40"/>
        <v>714.37035212836167</v>
      </c>
      <c r="M57" s="40">
        <f t="shared" si="40"/>
        <v>549.11018930629962</v>
      </c>
      <c r="N57" s="40">
        <f t="shared" si="40"/>
        <v>915.66915422547663</v>
      </c>
      <c r="O57" s="40">
        <f t="shared" si="40"/>
        <v>860.76768062003805</v>
      </c>
      <c r="P57" s="40">
        <f t="shared" si="41"/>
        <v>637.9694350045304</v>
      </c>
      <c r="Q57" s="40">
        <f t="shared" si="41"/>
        <v>496.85510966477972</v>
      </c>
      <c r="R57" s="40">
        <f t="shared" si="41"/>
        <v>647.56544070850464</v>
      </c>
      <c r="S57" s="40">
        <f t="shared" si="41"/>
        <v>480.27700340532647</v>
      </c>
      <c r="T57" s="40">
        <f t="shared" si="41"/>
        <v>733.86987947455623</v>
      </c>
      <c r="U57" s="40">
        <f t="shared" si="41"/>
        <v>734.12056230567453</v>
      </c>
      <c r="V57" s="40">
        <f t="shared" si="41"/>
        <v>998.41524427464526</v>
      </c>
      <c r="W57" s="40">
        <f t="shared" si="41"/>
        <v>280.61539515856913</v>
      </c>
      <c r="X57" s="40">
        <f t="shared" si="41"/>
        <v>155.70806016388477</v>
      </c>
      <c r="Y57" s="40">
        <f t="shared" si="41"/>
        <v>804.59741486037581</v>
      </c>
      <c r="Z57" s="40">
        <f t="shared" si="42"/>
        <v>516.08526427325944</v>
      </c>
      <c r="AA57" s="40">
        <f t="shared" si="42"/>
        <v>977.77809343429249</v>
      </c>
      <c r="AB57" s="40">
        <f t="shared" si="42"/>
        <v>390.15509736513746</v>
      </c>
      <c r="AC57" s="40">
        <f t="shared" si="42"/>
        <v>352.4272974671515</v>
      </c>
      <c r="AD57" s="40">
        <f t="shared" si="42"/>
        <v>513.18320315458539</v>
      </c>
      <c r="AE57" s="40">
        <f t="shared" si="42"/>
        <v>600.30159086912283</v>
      </c>
      <c r="AF57" s="40">
        <f t="shared" si="42"/>
        <v>434.8666462261736</v>
      </c>
      <c r="AG57" s="40">
        <f t="shared" si="42"/>
        <v>209.47553556441889</v>
      </c>
      <c r="AH57" s="40">
        <f t="shared" si="42"/>
        <v>329.16409281694138</v>
      </c>
      <c r="AI57" s="40">
        <f t="shared" si="42"/>
        <v>827.7928484832421</v>
      </c>
      <c r="AJ57" s="40">
        <f t="shared" si="43"/>
        <v>489.00408996244613</v>
      </c>
      <c r="AK57" s="40">
        <f t="shared" si="43"/>
        <v>676.41555274845655</v>
      </c>
      <c r="AL57" s="40">
        <f t="shared" si="43"/>
        <v>591.88681350406853</v>
      </c>
      <c r="AM57" s="40">
        <f t="shared" si="43"/>
        <v>676.41555274845655</v>
      </c>
      <c r="AN57" s="40">
        <f t="shared" si="43"/>
        <v>963.72662098750789</v>
      </c>
      <c r="AO57" s="40">
        <f t="shared" si="43"/>
        <v>680.30728351238497</v>
      </c>
      <c r="AP57" s="40">
        <f t="shared" si="43"/>
        <v>255.19600310349665</v>
      </c>
      <c r="AQ57" s="40">
        <f t="shared" si="43"/>
        <v>269.74246977441305</v>
      </c>
      <c r="AR57" s="40">
        <f t="shared" si="43"/>
        <v>912.06194965035138</v>
      </c>
      <c r="AS57" s="40">
        <f t="shared" si="43"/>
        <v>304.76384299978861</v>
      </c>
      <c r="AT57" s="40">
        <f t="shared" si="44"/>
        <v>646.49903325527089</v>
      </c>
      <c r="AU57" s="40">
        <f t="shared" si="44"/>
        <v>374.99466662873976</v>
      </c>
      <c r="AV57" s="40">
        <f t="shared" si="44"/>
        <v>374.99466662873976</v>
      </c>
      <c r="AW57" s="40">
        <f t="shared" si="44"/>
        <v>374.99466662873976</v>
      </c>
      <c r="AX57" s="40">
        <f t="shared" si="44"/>
        <v>374.99466662873976</v>
      </c>
      <c r="AY57" s="40">
        <f t="shared" si="44"/>
        <v>963.72662098750789</v>
      </c>
      <c r="AZ57" s="40">
        <f t="shared" si="44"/>
        <v>591.88681350406853</v>
      </c>
      <c r="BA57" s="40">
        <f t="shared" si="44"/>
        <v>894.90669904744811</v>
      </c>
      <c r="BB57" s="40">
        <f t="shared" si="44"/>
        <v>590.35582490562422</v>
      </c>
      <c r="BC57" s="40">
        <f t="shared" si="44"/>
        <v>307.40201690945372</v>
      </c>
      <c r="BD57" s="40">
        <f t="shared" si="45"/>
        <v>370.74114959092407</v>
      </c>
      <c r="BE57" s="40">
        <f t="shared" si="45"/>
        <v>158.06960492137679</v>
      </c>
      <c r="BF57" s="40">
        <f t="shared" si="45"/>
        <v>419.86902719776839</v>
      </c>
      <c r="BG57" s="40">
        <f t="shared" si="45"/>
        <v>592.04813993458311</v>
      </c>
      <c r="BH57" s="40">
        <f t="shared" si="45"/>
        <v>0</v>
      </c>
      <c r="BI57" s="40">
        <f t="shared" si="45"/>
        <v>654.78240660543145</v>
      </c>
      <c r="BJ57" s="40">
        <f t="shared" si="45"/>
        <v>138.75518008348394</v>
      </c>
      <c r="BK57" s="40">
        <f t="shared" si="45"/>
        <v>168.75129629131754</v>
      </c>
      <c r="BL57" s="40">
        <f t="shared" si="45"/>
        <v>881.54523423361547</v>
      </c>
      <c r="BM57" s="40">
        <f t="shared" si="45"/>
        <v>99.463561166891537</v>
      </c>
      <c r="BN57" s="40">
        <f t="shared" si="46"/>
        <v>340.23815188776234</v>
      </c>
      <c r="BO57" s="40">
        <f t="shared" si="46"/>
        <v>518.95471864123147</v>
      </c>
      <c r="BP57" s="40">
        <f t="shared" si="46"/>
        <v>0</v>
      </c>
      <c r="BQ57" s="40">
        <f t="shared" si="46"/>
        <v>518.95471864123147</v>
      </c>
      <c r="BR57" s="40">
        <f t="shared" si="46"/>
        <v>518.95471864123147</v>
      </c>
      <c r="BS57" s="40">
        <f t="shared" si="46"/>
        <v>518.95471864123147</v>
      </c>
      <c r="BT57" s="40">
        <f t="shared" si="46"/>
        <v>518.95471864123147</v>
      </c>
      <c r="BU57" s="40">
        <f t="shared" si="46"/>
        <v>689.28731309955253</v>
      </c>
      <c r="BV57" s="40">
        <f t="shared" si="46"/>
        <v>860.76768062003805</v>
      </c>
      <c r="BW57" s="40">
        <f t="shared" si="46"/>
        <v>963.72662098750789</v>
      </c>
      <c r="BX57" s="40">
        <f t="shared" si="47"/>
        <v>269.74246977441305</v>
      </c>
      <c r="BY57" s="40">
        <f t="shared" si="47"/>
        <v>860.76768062003805</v>
      </c>
      <c r="BZ57" s="40">
        <f t="shared" si="47"/>
        <v>138.75518008348394</v>
      </c>
      <c r="CA57" s="40">
        <f t="shared" si="47"/>
        <v>860.76768062003805</v>
      </c>
      <c r="CB57" s="40">
        <f t="shared" si="47"/>
        <v>714.37035212836167</v>
      </c>
      <c r="CC57" s="40">
        <f t="shared" si="47"/>
        <v>489.00408996244613</v>
      </c>
      <c r="CD57" s="40">
        <f t="shared" si="47"/>
        <v>518.95471864123147</v>
      </c>
      <c r="CE57" s="40">
        <f t="shared" si="47"/>
        <v>963.72662098750789</v>
      </c>
      <c r="CF57" s="40">
        <f t="shared" si="47"/>
        <v>269.74246977441305</v>
      </c>
      <c r="CG57" s="40">
        <f t="shared" si="47"/>
        <v>158.06960492137679</v>
      </c>
      <c r="CH57" s="40">
        <f t="shared" si="47"/>
        <v>516.08526427325944</v>
      </c>
    </row>
    <row r="58" spans="1:86" x14ac:dyDescent="0.25">
      <c r="A58" s="6">
        <v>56</v>
      </c>
      <c r="B58" s="6" t="s">
        <v>67</v>
      </c>
      <c r="C58" s="7">
        <v>41.95</v>
      </c>
      <c r="D58" s="7">
        <v>37.93</v>
      </c>
      <c r="E58" s="8">
        <v>331670</v>
      </c>
      <c r="F58" s="40">
        <f t="shared" si="40"/>
        <v>669.49085131912022</v>
      </c>
      <c r="G58" s="40">
        <f t="shared" si="40"/>
        <v>367.39352198970539</v>
      </c>
      <c r="H58" s="40">
        <f t="shared" si="40"/>
        <v>1141.9478972352465</v>
      </c>
      <c r="I58" s="40">
        <f t="shared" si="40"/>
        <v>200.87060511682665</v>
      </c>
      <c r="J58" s="40">
        <f t="shared" si="40"/>
        <v>668.80864228865937</v>
      </c>
      <c r="K58" s="40">
        <f t="shared" si="40"/>
        <v>931.50469671387077</v>
      </c>
      <c r="L58" s="40">
        <f t="shared" si="40"/>
        <v>1128.8937062451896</v>
      </c>
      <c r="M58" s="40">
        <f t="shared" si="40"/>
        <v>325.25989608311693</v>
      </c>
      <c r="N58" s="40">
        <f t="shared" si="40"/>
        <v>1411.0173634650994</v>
      </c>
      <c r="O58" s="40">
        <f t="shared" si="40"/>
        <v>1417.4741620220107</v>
      </c>
      <c r="P58" s="40">
        <f t="shared" si="41"/>
        <v>1206.9436606569507</v>
      </c>
      <c r="Q58" s="40">
        <f t="shared" si="41"/>
        <v>163.37992532744053</v>
      </c>
      <c r="R58" s="40">
        <f t="shared" si="41"/>
        <v>49.040799340956802</v>
      </c>
      <c r="S58" s="40">
        <f t="shared" si="41"/>
        <v>1070.3242499355047</v>
      </c>
      <c r="T58" s="40">
        <f t="shared" si="41"/>
        <v>1188.9293502979899</v>
      </c>
      <c r="U58" s="40">
        <f t="shared" si="41"/>
        <v>1310.0675555100206</v>
      </c>
      <c r="V58" s="40">
        <f t="shared" si="41"/>
        <v>1569.9187877084601</v>
      </c>
      <c r="W58" s="40">
        <f t="shared" si="41"/>
        <v>875.69686535924109</v>
      </c>
      <c r="X58" s="40">
        <f t="shared" si="41"/>
        <v>746.48844599230074</v>
      </c>
      <c r="Y58" s="40">
        <f t="shared" si="41"/>
        <v>1286.0874775846319</v>
      </c>
      <c r="Z58" s="40">
        <f t="shared" si="42"/>
        <v>172.01162751395677</v>
      </c>
      <c r="AA58" s="40">
        <f t="shared" si="42"/>
        <v>1584.0284088361552</v>
      </c>
      <c r="AB58" s="40">
        <f t="shared" si="42"/>
        <v>282.15066896961332</v>
      </c>
      <c r="AC58" s="40">
        <f t="shared" si="42"/>
        <v>305.20321099228323</v>
      </c>
      <c r="AD58" s="40">
        <f t="shared" si="42"/>
        <v>208.40585404445804</v>
      </c>
      <c r="AE58" s="40">
        <f t="shared" si="42"/>
        <v>1157.8747773399336</v>
      </c>
      <c r="AF58" s="40">
        <f t="shared" si="42"/>
        <v>465.02150487907545</v>
      </c>
      <c r="AG58" s="40">
        <f t="shared" si="42"/>
        <v>464.26285658019208</v>
      </c>
      <c r="AH58" s="40">
        <f t="shared" si="42"/>
        <v>350.05285315220635</v>
      </c>
      <c r="AI58" s="40">
        <f t="shared" si="42"/>
        <v>181.40837907880604</v>
      </c>
      <c r="AJ58" s="40">
        <f t="shared" si="43"/>
        <v>580.52476260707454</v>
      </c>
      <c r="AK58" s="40">
        <f t="shared" si="43"/>
        <v>1139.1268586070651</v>
      </c>
      <c r="AL58" s="40">
        <f t="shared" si="43"/>
        <v>137.29530217746014</v>
      </c>
      <c r="AM58" s="40">
        <f t="shared" si="43"/>
        <v>1139.1268586070651</v>
      </c>
      <c r="AN58" s="40">
        <f t="shared" si="43"/>
        <v>1482.8098327162527</v>
      </c>
      <c r="AO58" s="40">
        <f t="shared" si="43"/>
        <v>292.55085028076718</v>
      </c>
      <c r="AP58" s="40">
        <f t="shared" si="43"/>
        <v>887.24573822588775</v>
      </c>
      <c r="AQ58" s="40">
        <f t="shared" si="43"/>
        <v>651.9271431686218</v>
      </c>
      <c r="AR58" s="40">
        <f t="shared" si="43"/>
        <v>1521.2261501828059</v>
      </c>
      <c r="AS58" s="40">
        <f t="shared" si="43"/>
        <v>787.35316091319544</v>
      </c>
      <c r="AT58" s="40">
        <f t="shared" si="44"/>
        <v>1241.8184247304439</v>
      </c>
      <c r="AU58" s="40">
        <f t="shared" si="44"/>
        <v>502.15236731494207</v>
      </c>
      <c r="AV58" s="40">
        <f t="shared" si="44"/>
        <v>502.15236731494207</v>
      </c>
      <c r="AW58" s="40">
        <f t="shared" si="44"/>
        <v>502.15236731494207</v>
      </c>
      <c r="AX58" s="40">
        <f t="shared" si="44"/>
        <v>502.15236731494207</v>
      </c>
      <c r="AY58" s="40">
        <f t="shared" si="44"/>
        <v>1482.8098327162527</v>
      </c>
      <c r="AZ58" s="40">
        <f t="shared" si="44"/>
        <v>137.29530217746014</v>
      </c>
      <c r="BA58" s="40">
        <f t="shared" si="44"/>
        <v>1360.8534087108724</v>
      </c>
      <c r="BB58" s="40">
        <f t="shared" si="44"/>
        <v>103.94229168149063</v>
      </c>
      <c r="BC58" s="40">
        <f t="shared" si="44"/>
        <v>729.96712254731085</v>
      </c>
      <c r="BD58" s="40">
        <f t="shared" si="45"/>
        <v>727.01100404326792</v>
      </c>
      <c r="BE58" s="40">
        <f t="shared" si="45"/>
        <v>508.60003932363185</v>
      </c>
      <c r="BF58" s="40">
        <f t="shared" si="45"/>
        <v>340.48494827231377</v>
      </c>
      <c r="BG58" s="40">
        <f t="shared" si="45"/>
        <v>1183.6287424695297</v>
      </c>
      <c r="BH58" s="40">
        <f t="shared" si="45"/>
        <v>654.78240660543145</v>
      </c>
      <c r="BI58" s="40">
        <f t="shared" si="45"/>
        <v>0</v>
      </c>
      <c r="BJ58" s="40">
        <f t="shared" si="45"/>
        <v>793.52441676359331</v>
      </c>
      <c r="BK58" s="40">
        <f t="shared" si="45"/>
        <v>525.52164560558299</v>
      </c>
      <c r="BL58" s="40">
        <f t="shared" si="45"/>
        <v>1474.8810121497941</v>
      </c>
      <c r="BM58" s="40">
        <f t="shared" si="45"/>
        <v>590.52603668255017</v>
      </c>
      <c r="BN58" s="40">
        <f t="shared" si="46"/>
        <v>379.44433056773977</v>
      </c>
      <c r="BO58" s="40">
        <f t="shared" si="46"/>
        <v>1117.5517885091504</v>
      </c>
      <c r="BP58" s="40">
        <f t="shared" si="46"/>
        <v>654.78240660543145</v>
      </c>
      <c r="BQ58" s="40">
        <f t="shared" si="46"/>
        <v>1117.5517885091504</v>
      </c>
      <c r="BR58" s="40">
        <f t="shared" si="46"/>
        <v>1117.5517885091504</v>
      </c>
      <c r="BS58" s="40">
        <f t="shared" si="46"/>
        <v>1117.5517885091504</v>
      </c>
      <c r="BT58" s="40">
        <f t="shared" si="46"/>
        <v>1117.5517885091504</v>
      </c>
      <c r="BU58" s="40">
        <f t="shared" si="46"/>
        <v>200.87060511682665</v>
      </c>
      <c r="BV58" s="40">
        <f t="shared" si="46"/>
        <v>1417.4741620220107</v>
      </c>
      <c r="BW58" s="40">
        <f t="shared" si="46"/>
        <v>1482.8098327162527</v>
      </c>
      <c r="BX58" s="40">
        <f t="shared" si="47"/>
        <v>651.9271431686218</v>
      </c>
      <c r="BY58" s="40">
        <f t="shared" si="47"/>
        <v>1417.4741620220107</v>
      </c>
      <c r="BZ58" s="40">
        <f t="shared" si="47"/>
        <v>793.52441676359331</v>
      </c>
      <c r="CA58" s="40">
        <f t="shared" si="47"/>
        <v>1417.4741620220107</v>
      </c>
      <c r="CB58" s="40">
        <f t="shared" si="47"/>
        <v>1128.8937062451896</v>
      </c>
      <c r="CC58" s="40">
        <f t="shared" si="47"/>
        <v>580.52476260707454</v>
      </c>
      <c r="CD58" s="40">
        <f t="shared" si="47"/>
        <v>1117.5517885091504</v>
      </c>
      <c r="CE58" s="40">
        <f t="shared" si="47"/>
        <v>1482.8098327162527</v>
      </c>
      <c r="CF58" s="40">
        <f t="shared" si="47"/>
        <v>651.9271431686218</v>
      </c>
      <c r="CG58" s="40">
        <f t="shared" si="47"/>
        <v>508.60003932363185</v>
      </c>
      <c r="CH58" s="40">
        <f t="shared" si="47"/>
        <v>172.01162751395677</v>
      </c>
    </row>
    <row r="59" spans="1:86" x14ac:dyDescent="0.25">
      <c r="A59" s="6">
        <v>57</v>
      </c>
      <c r="B59" s="6" t="s">
        <v>68</v>
      </c>
      <c r="C59" s="7">
        <v>35.15</v>
      </c>
      <c r="D59" s="7">
        <v>42.02</v>
      </c>
      <c r="E59" s="8">
        <v>219733</v>
      </c>
      <c r="F59" s="40">
        <f t="shared" si="40"/>
        <v>502.28776612615229</v>
      </c>
      <c r="G59" s="40">
        <f t="shared" si="40"/>
        <v>528.62557637708051</v>
      </c>
      <c r="H59" s="40">
        <f t="shared" si="40"/>
        <v>563.56898424239091</v>
      </c>
      <c r="I59" s="40">
        <f t="shared" si="40"/>
        <v>822.49012152122577</v>
      </c>
      <c r="J59" s="40">
        <f t="shared" si="40"/>
        <v>153.39491516996316</v>
      </c>
      <c r="K59" s="40">
        <f t="shared" si="40"/>
        <v>311.44823004794858</v>
      </c>
      <c r="L59" s="40">
        <f t="shared" si="40"/>
        <v>679.21425191172182</v>
      </c>
      <c r="M59" s="40">
        <f t="shared" si="40"/>
        <v>672.2685475314164</v>
      </c>
      <c r="N59" s="40">
        <f t="shared" si="40"/>
        <v>841.08085223716762</v>
      </c>
      <c r="O59" s="40">
        <f t="shared" si="40"/>
        <v>764.6554779768469</v>
      </c>
      <c r="P59" s="40">
        <f t="shared" si="41"/>
        <v>544.49977043154001</v>
      </c>
      <c r="Q59" s="40">
        <f t="shared" si="41"/>
        <v>635.1850124176425</v>
      </c>
      <c r="R59" s="40">
        <f t="shared" si="41"/>
        <v>785.86131091942684</v>
      </c>
      <c r="S59" s="40">
        <f t="shared" si="41"/>
        <v>384.94804844290371</v>
      </c>
      <c r="T59" s="40">
        <f t="shared" si="41"/>
        <v>682.64192663504048</v>
      </c>
      <c r="U59" s="40">
        <f t="shared" si="41"/>
        <v>633.64501102746794</v>
      </c>
      <c r="V59" s="40">
        <f t="shared" si="41"/>
        <v>893.57260477255011</v>
      </c>
      <c r="W59" s="40">
        <f t="shared" si="41"/>
        <v>209.47553556441864</v>
      </c>
      <c r="X59" s="40">
        <f t="shared" si="41"/>
        <v>148.2228052628885</v>
      </c>
      <c r="Y59" s="40">
        <f t="shared" si="41"/>
        <v>739.60259599328072</v>
      </c>
      <c r="Z59" s="40">
        <f t="shared" si="42"/>
        <v>653.44089250673653</v>
      </c>
      <c r="AA59" s="40">
        <f t="shared" si="42"/>
        <v>859.67261210300285</v>
      </c>
      <c r="AB59" s="40">
        <f t="shared" si="42"/>
        <v>527.27601879850374</v>
      </c>
      <c r="AC59" s="40">
        <f t="shared" si="42"/>
        <v>490.6668931158901</v>
      </c>
      <c r="AD59" s="40">
        <f t="shared" si="42"/>
        <v>647.67893280544547</v>
      </c>
      <c r="AE59" s="40">
        <f t="shared" si="42"/>
        <v>514.33938212040505</v>
      </c>
      <c r="AF59" s="40">
        <f t="shared" si="42"/>
        <v>542.91251597287794</v>
      </c>
      <c r="AG59" s="40">
        <f t="shared" si="42"/>
        <v>342.48649608415263</v>
      </c>
      <c r="AH59" s="40">
        <f t="shared" si="42"/>
        <v>463.74561992540714</v>
      </c>
      <c r="AI59" s="40">
        <f t="shared" si="42"/>
        <v>966.07453128627731</v>
      </c>
      <c r="AJ59" s="40">
        <f t="shared" si="43"/>
        <v>574.66860015142686</v>
      </c>
      <c r="AK59" s="40">
        <f t="shared" si="43"/>
        <v>626.22440067439118</v>
      </c>
      <c r="AL59" s="40">
        <f t="shared" si="43"/>
        <v>728.79969813385651</v>
      </c>
      <c r="AM59" s="40">
        <f t="shared" si="43"/>
        <v>626.22440067439118</v>
      </c>
      <c r="AN59" s="40">
        <f t="shared" si="43"/>
        <v>879.0927141092684</v>
      </c>
      <c r="AO59" s="40">
        <f t="shared" si="43"/>
        <v>807.23292797060788</v>
      </c>
      <c r="AP59" s="40">
        <f t="shared" si="43"/>
        <v>150.7912464302884</v>
      </c>
      <c r="AQ59" s="40">
        <f t="shared" si="43"/>
        <v>330.65087327875062</v>
      </c>
      <c r="AR59" s="40">
        <f t="shared" si="43"/>
        <v>793.53008764633501</v>
      </c>
      <c r="AS59" s="40">
        <f t="shared" si="43"/>
        <v>304.21702779430359</v>
      </c>
      <c r="AT59" s="40">
        <f t="shared" si="44"/>
        <v>539.83145517837329</v>
      </c>
      <c r="AU59" s="40">
        <f t="shared" si="44"/>
        <v>477.79702803596422</v>
      </c>
      <c r="AV59" s="40">
        <f t="shared" si="44"/>
        <v>477.79702803596422</v>
      </c>
      <c r="AW59" s="40">
        <f t="shared" si="44"/>
        <v>477.79702803596422</v>
      </c>
      <c r="AX59" s="40">
        <f t="shared" si="44"/>
        <v>477.79702803596422</v>
      </c>
      <c r="AY59" s="40">
        <f t="shared" si="44"/>
        <v>879.0927141092684</v>
      </c>
      <c r="AZ59" s="40">
        <f t="shared" si="44"/>
        <v>728.79969813385651</v>
      </c>
      <c r="BA59" s="40">
        <f t="shared" si="44"/>
        <v>831.52931397516011</v>
      </c>
      <c r="BB59" s="40">
        <f t="shared" si="44"/>
        <v>727.90727431452433</v>
      </c>
      <c r="BC59" s="40">
        <f t="shared" si="44"/>
        <v>336.16216324863268</v>
      </c>
      <c r="BD59" s="40">
        <f t="shared" si="45"/>
        <v>407.71803982654529</v>
      </c>
      <c r="BE59" s="40">
        <f t="shared" si="45"/>
        <v>292.13866570517564</v>
      </c>
      <c r="BF59" s="40">
        <f t="shared" si="45"/>
        <v>546.23163584691849</v>
      </c>
      <c r="BG59" s="40">
        <f t="shared" si="45"/>
        <v>489.41802173602059</v>
      </c>
      <c r="BH59" s="40">
        <f t="shared" si="45"/>
        <v>138.75518008348394</v>
      </c>
      <c r="BI59" s="40">
        <f t="shared" si="45"/>
        <v>793.52441676359331</v>
      </c>
      <c r="BJ59" s="40">
        <f t="shared" si="45"/>
        <v>0</v>
      </c>
      <c r="BK59" s="40">
        <f t="shared" si="45"/>
        <v>294.10542327539679</v>
      </c>
      <c r="BL59" s="40">
        <f t="shared" si="45"/>
        <v>770.05519282711157</v>
      </c>
      <c r="BM59" s="40">
        <f t="shared" si="45"/>
        <v>220.2271554554525</v>
      </c>
      <c r="BN59" s="40">
        <f t="shared" si="46"/>
        <v>468.24459420264537</v>
      </c>
      <c r="BO59" s="40">
        <f t="shared" si="46"/>
        <v>416.08292442733079</v>
      </c>
      <c r="BP59" s="40">
        <f t="shared" si="46"/>
        <v>138.75518008348394</v>
      </c>
      <c r="BQ59" s="40">
        <f t="shared" si="46"/>
        <v>416.08292442733079</v>
      </c>
      <c r="BR59" s="40">
        <f t="shared" si="46"/>
        <v>416.08292442733079</v>
      </c>
      <c r="BS59" s="40">
        <f t="shared" si="46"/>
        <v>416.08292442733079</v>
      </c>
      <c r="BT59" s="40">
        <f t="shared" si="46"/>
        <v>416.08292442733079</v>
      </c>
      <c r="BU59" s="40">
        <f t="shared" si="46"/>
        <v>822.49012152122577</v>
      </c>
      <c r="BV59" s="40">
        <f t="shared" si="46"/>
        <v>764.6554779768469</v>
      </c>
      <c r="BW59" s="40">
        <f t="shared" si="46"/>
        <v>879.0927141092684</v>
      </c>
      <c r="BX59" s="40">
        <f t="shared" si="47"/>
        <v>330.65087327875062</v>
      </c>
      <c r="BY59" s="40">
        <f t="shared" si="47"/>
        <v>764.6554779768469</v>
      </c>
      <c r="BZ59" s="40">
        <f t="shared" si="47"/>
        <v>0</v>
      </c>
      <c r="CA59" s="40">
        <f t="shared" si="47"/>
        <v>764.6554779768469</v>
      </c>
      <c r="CB59" s="40">
        <f t="shared" si="47"/>
        <v>679.21425191172182</v>
      </c>
      <c r="CC59" s="40">
        <f t="shared" si="47"/>
        <v>574.66860015142686</v>
      </c>
      <c r="CD59" s="40">
        <f t="shared" si="47"/>
        <v>416.08292442733079</v>
      </c>
      <c r="CE59" s="40">
        <f t="shared" si="47"/>
        <v>879.0927141092684</v>
      </c>
      <c r="CF59" s="40">
        <f t="shared" si="47"/>
        <v>330.65087327875062</v>
      </c>
      <c r="CG59" s="40">
        <f t="shared" si="47"/>
        <v>292.13866570517564</v>
      </c>
      <c r="CH59" s="40">
        <f t="shared" si="47"/>
        <v>653.44089250673653</v>
      </c>
    </row>
    <row r="60" spans="1:86" x14ac:dyDescent="0.25">
      <c r="A60" s="6">
        <v>58</v>
      </c>
      <c r="B60" s="6" t="s">
        <v>69</v>
      </c>
      <c r="C60" s="7">
        <v>37.020000000000003</v>
      </c>
      <c r="D60" s="7">
        <v>39.75</v>
      </c>
      <c r="E60" s="8">
        <v>646608</v>
      </c>
      <c r="F60" s="40">
        <f t="shared" si="40"/>
        <v>323.30326320654439</v>
      </c>
      <c r="G60" s="40">
        <f t="shared" si="40"/>
        <v>235.53555994796204</v>
      </c>
      <c r="H60" s="40">
        <f t="shared" si="40"/>
        <v>653.69411807052438</v>
      </c>
      <c r="I60" s="40">
        <f t="shared" si="40"/>
        <v>600.1199880023994</v>
      </c>
      <c r="J60" s="40">
        <f t="shared" si="40"/>
        <v>148.40485167271308</v>
      </c>
      <c r="K60" s="40">
        <f t="shared" si="40"/>
        <v>417.34637892283206</v>
      </c>
      <c r="L60" s="40">
        <f t="shared" si="40"/>
        <v>693.20271205470635</v>
      </c>
      <c r="M60" s="40">
        <f t="shared" si="40"/>
        <v>500.84828042032825</v>
      </c>
      <c r="N60" s="40">
        <f t="shared" si="40"/>
        <v>937.25396771632848</v>
      </c>
      <c r="O60" s="40">
        <f t="shared" si="40"/>
        <v>914.05470295819862</v>
      </c>
      <c r="P60" s="40">
        <f t="shared" si="41"/>
        <v>695.69102337172671</v>
      </c>
      <c r="Q60" s="40">
        <f t="shared" si="41"/>
        <v>381.29516125962044</v>
      </c>
      <c r="R60" s="40">
        <f t="shared" si="41"/>
        <v>527.82193967284024</v>
      </c>
      <c r="S60" s="40">
        <f t="shared" si="41"/>
        <v>550.29537523043064</v>
      </c>
      <c r="T60" s="40">
        <f t="shared" si="41"/>
        <v>731.7554236218549</v>
      </c>
      <c r="U60" s="40">
        <f t="shared" si="41"/>
        <v>797.69668421023323</v>
      </c>
      <c r="V60" s="40">
        <f t="shared" si="41"/>
        <v>1061.7918816792678</v>
      </c>
      <c r="W60" s="40">
        <f t="shared" si="41"/>
        <v>351.43420436832878</v>
      </c>
      <c r="X60" s="40">
        <f t="shared" si="41"/>
        <v>220.98868749327431</v>
      </c>
      <c r="Y60" s="40">
        <f t="shared" si="41"/>
        <v>817.10342062678978</v>
      </c>
      <c r="Z60" s="40">
        <f t="shared" si="42"/>
        <v>369.99594592373535</v>
      </c>
      <c r="AA60" s="40">
        <f t="shared" si="42"/>
        <v>1063.6564294921554</v>
      </c>
      <c r="AB60" s="40">
        <f t="shared" si="42"/>
        <v>245.54022073786555</v>
      </c>
      <c r="AC60" s="40">
        <f t="shared" si="42"/>
        <v>247.99999999999969</v>
      </c>
      <c r="AD60" s="40">
        <f t="shared" si="42"/>
        <v>425.26462349929835</v>
      </c>
      <c r="AE60" s="40">
        <f t="shared" si="42"/>
        <v>650.00692304005531</v>
      </c>
      <c r="AF60" s="40">
        <f t="shared" si="42"/>
        <v>270.40710049848911</v>
      </c>
      <c r="AG60" s="40">
        <f t="shared" si="42"/>
        <v>179.51323071016202</v>
      </c>
      <c r="AH60" s="40">
        <f t="shared" si="42"/>
        <v>258.38343600161318</v>
      </c>
      <c r="AI60" s="40">
        <f t="shared" si="42"/>
        <v>705.2162788818755</v>
      </c>
      <c r="AJ60" s="40">
        <f t="shared" si="43"/>
        <v>341.63430741071676</v>
      </c>
      <c r="AK60" s="40">
        <f t="shared" si="43"/>
        <v>675.95635953809972</v>
      </c>
      <c r="AL60" s="40">
        <f t="shared" si="43"/>
        <v>442.66127004742543</v>
      </c>
      <c r="AM60" s="40">
        <f t="shared" si="43"/>
        <v>675.95635953809972</v>
      </c>
      <c r="AN60" s="40">
        <f t="shared" si="43"/>
        <v>997.90280087792166</v>
      </c>
      <c r="AO60" s="40">
        <f t="shared" si="43"/>
        <v>614.1929664201632</v>
      </c>
      <c r="AP60" s="40">
        <f t="shared" si="43"/>
        <v>363.14184556451232</v>
      </c>
      <c r="AQ60" s="40">
        <f t="shared" si="43"/>
        <v>184.71599822430179</v>
      </c>
      <c r="AR60" s="40">
        <f t="shared" si="43"/>
        <v>999.80198039411812</v>
      </c>
      <c r="AS60" s="40">
        <f t="shared" si="43"/>
        <v>291.45497079308853</v>
      </c>
      <c r="AT60" s="40">
        <f t="shared" si="44"/>
        <v>722.42369839312482</v>
      </c>
      <c r="AU60" s="40">
        <f t="shared" si="44"/>
        <v>216.14809737770045</v>
      </c>
      <c r="AV60" s="40">
        <f t="shared" si="44"/>
        <v>216.14809737770045</v>
      </c>
      <c r="AW60" s="40">
        <f t="shared" si="44"/>
        <v>216.14809737770045</v>
      </c>
      <c r="AX60" s="40">
        <f t="shared" si="44"/>
        <v>216.14809737770045</v>
      </c>
      <c r="AY60" s="40">
        <f t="shared" si="44"/>
        <v>997.90280087792166</v>
      </c>
      <c r="AZ60" s="40">
        <f t="shared" si="44"/>
        <v>442.66127004742543</v>
      </c>
      <c r="BA60" s="40">
        <f t="shared" si="44"/>
        <v>902.20008867213085</v>
      </c>
      <c r="BB60" s="40">
        <f t="shared" si="44"/>
        <v>479.71762527553608</v>
      </c>
      <c r="BC60" s="40">
        <f t="shared" si="44"/>
        <v>255.97851472340469</v>
      </c>
      <c r="BD60" s="40">
        <f t="shared" si="45"/>
        <v>294.00680264238821</v>
      </c>
      <c r="BE60" s="40">
        <f t="shared" si="45"/>
        <v>150.08331019803606</v>
      </c>
      <c r="BF60" s="40">
        <f t="shared" si="45"/>
        <v>372.3291554525378</v>
      </c>
      <c r="BG60" s="40">
        <f t="shared" si="45"/>
        <v>664.68037431535492</v>
      </c>
      <c r="BH60" s="40">
        <f t="shared" si="45"/>
        <v>168.75129629131754</v>
      </c>
      <c r="BI60" s="40">
        <f t="shared" si="45"/>
        <v>525.52164560558299</v>
      </c>
      <c r="BJ60" s="40">
        <f t="shared" si="45"/>
        <v>294.10542327539679</v>
      </c>
      <c r="BK60" s="40">
        <f t="shared" si="45"/>
        <v>0</v>
      </c>
      <c r="BL60" s="40">
        <f t="shared" si="45"/>
        <v>957.92953811854068</v>
      </c>
      <c r="BM60" s="40">
        <f t="shared" si="45"/>
        <v>73.878278269055926</v>
      </c>
      <c r="BN60" s="40">
        <f t="shared" si="46"/>
        <v>297.53151093623643</v>
      </c>
      <c r="BO60" s="40">
        <f t="shared" si="46"/>
        <v>596.05117229982886</v>
      </c>
      <c r="BP60" s="40">
        <f t="shared" si="46"/>
        <v>168.75129629131754</v>
      </c>
      <c r="BQ60" s="40">
        <f t="shared" si="46"/>
        <v>596.05117229982886</v>
      </c>
      <c r="BR60" s="40">
        <f t="shared" si="46"/>
        <v>596.05117229982886</v>
      </c>
      <c r="BS60" s="40">
        <f t="shared" si="46"/>
        <v>596.05117229982886</v>
      </c>
      <c r="BT60" s="40">
        <f t="shared" si="46"/>
        <v>596.05117229982886</v>
      </c>
      <c r="BU60" s="40">
        <f t="shared" si="46"/>
        <v>600.1199880023994</v>
      </c>
      <c r="BV60" s="40">
        <f t="shared" si="46"/>
        <v>914.05470295819862</v>
      </c>
      <c r="BW60" s="40">
        <f t="shared" si="46"/>
        <v>997.90280087792166</v>
      </c>
      <c r="BX60" s="40">
        <f t="shared" si="47"/>
        <v>184.71599822430179</v>
      </c>
      <c r="BY60" s="40">
        <f t="shared" si="47"/>
        <v>914.05470295819862</v>
      </c>
      <c r="BZ60" s="40">
        <f t="shared" si="47"/>
        <v>294.10542327539679</v>
      </c>
      <c r="CA60" s="40">
        <f t="shared" si="47"/>
        <v>914.05470295819862</v>
      </c>
      <c r="CB60" s="40">
        <f t="shared" si="47"/>
        <v>693.20271205470635</v>
      </c>
      <c r="CC60" s="40">
        <f t="shared" si="47"/>
        <v>341.63430741071676</v>
      </c>
      <c r="CD60" s="40">
        <f t="shared" si="47"/>
        <v>596.05117229982886</v>
      </c>
      <c r="CE60" s="40">
        <f t="shared" si="47"/>
        <v>997.90280087792166</v>
      </c>
      <c r="CF60" s="40">
        <f t="shared" si="47"/>
        <v>184.71599822430179</v>
      </c>
      <c r="CG60" s="40">
        <f t="shared" si="47"/>
        <v>150.08331019803606</v>
      </c>
      <c r="CH60" s="40">
        <f t="shared" si="47"/>
        <v>369.99594592373535</v>
      </c>
    </row>
    <row r="61" spans="1:86" x14ac:dyDescent="0.25">
      <c r="A61" s="6">
        <v>59</v>
      </c>
      <c r="B61" s="6" t="s">
        <v>72</v>
      </c>
      <c r="C61" s="7">
        <v>27.52</v>
      </c>
      <c r="D61" s="7">
        <v>40.98</v>
      </c>
      <c r="E61" s="8">
        <v>1029927</v>
      </c>
      <c r="F61" s="40">
        <f t="shared" si="40"/>
        <v>875.67345511897304</v>
      </c>
      <c r="G61" s="40">
        <f t="shared" si="40"/>
        <v>1123.1473634390102</v>
      </c>
      <c r="H61" s="40">
        <f t="shared" si="40"/>
        <v>377.02121956197612</v>
      </c>
      <c r="I61" s="40">
        <f t="shared" si="40"/>
        <v>1555.8679249859229</v>
      </c>
      <c r="J61" s="40">
        <f t="shared" si="40"/>
        <v>832.65418992520586</v>
      </c>
      <c r="K61" s="40">
        <f t="shared" si="40"/>
        <v>543.43812895305769</v>
      </c>
      <c r="L61" s="40">
        <f t="shared" si="40"/>
        <v>519.48147223938565</v>
      </c>
      <c r="M61" s="40">
        <f t="shared" si="40"/>
        <v>1430.1398533010679</v>
      </c>
      <c r="N61" s="40">
        <f t="shared" si="40"/>
        <v>313.63673254260232</v>
      </c>
      <c r="O61" s="40">
        <f t="shared" si="40"/>
        <v>137.78606605894498</v>
      </c>
      <c r="P61" s="40">
        <f t="shared" si="41"/>
        <v>271.0885464197998</v>
      </c>
      <c r="Q61" s="40">
        <f t="shared" si="41"/>
        <v>1338.8386758680078</v>
      </c>
      <c r="R61" s="40">
        <f t="shared" si="41"/>
        <v>1482.7949959451573</v>
      </c>
      <c r="S61" s="40">
        <f t="shared" si="41"/>
        <v>407.96568483145722</v>
      </c>
      <c r="T61" s="40">
        <f t="shared" si="41"/>
        <v>434.65963695747013</v>
      </c>
      <c r="U61" s="40">
        <f t="shared" si="41"/>
        <v>169.5788901956841</v>
      </c>
      <c r="V61" s="40">
        <f t="shared" si="41"/>
        <v>138.00362314084362</v>
      </c>
      <c r="W61" s="40">
        <f t="shared" si="41"/>
        <v>610.18439835839786</v>
      </c>
      <c r="X61" s="40">
        <f t="shared" si="41"/>
        <v>745.24157157260106</v>
      </c>
      <c r="Y61" s="40">
        <f t="shared" si="41"/>
        <v>356.43933565194476</v>
      </c>
      <c r="Z61" s="40">
        <f t="shared" si="42"/>
        <v>1307.551146227175</v>
      </c>
      <c r="AA61" s="40">
        <f t="shared" si="42"/>
        <v>118.81077392223341</v>
      </c>
      <c r="AB61" s="40">
        <f t="shared" si="42"/>
        <v>1193.3737888859464</v>
      </c>
      <c r="AC61" s="40">
        <f t="shared" si="42"/>
        <v>1204.2977206654509</v>
      </c>
      <c r="AD61" s="40">
        <f t="shared" si="42"/>
        <v>1379.2349328522682</v>
      </c>
      <c r="AE61" s="40">
        <f t="shared" si="42"/>
        <v>323.10988842807006</v>
      </c>
      <c r="AF61" s="40">
        <f t="shared" si="42"/>
        <v>1060.6964693068421</v>
      </c>
      <c r="AG61" s="40">
        <f t="shared" si="42"/>
        <v>1087.0225388647655</v>
      </c>
      <c r="AH61" s="40">
        <f t="shared" si="42"/>
        <v>1200.2153973349948</v>
      </c>
      <c r="AI61" s="40">
        <f t="shared" si="42"/>
        <v>1656.2732262522384</v>
      </c>
      <c r="AJ61" s="40">
        <f t="shared" si="43"/>
        <v>994.7125212844162</v>
      </c>
      <c r="AK61" s="40">
        <f t="shared" si="43"/>
        <v>442.83179650969043</v>
      </c>
      <c r="AL61" s="40">
        <f t="shared" si="43"/>
        <v>1369.8014454657286</v>
      </c>
      <c r="AM61" s="40">
        <f t="shared" si="43"/>
        <v>442.83179650969043</v>
      </c>
      <c r="AN61" s="40">
        <f t="shared" si="43"/>
        <v>258.95366380879756</v>
      </c>
      <c r="AO61" s="40">
        <f t="shared" si="43"/>
        <v>1558.41586234227</v>
      </c>
      <c r="AP61" s="40">
        <f t="shared" si="43"/>
        <v>627.3412149699717</v>
      </c>
      <c r="AQ61" s="40">
        <f t="shared" si="43"/>
        <v>827.18861210729904</v>
      </c>
      <c r="AR61" s="40">
        <f t="shared" si="43"/>
        <v>80.777472107017587</v>
      </c>
      <c r="AS61" s="40">
        <f t="shared" si="43"/>
        <v>689.98623174669228</v>
      </c>
      <c r="AT61" s="40">
        <f t="shared" si="44"/>
        <v>236.35777964771961</v>
      </c>
      <c r="AU61" s="40">
        <f t="shared" si="44"/>
        <v>1001.1418480914676</v>
      </c>
      <c r="AV61" s="40">
        <f t="shared" si="44"/>
        <v>1001.1418480914676</v>
      </c>
      <c r="AW61" s="40">
        <f t="shared" si="44"/>
        <v>1001.1418480914676</v>
      </c>
      <c r="AX61" s="40">
        <f t="shared" si="44"/>
        <v>1001.1418480914676</v>
      </c>
      <c r="AY61" s="40">
        <f t="shared" si="44"/>
        <v>258.95366380879756</v>
      </c>
      <c r="AZ61" s="40">
        <f t="shared" si="44"/>
        <v>1369.8014454657286</v>
      </c>
      <c r="BA61" s="40">
        <f t="shared" si="44"/>
        <v>385.26873737691182</v>
      </c>
      <c r="BB61" s="40">
        <f t="shared" si="44"/>
        <v>1437.4066926239075</v>
      </c>
      <c r="BC61" s="40">
        <f t="shared" si="44"/>
        <v>752.68187170942258</v>
      </c>
      <c r="BD61" s="40">
        <f t="shared" si="45"/>
        <v>776.69620830798442</v>
      </c>
      <c r="BE61" s="40">
        <f t="shared" si="45"/>
        <v>1036.0000000000002</v>
      </c>
      <c r="BF61" s="40">
        <f t="shared" si="45"/>
        <v>1300.0061538315888</v>
      </c>
      <c r="BG61" s="40">
        <f t="shared" si="45"/>
        <v>293.4365348759423</v>
      </c>
      <c r="BH61" s="40">
        <f t="shared" si="45"/>
        <v>881.54523423361547</v>
      </c>
      <c r="BI61" s="40">
        <f t="shared" si="45"/>
        <v>1474.8810121497941</v>
      </c>
      <c r="BJ61" s="40">
        <f t="shared" si="45"/>
        <v>770.05519282711157</v>
      </c>
      <c r="BK61" s="40">
        <f t="shared" si="45"/>
        <v>957.92953811854068</v>
      </c>
      <c r="BL61" s="40">
        <f t="shared" si="45"/>
        <v>0</v>
      </c>
      <c r="BM61" s="40">
        <f t="shared" si="45"/>
        <v>905.40874747265366</v>
      </c>
      <c r="BN61" s="40">
        <f t="shared" si="46"/>
        <v>1220.0016393431608</v>
      </c>
      <c r="BO61" s="40">
        <f t="shared" si="46"/>
        <v>364.26913127521527</v>
      </c>
      <c r="BP61" s="40">
        <f t="shared" si="46"/>
        <v>881.54523423361547</v>
      </c>
      <c r="BQ61" s="40">
        <f t="shared" si="46"/>
        <v>364.26913127521527</v>
      </c>
      <c r="BR61" s="40">
        <f t="shared" si="46"/>
        <v>364.26913127521527</v>
      </c>
      <c r="BS61" s="40">
        <f t="shared" si="46"/>
        <v>364.26913127521527</v>
      </c>
      <c r="BT61" s="40">
        <f t="shared" si="46"/>
        <v>364.26913127521527</v>
      </c>
      <c r="BU61" s="40">
        <f t="shared" si="46"/>
        <v>1555.8679249859229</v>
      </c>
      <c r="BV61" s="40">
        <f t="shared" si="46"/>
        <v>137.78606605894498</v>
      </c>
      <c r="BW61" s="40">
        <f t="shared" si="46"/>
        <v>258.95366380879756</v>
      </c>
      <c r="BX61" s="40">
        <f t="shared" si="47"/>
        <v>827.18861210729904</v>
      </c>
      <c r="BY61" s="40">
        <f t="shared" si="47"/>
        <v>137.78606605894498</v>
      </c>
      <c r="BZ61" s="40">
        <f t="shared" si="47"/>
        <v>770.05519282711157</v>
      </c>
      <c r="CA61" s="40">
        <f t="shared" si="47"/>
        <v>137.78606605894498</v>
      </c>
      <c r="CB61" s="40">
        <f t="shared" si="47"/>
        <v>519.48147223938565</v>
      </c>
      <c r="CC61" s="40">
        <f t="shared" si="47"/>
        <v>994.7125212844162</v>
      </c>
      <c r="CD61" s="40">
        <f t="shared" si="47"/>
        <v>364.26913127521527</v>
      </c>
      <c r="CE61" s="40">
        <f t="shared" si="47"/>
        <v>258.95366380879756</v>
      </c>
      <c r="CF61" s="40">
        <f t="shared" si="47"/>
        <v>827.18861210729904</v>
      </c>
      <c r="CG61" s="40">
        <f t="shared" si="47"/>
        <v>1036.0000000000002</v>
      </c>
      <c r="CH61" s="40">
        <f t="shared" si="47"/>
        <v>1307.551146227175</v>
      </c>
    </row>
    <row r="62" spans="1:86" x14ac:dyDescent="0.25">
      <c r="A62" s="6">
        <v>60</v>
      </c>
      <c r="B62" s="6" t="s">
        <v>73</v>
      </c>
      <c r="C62" s="7">
        <v>36.549999999999997</v>
      </c>
      <c r="D62" s="7">
        <v>40.32</v>
      </c>
      <c r="E62" s="8">
        <v>612646</v>
      </c>
      <c r="F62" s="40">
        <f t="shared" si="40"/>
        <v>354.05225603009501</v>
      </c>
      <c r="G62" s="40">
        <f t="shared" si="40"/>
        <v>308.97410894765972</v>
      </c>
      <c r="H62" s="40">
        <f t="shared" si="40"/>
        <v>619.23339703216902</v>
      </c>
      <c r="I62" s="40">
        <f t="shared" si="40"/>
        <v>650.66888660823543</v>
      </c>
      <c r="J62" s="40">
        <f t="shared" si="40"/>
        <v>78.294316524252892</v>
      </c>
      <c r="K62" s="40">
        <f t="shared" si="40"/>
        <v>372.15588131856748</v>
      </c>
      <c r="L62" s="40">
        <f t="shared" si="40"/>
        <v>677.78462655920384</v>
      </c>
      <c r="M62" s="40">
        <f t="shared" si="40"/>
        <v>533.97097299385132</v>
      </c>
      <c r="N62" s="40">
        <f t="shared" si="40"/>
        <v>905.07292523862384</v>
      </c>
      <c r="O62" s="40">
        <f t="shared" si="40"/>
        <v>869.5849584715686</v>
      </c>
      <c r="P62" s="40">
        <f t="shared" si="41"/>
        <v>648.52139517520891</v>
      </c>
      <c r="Q62" s="40">
        <f t="shared" si="41"/>
        <v>440.40890090914422</v>
      </c>
      <c r="R62" s="40">
        <f t="shared" si="41"/>
        <v>589.48960974727959</v>
      </c>
      <c r="S62" s="40">
        <f t="shared" si="41"/>
        <v>497.67961581724433</v>
      </c>
      <c r="T62" s="40">
        <f t="shared" si="41"/>
        <v>708.30784267859099</v>
      </c>
      <c r="U62" s="40">
        <f t="shared" si="41"/>
        <v>749.01668873263418</v>
      </c>
      <c r="V62" s="40">
        <f t="shared" si="41"/>
        <v>1014.1262248852454</v>
      </c>
      <c r="W62" s="40">
        <f t="shared" si="41"/>
        <v>295.33032353620558</v>
      </c>
      <c r="X62" s="40">
        <f t="shared" si="41"/>
        <v>160.65490966665124</v>
      </c>
      <c r="Y62" s="40">
        <f t="shared" si="41"/>
        <v>788.05583558527098</v>
      </c>
      <c r="Z62" s="40">
        <f t="shared" si="42"/>
        <v>439.89203220790455</v>
      </c>
      <c r="AA62" s="40">
        <f t="shared" si="42"/>
        <v>1008.2147588683672</v>
      </c>
      <c r="AB62" s="40">
        <f t="shared" si="42"/>
        <v>314.19739018648772</v>
      </c>
      <c r="AC62" s="40">
        <f t="shared" si="42"/>
        <v>300.45631962067324</v>
      </c>
      <c r="AD62" s="40">
        <f t="shared" si="42"/>
        <v>473.8649596667816</v>
      </c>
      <c r="AE62" s="40">
        <f t="shared" si="42"/>
        <v>605.41308211831677</v>
      </c>
      <c r="AF62" s="40">
        <f t="shared" si="42"/>
        <v>335.4310659435111</v>
      </c>
      <c r="AG62" s="40">
        <f t="shared" si="42"/>
        <v>193.22784478433766</v>
      </c>
      <c r="AH62" s="40">
        <f t="shared" si="42"/>
        <v>296.24314338056848</v>
      </c>
      <c r="AI62" s="40">
        <f t="shared" si="42"/>
        <v>768.5050422736341</v>
      </c>
      <c r="AJ62" s="40">
        <f t="shared" si="43"/>
        <v>392.50987248730462</v>
      </c>
      <c r="AK62" s="40">
        <f t="shared" si="43"/>
        <v>651.41154426368587</v>
      </c>
      <c r="AL62" s="40">
        <f t="shared" si="43"/>
        <v>513.70127506168421</v>
      </c>
      <c r="AM62" s="40">
        <f t="shared" si="43"/>
        <v>651.41154426368587</v>
      </c>
      <c r="AN62" s="40">
        <f t="shared" si="43"/>
        <v>960.97034293468153</v>
      </c>
      <c r="AO62" s="40">
        <f t="shared" si="43"/>
        <v>655.68666297249058</v>
      </c>
      <c r="AP62" s="40">
        <f t="shared" si="43"/>
        <v>296.94780686174431</v>
      </c>
      <c r="AQ62" s="40">
        <f t="shared" si="43"/>
        <v>191.65072397463078</v>
      </c>
      <c r="AR62" s="40">
        <f t="shared" si="43"/>
        <v>943.59419243655771</v>
      </c>
      <c r="AS62" s="40">
        <f t="shared" si="43"/>
        <v>265.64638149238885</v>
      </c>
      <c r="AT62" s="40">
        <f t="shared" si="44"/>
        <v>669.10238379488658</v>
      </c>
      <c r="AU62" s="40">
        <f t="shared" si="44"/>
        <v>275.77164466275326</v>
      </c>
      <c r="AV62" s="40">
        <f t="shared" si="44"/>
        <v>275.77164466275326</v>
      </c>
      <c r="AW62" s="40">
        <f t="shared" si="44"/>
        <v>275.77164466275326</v>
      </c>
      <c r="AX62" s="40">
        <f t="shared" si="44"/>
        <v>275.77164466275326</v>
      </c>
      <c r="AY62" s="40">
        <f t="shared" si="44"/>
        <v>960.97034293468153</v>
      </c>
      <c r="AZ62" s="40">
        <f t="shared" si="44"/>
        <v>513.70127506168421</v>
      </c>
      <c r="BA62" s="40">
        <f t="shared" si="44"/>
        <v>875.70600089299364</v>
      </c>
      <c r="BB62" s="40">
        <f t="shared" si="44"/>
        <v>537.74436305739198</v>
      </c>
      <c r="BC62" s="40">
        <f t="shared" si="44"/>
        <v>247.3155878629571</v>
      </c>
      <c r="BD62" s="40">
        <f t="shared" si="45"/>
        <v>300.3231592801327</v>
      </c>
      <c r="BE62" s="40">
        <f t="shared" si="45"/>
        <v>148.47558721890982</v>
      </c>
      <c r="BF62" s="40">
        <f t="shared" si="45"/>
        <v>403.12405038647904</v>
      </c>
      <c r="BG62" s="40">
        <f t="shared" si="45"/>
        <v>612.11926942385946</v>
      </c>
      <c r="BH62" s="40">
        <f t="shared" si="45"/>
        <v>99.463561166891537</v>
      </c>
      <c r="BI62" s="40">
        <f t="shared" si="45"/>
        <v>590.52603668255017</v>
      </c>
      <c r="BJ62" s="40">
        <f t="shared" si="45"/>
        <v>220.2271554554525</v>
      </c>
      <c r="BK62" s="40">
        <f t="shared" si="45"/>
        <v>73.878278269055926</v>
      </c>
      <c r="BL62" s="40">
        <f t="shared" si="45"/>
        <v>905.40874747265366</v>
      </c>
      <c r="BM62" s="40">
        <f t="shared" si="45"/>
        <v>0</v>
      </c>
      <c r="BN62" s="40">
        <f t="shared" si="46"/>
        <v>324.21135081918413</v>
      </c>
      <c r="BO62" s="40">
        <f t="shared" si="46"/>
        <v>541.50253923689013</v>
      </c>
      <c r="BP62" s="40">
        <f t="shared" si="46"/>
        <v>99.463561166891537</v>
      </c>
      <c r="BQ62" s="40">
        <f t="shared" si="46"/>
        <v>541.50253923689013</v>
      </c>
      <c r="BR62" s="40">
        <f t="shared" si="46"/>
        <v>541.50253923689013</v>
      </c>
      <c r="BS62" s="40">
        <f t="shared" si="46"/>
        <v>541.50253923689013</v>
      </c>
      <c r="BT62" s="40">
        <f t="shared" si="46"/>
        <v>541.50253923689013</v>
      </c>
      <c r="BU62" s="40">
        <f t="shared" si="46"/>
        <v>650.66888660823543</v>
      </c>
      <c r="BV62" s="40">
        <f t="shared" si="46"/>
        <v>869.5849584715686</v>
      </c>
      <c r="BW62" s="40">
        <f t="shared" si="46"/>
        <v>960.97034293468153</v>
      </c>
      <c r="BX62" s="40">
        <f t="shared" si="47"/>
        <v>191.65072397463078</v>
      </c>
      <c r="BY62" s="40">
        <f t="shared" si="47"/>
        <v>869.5849584715686</v>
      </c>
      <c r="BZ62" s="40">
        <f t="shared" si="47"/>
        <v>220.2271554554525</v>
      </c>
      <c r="CA62" s="40">
        <f t="shared" si="47"/>
        <v>869.5849584715686</v>
      </c>
      <c r="CB62" s="40">
        <f t="shared" si="47"/>
        <v>677.78462655920384</v>
      </c>
      <c r="CC62" s="40">
        <f t="shared" si="47"/>
        <v>392.50987248730462</v>
      </c>
      <c r="CD62" s="40">
        <f t="shared" si="47"/>
        <v>541.50253923689013</v>
      </c>
      <c r="CE62" s="40">
        <f t="shared" si="47"/>
        <v>960.97034293468153</v>
      </c>
      <c r="CF62" s="40">
        <f t="shared" si="47"/>
        <v>191.65072397463078</v>
      </c>
      <c r="CG62" s="40">
        <f t="shared" si="47"/>
        <v>148.47558721890982</v>
      </c>
      <c r="CH62" s="40">
        <f t="shared" si="47"/>
        <v>439.89203220790455</v>
      </c>
    </row>
    <row r="63" spans="1:86" x14ac:dyDescent="0.25">
      <c r="A63" s="6">
        <v>61</v>
      </c>
      <c r="B63" s="6" t="s">
        <v>74</v>
      </c>
      <c r="C63" s="7">
        <v>39.72</v>
      </c>
      <c r="D63" s="7">
        <v>41</v>
      </c>
      <c r="E63" s="8">
        <v>807903</v>
      </c>
      <c r="F63" s="40">
        <f t="shared" ref="F63:O72" si="48">100*SQRT((VLOOKUP($B63,alan,2)-VLOOKUP(F$2,alan,2))^2+(VLOOKUP($B63,alan,3)-VLOOKUP(F$2,alan,3))^2)</f>
        <v>594.64274989274008</v>
      </c>
      <c r="G63" s="40">
        <f t="shared" si="48"/>
        <v>354.55888086465984</v>
      </c>
      <c r="H63" s="40">
        <f t="shared" si="48"/>
        <v>943.22902839130234</v>
      </c>
      <c r="I63" s="40">
        <f t="shared" si="48"/>
        <v>357.30799039484162</v>
      </c>
      <c r="J63" s="40">
        <f t="shared" si="48"/>
        <v>389.57540990159998</v>
      </c>
      <c r="K63" s="40">
        <f t="shared" si="48"/>
        <v>695.43727251276925</v>
      </c>
      <c r="L63" s="40">
        <f t="shared" si="48"/>
        <v>990.72952918543785</v>
      </c>
      <c r="M63" s="40">
        <f t="shared" si="48"/>
        <v>210.7700168430037</v>
      </c>
      <c r="N63" s="40">
        <f t="shared" si="48"/>
        <v>1228.7961588481628</v>
      </c>
      <c r="O63" s="40">
        <f t="shared" si="48"/>
        <v>1191.6715151416518</v>
      </c>
      <c r="P63" s="40">
        <f t="shared" ref="P63:Y72" si="49">100*SQRT((VLOOKUP($B63,alan,2)-VLOOKUP(P$2,alan,2))^2+(VLOOKUP($B63,alan,3)-VLOOKUP(P$2,alan,3))^2)</f>
        <v>969.56742932093164</v>
      </c>
      <c r="Q63" s="40">
        <f t="shared" si="49"/>
        <v>220.59238427470703</v>
      </c>
      <c r="R63" s="40">
        <f t="shared" si="49"/>
        <v>354.57157246457297</v>
      </c>
      <c r="S63" s="40">
        <f t="shared" si="49"/>
        <v>815.08281787803639</v>
      </c>
      <c r="T63" s="40">
        <f t="shared" si="49"/>
        <v>1027.8818025434634</v>
      </c>
      <c r="U63" s="40">
        <f t="shared" si="49"/>
        <v>1068.4966073881562</v>
      </c>
      <c r="V63" s="40">
        <f t="shared" si="49"/>
        <v>1333.6480045349297</v>
      </c>
      <c r="W63" s="40">
        <f t="shared" si="49"/>
        <v>612.30792906837314</v>
      </c>
      <c r="X63" s="40">
        <f t="shared" si="49"/>
        <v>478.12236927380826</v>
      </c>
      <c r="Y63" s="40">
        <f t="shared" si="49"/>
        <v>1110.6993292516206</v>
      </c>
      <c r="Z63" s="40">
        <f t="shared" ref="Z63:AI72" si="50">100*SQRT((VLOOKUP($B63,alan,2)-VLOOKUP(Z$2,alan,2))^2+(VLOOKUP($B63,alan,3)-VLOOKUP(Z$2,alan,3))^2)</f>
        <v>313.18045916052967</v>
      </c>
      <c r="AA63" s="40">
        <f t="shared" si="50"/>
        <v>1317.7556677927817</v>
      </c>
      <c r="AB63" s="40">
        <f t="shared" si="50"/>
        <v>237.11811402758758</v>
      </c>
      <c r="AC63" s="40">
        <f t="shared" si="50"/>
        <v>126.92123541787636</v>
      </c>
      <c r="AD63" s="40">
        <f t="shared" si="50"/>
        <v>190.06577808748256</v>
      </c>
      <c r="AE63" s="40">
        <f t="shared" si="50"/>
        <v>928.05387774632993</v>
      </c>
      <c r="AF63" s="40">
        <f t="shared" si="50"/>
        <v>457.38933087687974</v>
      </c>
      <c r="AG63" s="40">
        <f t="shared" si="50"/>
        <v>133.30416347586433</v>
      </c>
      <c r="AH63" s="40">
        <f t="shared" si="50"/>
        <v>59.808026217222967</v>
      </c>
      <c r="AI63" s="40">
        <f t="shared" si="50"/>
        <v>527.03415449095883</v>
      </c>
      <c r="AJ63" s="40">
        <f t="shared" ref="AJ63:AS72" si="51">100*SQRT((VLOOKUP($B63,alan,2)-VLOOKUP(AJ$2,alan,2))^2+(VLOOKUP($B63,alan,3)-VLOOKUP(AJ$2,alan,3))^2)</f>
        <v>570.23591609087555</v>
      </c>
      <c r="AK63" s="40">
        <f t="shared" si="51"/>
        <v>971.61309171912683</v>
      </c>
      <c r="AL63" s="40">
        <f t="shared" si="51"/>
        <v>381.34498816688279</v>
      </c>
      <c r="AM63" s="40">
        <f t="shared" si="51"/>
        <v>971.61309171912683</v>
      </c>
      <c r="AN63" s="40">
        <f t="shared" si="51"/>
        <v>1285.1634137338331</v>
      </c>
      <c r="AO63" s="40">
        <f t="shared" si="51"/>
        <v>340.1293871455394</v>
      </c>
      <c r="AP63" s="40">
        <f t="shared" si="51"/>
        <v>595.27892621862543</v>
      </c>
      <c r="AQ63" s="40">
        <f t="shared" si="51"/>
        <v>480.94178441886316</v>
      </c>
      <c r="AR63" s="40">
        <f t="shared" si="51"/>
        <v>1252.1297856053102</v>
      </c>
      <c r="AS63" s="40">
        <f t="shared" si="51"/>
        <v>585.33836368377536</v>
      </c>
      <c r="AT63" s="40">
        <f t="shared" ref="AT63:BC72" si="52">100*SQRT((VLOOKUP($B63,alan,2)-VLOOKUP(AT$2,alan,2))^2+(VLOOKUP($B63,alan,3)-VLOOKUP(AT$2,alan,3))^2)</f>
        <v>984.11432262720359</v>
      </c>
      <c r="AU63" s="40">
        <f t="shared" si="52"/>
        <v>439.96022547498524</v>
      </c>
      <c r="AV63" s="40">
        <f t="shared" si="52"/>
        <v>439.96022547498524</v>
      </c>
      <c r="AW63" s="40">
        <f t="shared" si="52"/>
        <v>439.96022547498524</v>
      </c>
      <c r="AX63" s="40">
        <f t="shared" si="52"/>
        <v>439.96022547498524</v>
      </c>
      <c r="AY63" s="40">
        <f t="shared" si="52"/>
        <v>1285.1634137338331</v>
      </c>
      <c r="AZ63" s="40">
        <f t="shared" si="52"/>
        <v>381.34498816688279</v>
      </c>
      <c r="BA63" s="40">
        <f t="shared" si="52"/>
        <v>1197.2384891908546</v>
      </c>
      <c r="BB63" s="40">
        <f t="shared" si="52"/>
        <v>288.50303291300065</v>
      </c>
      <c r="BC63" s="40">
        <f t="shared" si="52"/>
        <v>553.50700085906794</v>
      </c>
      <c r="BD63" s="40">
        <f t="shared" ref="BD63:BM72" si="53">100*SQRT((VLOOKUP($B63,alan,2)-VLOOKUP(BD$2,alan,2))^2+(VLOOKUP($B63,alan,3)-VLOOKUP(BD$2,alan,3))^2)</f>
        <v>588.06887351737976</v>
      </c>
      <c r="BE63" s="40">
        <f t="shared" si="53"/>
        <v>184.01086924418314</v>
      </c>
      <c r="BF63" s="40">
        <f t="shared" si="53"/>
        <v>80.02499609497066</v>
      </c>
      <c r="BG63" s="40">
        <f t="shared" si="53"/>
        <v>928.51763580451154</v>
      </c>
      <c r="BH63" s="40">
        <f t="shared" si="53"/>
        <v>340.23815188776234</v>
      </c>
      <c r="BI63" s="40">
        <f t="shared" si="53"/>
        <v>379.44433056773977</v>
      </c>
      <c r="BJ63" s="40">
        <f t="shared" si="53"/>
        <v>468.24459420264537</v>
      </c>
      <c r="BK63" s="40">
        <f t="shared" si="53"/>
        <v>297.53151093623643</v>
      </c>
      <c r="BL63" s="40">
        <f t="shared" si="53"/>
        <v>1220.0016393431608</v>
      </c>
      <c r="BM63" s="40">
        <f t="shared" si="53"/>
        <v>324.21135081918413</v>
      </c>
      <c r="BN63" s="40">
        <f t="shared" ref="BN63:BW72" si="54">100*SQRT((VLOOKUP($B63,alan,2)-VLOOKUP(BN$2,alan,2))^2+(VLOOKUP($B63,alan,3)-VLOOKUP(BN$2,alan,3))^2)</f>
        <v>0</v>
      </c>
      <c r="BO63" s="40">
        <f t="shared" si="54"/>
        <v>856.14951965179534</v>
      </c>
      <c r="BP63" s="40">
        <f t="shared" si="54"/>
        <v>340.23815188776234</v>
      </c>
      <c r="BQ63" s="40">
        <f t="shared" si="54"/>
        <v>856.14951965179534</v>
      </c>
      <c r="BR63" s="40">
        <f t="shared" si="54"/>
        <v>856.14951965179534</v>
      </c>
      <c r="BS63" s="40">
        <f t="shared" si="54"/>
        <v>856.14951965179534</v>
      </c>
      <c r="BT63" s="40">
        <f t="shared" si="54"/>
        <v>856.14951965179534</v>
      </c>
      <c r="BU63" s="40">
        <f t="shared" si="54"/>
        <v>357.30799039484162</v>
      </c>
      <c r="BV63" s="40">
        <f t="shared" si="54"/>
        <v>1191.6715151416518</v>
      </c>
      <c r="BW63" s="40">
        <f t="shared" si="54"/>
        <v>1285.1634137338331</v>
      </c>
      <c r="BX63" s="40">
        <f t="shared" ref="BX63:CH72" si="55">100*SQRT((VLOOKUP($B63,alan,2)-VLOOKUP(BX$2,alan,2))^2+(VLOOKUP($B63,alan,3)-VLOOKUP(BX$2,alan,3))^2)</f>
        <v>480.94178441886316</v>
      </c>
      <c r="BY63" s="40">
        <f t="shared" si="55"/>
        <v>1191.6715151416518</v>
      </c>
      <c r="BZ63" s="40">
        <f t="shared" si="55"/>
        <v>468.24459420264537</v>
      </c>
      <c r="CA63" s="40">
        <f t="shared" si="55"/>
        <v>1191.6715151416518</v>
      </c>
      <c r="CB63" s="40">
        <f t="shared" si="55"/>
        <v>990.72952918543785</v>
      </c>
      <c r="CC63" s="40">
        <f t="shared" si="55"/>
        <v>570.23591609087555</v>
      </c>
      <c r="CD63" s="40">
        <f t="shared" si="55"/>
        <v>856.14951965179534</v>
      </c>
      <c r="CE63" s="40">
        <f t="shared" si="55"/>
        <v>1285.1634137338331</v>
      </c>
      <c r="CF63" s="40">
        <f t="shared" si="55"/>
        <v>480.94178441886316</v>
      </c>
      <c r="CG63" s="40">
        <f t="shared" si="55"/>
        <v>184.01086924418314</v>
      </c>
      <c r="CH63" s="40">
        <f t="shared" si="55"/>
        <v>313.18045916052967</v>
      </c>
    </row>
    <row r="64" spans="1:86" x14ac:dyDescent="0.25">
      <c r="A64" s="6">
        <v>62</v>
      </c>
      <c r="B64" s="6" t="s">
        <v>75</v>
      </c>
      <c r="C64" s="7">
        <v>39.44</v>
      </c>
      <c r="D64" s="7">
        <v>39.31</v>
      </c>
      <c r="E64" s="8">
        <v>88198</v>
      </c>
      <c r="F64" s="40">
        <f t="shared" si="48"/>
        <v>566.13779241453256</v>
      </c>
      <c r="G64" s="40">
        <f t="shared" si="48"/>
        <v>775.76285036085642</v>
      </c>
      <c r="H64" s="40">
        <f t="shared" si="48"/>
        <v>217.44194627532232</v>
      </c>
      <c r="I64" s="40">
        <f t="shared" si="48"/>
        <v>1192.1564494645829</v>
      </c>
      <c r="J64" s="40">
        <f t="shared" si="48"/>
        <v>468.38552496848183</v>
      </c>
      <c r="K64" s="40">
        <f t="shared" si="48"/>
        <v>192.41881404893877</v>
      </c>
      <c r="L64" s="40">
        <f t="shared" si="48"/>
        <v>398.54861685872163</v>
      </c>
      <c r="M64" s="40">
        <f t="shared" si="48"/>
        <v>1066.5420760570114</v>
      </c>
      <c r="N64" s="40">
        <f t="shared" si="48"/>
        <v>446.12554286882096</v>
      </c>
      <c r="O64" s="40">
        <f t="shared" si="48"/>
        <v>348.91976154984428</v>
      </c>
      <c r="P64" s="40">
        <f t="shared" si="49"/>
        <v>134.03357788255903</v>
      </c>
      <c r="Q64" s="40">
        <f t="shared" si="49"/>
        <v>977.34589578101816</v>
      </c>
      <c r="R64" s="40">
        <f t="shared" si="49"/>
        <v>1123.0498653221057</v>
      </c>
      <c r="S64" s="40">
        <f t="shared" si="49"/>
        <v>49.396356140913987</v>
      </c>
      <c r="T64" s="40">
        <f t="shared" si="49"/>
        <v>355.14081714159551</v>
      </c>
      <c r="U64" s="40">
        <f t="shared" si="49"/>
        <v>217.59825366946322</v>
      </c>
      <c r="V64" s="40">
        <f t="shared" si="49"/>
        <v>479.84268255335525</v>
      </c>
      <c r="W64" s="40">
        <f t="shared" si="49"/>
        <v>246.17270360460353</v>
      </c>
      <c r="X64" s="40">
        <f t="shared" si="49"/>
        <v>381.10497241573756</v>
      </c>
      <c r="Y64" s="40">
        <f t="shared" si="49"/>
        <v>369.43876353192849</v>
      </c>
      <c r="Z64" s="40">
        <f t="shared" si="50"/>
        <v>953.15161438251778</v>
      </c>
      <c r="AA64" s="40">
        <f t="shared" si="50"/>
        <v>467.60667232194209</v>
      </c>
      <c r="AB64" s="40">
        <f t="shared" si="50"/>
        <v>835.40708639560853</v>
      </c>
      <c r="AC64" s="40">
        <f t="shared" si="50"/>
        <v>841.09274161652343</v>
      </c>
      <c r="AD64" s="40">
        <f t="shared" si="50"/>
        <v>1015.3605271035509</v>
      </c>
      <c r="AE64" s="40">
        <f t="shared" si="50"/>
        <v>123.82245353731307</v>
      </c>
      <c r="AF64" s="40">
        <f t="shared" si="50"/>
        <v>727.33279865547149</v>
      </c>
      <c r="AG64" s="40">
        <f t="shared" si="50"/>
        <v>723.03388578959425</v>
      </c>
      <c r="AH64" s="40">
        <f t="shared" si="50"/>
        <v>835.95753480664303</v>
      </c>
      <c r="AI64" s="40">
        <f t="shared" si="50"/>
        <v>1298.5857692120298</v>
      </c>
      <c r="AJ64" s="40">
        <f t="shared" si="51"/>
        <v>683.00585649026505</v>
      </c>
      <c r="AK64" s="40">
        <f t="shared" si="51"/>
        <v>313.78973851928356</v>
      </c>
      <c r="AL64" s="40">
        <f t="shared" si="51"/>
        <v>1018.7443251375687</v>
      </c>
      <c r="AM64" s="40">
        <f t="shared" si="51"/>
        <v>313.78973851928356</v>
      </c>
      <c r="AN64" s="40">
        <f t="shared" si="51"/>
        <v>470.07765315956061</v>
      </c>
      <c r="AO64" s="40">
        <f t="shared" si="51"/>
        <v>1194.2026628675724</v>
      </c>
      <c r="AP64" s="40">
        <f t="shared" si="51"/>
        <v>267.71066471098982</v>
      </c>
      <c r="AQ64" s="40">
        <f t="shared" si="51"/>
        <v>480.77541534483646</v>
      </c>
      <c r="AR64" s="40">
        <f t="shared" si="51"/>
        <v>403.92697359795119</v>
      </c>
      <c r="AS64" s="40">
        <f t="shared" si="51"/>
        <v>345.68916673798185</v>
      </c>
      <c r="AT64" s="40">
        <f t="shared" si="52"/>
        <v>128.00390619039729</v>
      </c>
      <c r="AU64" s="40">
        <f t="shared" si="52"/>
        <v>663.10557228845516</v>
      </c>
      <c r="AV64" s="40">
        <f t="shared" si="52"/>
        <v>663.10557228845516</v>
      </c>
      <c r="AW64" s="40">
        <f t="shared" si="52"/>
        <v>663.10557228845516</v>
      </c>
      <c r="AX64" s="40">
        <f t="shared" si="52"/>
        <v>663.10557228845516</v>
      </c>
      <c r="AY64" s="40">
        <f t="shared" si="52"/>
        <v>470.07765315956061</v>
      </c>
      <c r="AZ64" s="40">
        <f t="shared" si="52"/>
        <v>1018.7443251375687</v>
      </c>
      <c r="BA64" s="40">
        <f t="shared" si="52"/>
        <v>457.65052168658167</v>
      </c>
      <c r="BB64" s="40">
        <f t="shared" si="52"/>
        <v>1075.7332383077137</v>
      </c>
      <c r="BC64" s="40">
        <f t="shared" si="52"/>
        <v>413.32069873162663</v>
      </c>
      <c r="BD64" s="40">
        <f t="shared" si="53"/>
        <v>454.17287457531</v>
      </c>
      <c r="BE64" s="40">
        <f t="shared" si="53"/>
        <v>672.1458175128372</v>
      </c>
      <c r="BF64" s="40">
        <f t="shared" si="53"/>
        <v>936.17306092410092</v>
      </c>
      <c r="BG64" s="40">
        <f t="shared" si="53"/>
        <v>73.54590403278759</v>
      </c>
      <c r="BH64" s="40">
        <f t="shared" si="53"/>
        <v>518.95471864123147</v>
      </c>
      <c r="BI64" s="40">
        <f t="shared" si="53"/>
        <v>1117.5517885091504</v>
      </c>
      <c r="BJ64" s="40">
        <f t="shared" si="53"/>
        <v>416.08292442733079</v>
      </c>
      <c r="BK64" s="40">
        <f t="shared" si="53"/>
        <v>596.05117229982886</v>
      </c>
      <c r="BL64" s="40">
        <f t="shared" si="53"/>
        <v>364.26913127521527</v>
      </c>
      <c r="BM64" s="40">
        <f t="shared" si="53"/>
        <v>541.50253923689013</v>
      </c>
      <c r="BN64" s="40">
        <f t="shared" si="54"/>
        <v>856.14951965179534</v>
      </c>
      <c r="BO64" s="40">
        <f t="shared" si="54"/>
        <v>0</v>
      </c>
      <c r="BP64" s="40">
        <f t="shared" si="54"/>
        <v>518.95471864123147</v>
      </c>
      <c r="BQ64" s="40">
        <f t="shared" si="54"/>
        <v>0</v>
      </c>
      <c r="BR64" s="40">
        <f t="shared" si="54"/>
        <v>0</v>
      </c>
      <c r="BS64" s="40">
        <f t="shared" si="54"/>
        <v>0</v>
      </c>
      <c r="BT64" s="40">
        <f t="shared" si="54"/>
        <v>0</v>
      </c>
      <c r="BU64" s="40">
        <f t="shared" si="54"/>
        <v>1192.1564494645829</v>
      </c>
      <c r="BV64" s="40">
        <f t="shared" si="54"/>
        <v>348.91976154984428</v>
      </c>
      <c r="BW64" s="40">
        <f t="shared" si="54"/>
        <v>470.07765315956061</v>
      </c>
      <c r="BX64" s="40">
        <f t="shared" si="55"/>
        <v>480.77541534483646</v>
      </c>
      <c r="BY64" s="40">
        <f t="shared" si="55"/>
        <v>348.91976154984428</v>
      </c>
      <c r="BZ64" s="40">
        <f t="shared" si="55"/>
        <v>416.08292442733079</v>
      </c>
      <c r="CA64" s="40">
        <f t="shared" si="55"/>
        <v>348.91976154984428</v>
      </c>
      <c r="CB64" s="40">
        <f t="shared" si="55"/>
        <v>398.54861685872163</v>
      </c>
      <c r="CC64" s="40">
        <f t="shared" si="55"/>
        <v>683.00585649026505</v>
      </c>
      <c r="CD64" s="40">
        <f t="shared" si="55"/>
        <v>0</v>
      </c>
      <c r="CE64" s="40">
        <f t="shared" si="55"/>
        <v>470.07765315956061</v>
      </c>
      <c r="CF64" s="40">
        <f t="shared" si="55"/>
        <v>480.77541534483646</v>
      </c>
      <c r="CG64" s="40">
        <f t="shared" si="55"/>
        <v>672.1458175128372</v>
      </c>
      <c r="CH64" s="40">
        <f t="shared" si="55"/>
        <v>953.15161438251778</v>
      </c>
    </row>
    <row r="65" spans="1:86" x14ac:dyDescent="0.25">
      <c r="A65" s="6">
        <v>63</v>
      </c>
      <c r="B65" s="6" t="s">
        <v>70</v>
      </c>
      <c r="C65" s="7">
        <v>38.799999999999997</v>
      </c>
      <c r="D65" s="7">
        <v>37.159999999999997</v>
      </c>
      <c r="E65" s="8">
        <v>2035809</v>
      </c>
      <c r="F65" s="40">
        <f t="shared" si="48"/>
        <v>440.72894164100444</v>
      </c>
      <c r="G65" s="40">
        <f t="shared" si="48"/>
        <v>403.27905970927895</v>
      </c>
      <c r="H65" s="40">
        <f t="shared" si="48"/>
        <v>630.43239129981248</v>
      </c>
      <c r="I65" s="40">
        <f t="shared" si="48"/>
        <v>689.28731309955253</v>
      </c>
      <c r="J65" s="40">
        <f t="shared" si="48"/>
        <v>80.603970125546283</v>
      </c>
      <c r="K65" s="40">
        <f t="shared" si="48"/>
        <v>373.99598928330732</v>
      </c>
      <c r="L65" s="40">
        <f t="shared" si="48"/>
        <v>714.37035212836167</v>
      </c>
      <c r="M65" s="40">
        <f t="shared" si="48"/>
        <v>549.11018930629962</v>
      </c>
      <c r="N65" s="40">
        <f t="shared" si="48"/>
        <v>915.66915422547663</v>
      </c>
      <c r="O65" s="40">
        <f t="shared" si="48"/>
        <v>860.76768062003805</v>
      </c>
      <c r="P65" s="40">
        <f t="shared" si="49"/>
        <v>637.9694350045304</v>
      </c>
      <c r="Q65" s="40">
        <f t="shared" si="49"/>
        <v>496.85510966477972</v>
      </c>
      <c r="R65" s="40">
        <f t="shared" si="49"/>
        <v>647.56544070850464</v>
      </c>
      <c r="S65" s="40">
        <f t="shared" si="49"/>
        <v>480.27700340532647</v>
      </c>
      <c r="T65" s="40">
        <f t="shared" si="49"/>
        <v>733.86987947455623</v>
      </c>
      <c r="U65" s="40">
        <f t="shared" si="49"/>
        <v>734.12056230567453</v>
      </c>
      <c r="V65" s="40">
        <f t="shared" si="49"/>
        <v>998.41524427464526</v>
      </c>
      <c r="W65" s="40">
        <f t="shared" si="49"/>
        <v>280.61539515856913</v>
      </c>
      <c r="X65" s="40">
        <f t="shared" si="49"/>
        <v>155.70806016388477</v>
      </c>
      <c r="Y65" s="40">
        <f t="shared" si="49"/>
        <v>804.59741486037581</v>
      </c>
      <c r="Z65" s="40">
        <f t="shared" si="50"/>
        <v>516.08526427325944</v>
      </c>
      <c r="AA65" s="40">
        <f t="shared" si="50"/>
        <v>977.77809343429249</v>
      </c>
      <c r="AB65" s="40">
        <f t="shared" si="50"/>
        <v>390.15509736513746</v>
      </c>
      <c r="AC65" s="40">
        <f t="shared" si="50"/>
        <v>352.4272974671515</v>
      </c>
      <c r="AD65" s="40">
        <f t="shared" si="50"/>
        <v>513.18320315458539</v>
      </c>
      <c r="AE65" s="40">
        <f t="shared" si="50"/>
        <v>600.30159086912283</v>
      </c>
      <c r="AF65" s="40">
        <f t="shared" si="50"/>
        <v>434.8666462261736</v>
      </c>
      <c r="AG65" s="40">
        <f t="shared" si="50"/>
        <v>209.47553556441889</v>
      </c>
      <c r="AH65" s="40">
        <f t="shared" si="50"/>
        <v>329.16409281694138</v>
      </c>
      <c r="AI65" s="40">
        <f t="shared" si="50"/>
        <v>827.7928484832421</v>
      </c>
      <c r="AJ65" s="40">
        <f t="shared" si="51"/>
        <v>489.00408996244613</v>
      </c>
      <c r="AK65" s="40">
        <f t="shared" si="51"/>
        <v>676.41555274845655</v>
      </c>
      <c r="AL65" s="40">
        <f t="shared" si="51"/>
        <v>591.88681350406853</v>
      </c>
      <c r="AM65" s="40">
        <f t="shared" si="51"/>
        <v>676.41555274845655</v>
      </c>
      <c r="AN65" s="40">
        <f t="shared" si="51"/>
        <v>963.72662098750789</v>
      </c>
      <c r="AO65" s="40">
        <f t="shared" si="51"/>
        <v>680.30728351238497</v>
      </c>
      <c r="AP65" s="40">
        <f t="shared" si="51"/>
        <v>255.19600310349665</v>
      </c>
      <c r="AQ65" s="40">
        <f t="shared" si="51"/>
        <v>269.74246977441305</v>
      </c>
      <c r="AR65" s="40">
        <f t="shared" si="51"/>
        <v>912.06194965035138</v>
      </c>
      <c r="AS65" s="40">
        <f t="shared" si="51"/>
        <v>304.76384299978861</v>
      </c>
      <c r="AT65" s="40">
        <f t="shared" si="52"/>
        <v>646.49903325527089</v>
      </c>
      <c r="AU65" s="40">
        <f t="shared" si="52"/>
        <v>374.99466662873976</v>
      </c>
      <c r="AV65" s="40">
        <f t="shared" si="52"/>
        <v>374.99466662873976</v>
      </c>
      <c r="AW65" s="40">
        <f t="shared" si="52"/>
        <v>374.99466662873976</v>
      </c>
      <c r="AX65" s="40">
        <f t="shared" si="52"/>
        <v>374.99466662873976</v>
      </c>
      <c r="AY65" s="40">
        <f t="shared" si="52"/>
        <v>963.72662098750789</v>
      </c>
      <c r="AZ65" s="40">
        <f t="shared" si="52"/>
        <v>591.88681350406853</v>
      </c>
      <c r="BA65" s="40">
        <f t="shared" si="52"/>
        <v>894.90669904744811</v>
      </c>
      <c r="BB65" s="40">
        <f t="shared" si="52"/>
        <v>590.35582490562422</v>
      </c>
      <c r="BC65" s="40">
        <f t="shared" si="52"/>
        <v>307.40201690945372</v>
      </c>
      <c r="BD65" s="40">
        <f t="shared" si="53"/>
        <v>370.74114959092407</v>
      </c>
      <c r="BE65" s="40">
        <f t="shared" si="53"/>
        <v>158.06960492137679</v>
      </c>
      <c r="BF65" s="40">
        <f t="shared" si="53"/>
        <v>419.86902719776839</v>
      </c>
      <c r="BG65" s="40">
        <f t="shared" si="53"/>
        <v>592.04813993458311</v>
      </c>
      <c r="BH65" s="40">
        <f t="shared" si="53"/>
        <v>0</v>
      </c>
      <c r="BI65" s="40">
        <f t="shared" si="53"/>
        <v>654.78240660543145</v>
      </c>
      <c r="BJ65" s="40">
        <f t="shared" si="53"/>
        <v>138.75518008348394</v>
      </c>
      <c r="BK65" s="40">
        <f t="shared" si="53"/>
        <v>168.75129629131754</v>
      </c>
      <c r="BL65" s="40">
        <f t="shared" si="53"/>
        <v>881.54523423361547</v>
      </c>
      <c r="BM65" s="40">
        <f t="shared" si="53"/>
        <v>99.463561166891537</v>
      </c>
      <c r="BN65" s="40">
        <f t="shared" si="54"/>
        <v>340.23815188776234</v>
      </c>
      <c r="BO65" s="40">
        <f t="shared" si="54"/>
        <v>518.95471864123147</v>
      </c>
      <c r="BP65" s="40">
        <f t="shared" si="54"/>
        <v>0</v>
      </c>
      <c r="BQ65" s="40">
        <f t="shared" si="54"/>
        <v>518.95471864123147</v>
      </c>
      <c r="BR65" s="40">
        <f t="shared" si="54"/>
        <v>518.95471864123147</v>
      </c>
      <c r="BS65" s="40">
        <f t="shared" si="54"/>
        <v>518.95471864123147</v>
      </c>
      <c r="BT65" s="40">
        <f t="shared" si="54"/>
        <v>518.95471864123147</v>
      </c>
      <c r="BU65" s="40">
        <f t="shared" si="54"/>
        <v>689.28731309955253</v>
      </c>
      <c r="BV65" s="40">
        <f t="shared" si="54"/>
        <v>860.76768062003805</v>
      </c>
      <c r="BW65" s="40">
        <f t="shared" si="54"/>
        <v>963.72662098750789</v>
      </c>
      <c r="BX65" s="40">
        <f t="shared" si="55"/>
        <v>269.74246977441305</v>
      </c>
      <c r="BY65" s="40">
        <f t="shared" si="55"/>
        <v>860.76768062003805</v>
      </c>
      <c r="BZ65" s="40">
        <f t="shared" si="55"/>
        <v>138.75518008348394</v>
      </c>
      <c r="CA65" s="40">
        <f t="shared" si="55"/>
        <v>860.76768062003805</v>
      </c>
      <c r="CB65" s="40">
        <f t="shared" si="55"/>
        <v>714.37035212836167</v>
      </c>
      <c r="CC65" s="40">
        <f t="shared" si="55"/>
        <v>489.00408996244613</v>
      </c>
      <c r="CD65" s="40">
        <f t="shared" si="55"/>
        <v>518.95471864123147</v>
      </c>
      <c r="CE65" s="40">
        <f t="shared" si="55"/>
        <v>963.72662098750789</v>
      </c>
      <c r="CF65" s="40">
        <f t="shared" si="55"/>
        <v>269.74246977441305</v>
      </c>
      <c r="CG65" s="40">
        <f t="shared" si="55"/>
        <v>158.06960492137679</v>
      </c>
      <c r="CH65" s="40">
        <f t="shared" si="55"/>
        <v>516.08526427325944</v>
      </c>
    </row>
    <row r="66" spans="1:86" x14ac:dyDescent="0.25">
      <c r="A66" s="6">
        <v>64</v>
      </c>
      <c r="B66" s="6" t="s">
        <v>76</v>
      </c>
      <c r="C66" s="7">
        <v>29.41</v>
      </c>
      <c r="D66" s="7">
        <v>38.68</v>
      </c>
      <c r="E66" s="8">
        <v>367514</v>
      </c>
      <c r="F66" s="40">
        <f t="shared" si="48"/>
        <v>566.13779241453256</v>
      </c>
      <c r="G66" s="40">
        <f t="shared" si="48"/>
        <v>775.76285036085642</v>
      </c>
      <c r="H66" s="40">
        <f t="shared" si="48"/>
        <v>217.44194627532232</v>
      </c>
      <c r="I66" s="40">
        <f t="shared" si="48"/>
        <v>1192.1564494645829</v>
      </c>
      <c r="J66" s="40">
        <f t="shared" si="48"/>
        <v>468.38552496848183</v>
      </c>
      <c r="K66" s="40">
        <f t="shared" si="48"/>
        <v>192.41881404893877</v>
      </c>
      <c r="L66" s="40">
        <f t="shared" si="48"/>
        <v>398.54861685872163</v>
      </c>
      <c r="M66" s="40">
        <f t="shared" si="48"/>
        <v>1066.5420760570114</v>
      </c>
      <c r="N66" s="40">
        <f t="shared" si="48"/>
        <v>446.12554286882096</v>
      </c>
      <c r="O66" s="40">
        <f t="shared" si="48"/>
        <v>348.91976154984428</v>
      </c>
      <c r="P66" s="40">
        <f t="shared" si="49"/>
        <v>134.03357788255903</v>
      </c>
      <c r="Q66" s="40">
        <f t="shared" si="49"/>
        <v>977.34589578101816</v>
      </c>
      <c r="R66" s="40">
        <f t="shared" si="49"/>
        <v>1123.0498653221057</v>
      </c>
      <c r="S66" s="40">
        <f t="shared" si="49"/>
        <v>49.396356140913987</v>
      </c>
      <c r="T66" s="40">
        <f t="shared" si="49"/>
        <v>355.14081714159551</v>
      </c>
      <c r="U66" s="40">
        <f t="shared" si="49"/>
        <v>217.59825366946322</v>
      </c>
      <c r="V66" s="40">
        <f t="shared" si="49"/>
        <v>479.84268255335525</v>
      </c>
      <c r="W66" s="40">
        <f t="shared" si="49"/>
        <v>246.17270360460353</v>
      </c>
      <c r="X66" s="40">
        <f t="shared" si="49"/>
        <v>381.10497241573756</v>
      </c>
      <c r="Y66" s="40">
        <f t="shared" si="49"/>
        <v>369.43876353192849</v>
      </c>
      <c r="Z66" s="40">
        <f t="shared" si="50"/>
        <v>953.15161438251778</v>
      </c>
      <c r="AA66" s="40">
        <f t="shared" si="50"/>
        <v>467.60667232194209</v>
      </c>
      <c r="AB66" s="40">
        <f t="shared" si="50"/>
        <v>835.40708639560853</v>
      </c>
      <c r="AC66" s="40">
        <f t="shared" si="50"/>
        <v>841.09274161652343</v>
      </c>
      <c r="AD66" s="40">
        <f t="shared" si="50"/>
        <v>1015.3605271035509</v>
      </c>
      <c r="AE66" s="40">
        <f t="shared" si="50"/>
        <v>123.82245353731307</v>
      </c>
      <c r="AF66" s="40">
        <f t="shared" si="50"/>
        <v>727.33279865547149</v>
      </c>
      <c r="AG66" s="40">
        <f t="shared" si="50"/>
        <v>723.03388578959425</v>
      </c>
      <c r="AH66" s="40">
        <f t="shared" si="50"/>
        <v>835.95753480664303</v>
      </c>
      <c r="AI66" s="40">
        <f t="shared" si="50"/>
        <v>1298.5857692120298</v>
      </c>
      <c r="AJ66" s="40">
        <f t="shared" si="51"/>
        <v>683.00585649026505</v>
      </c>
      <c r="AK66" s="40">
        <f t="shared" si="51"/>
        <v>313.78973851928356</v>
      </c>
      <c r="AL66" s="40">
        <f t="shared" si="51"/>
        <v>1018.7443251375687</v>
      </c>
      <c r="AM66" s="40">
        <f t="shared" si="51"/>
        <v>313.78973851928356</v>
      </c>
      <c r="AN66" s="40">
        <f t="shared" si="51"/>
        <v>470.07765315956061</v>
      </c>
      <c r="AO66" s="40">
        <f t="shared" si="51"/>
        <v>1194.2026628675724</v>
      </c>
      <c r="AP66" s="40">
        <f t="shared" si="51"/>
        <v>267.71066471098982</v>
      </c>
      <c r="AQ66" s="40">
        <f t="shared" si="51"/>
        <v>480.77541534483646</v>
      </c>
      <c r="AR66" s="40">
        <f t="shared" si="51"/>
        <v>403.92697359795119</v>
      </c>
      <c r="AS66" s="40">
        <f t="shared" si="51"/>
        <v>345.68916673798185</v>
      </c>
      <c r="AT66" s="40">
        <f t="shared" si="52"/>
        <v>128.00390619039729</v>
      </c>
      <c r="AU66" s="40">
        <f t="shared" si="52"/>
        <v>663.10557228845516</v>
      </c>
      <c r="AV66" s="40">
        <f t="shared" si="52"/>
        <v>663.10557228845516</v>
      </c>
      <c r="AW66" s="40">
        <f t="shared" si="52"/>
        <v>663.10557228845516</v>
      </c>
      <c r="AX66" s="40">
        <f t="shared" si="52"/>
        <v>663.10557228845516</v>
      </c>
      <c r="AY66" s="40">
        <f t="shared" si="52"/>
        <v>470.07765315956061</v>
      </c>
      <c r="AZ66" s="40">
        <f t="shared" si="52"/>
        <v>1018.7443251375687</v>
      </c>
      <c r="BA66" s="40">
        <f t="shared" si="52"/>
        <v>457.65052168658167</v>
      </c>
      <c r="BB66" s="40">
        <f t="shared" si="52"/>
        <v>1075.7332383077137</v>
      </c>
      <c r="BC66" s="40">
        <f t="shared" si="52"/>
        <v>413.32069873162663</v>
      </c>
      <c r="BD66" s="40">
        <f t="shared" si="53"/>
        <v>454.17287457531</v>
      </c>
      <c r="BE66" s="40">
        <f t="shared" si="53"/>
        <v>672.1458175128372</v>
      </c>
      <c r="BF66" s="40">
        <f t="shared" si="53"/>
        <v>936.17306092410092</v>
      </c>
      <c r="BG66" s="40">
        <f t="shared" si="53"/>
        <v>73.54590403278759</v>
      </c>
      <c r="BH66" s="40">
        <f t="shared" si="53"/>
        <v>518.95471864123147</v>
      </c>
      <c r="BI66" s="40">
        <f t="shared" si="53"/>
        <v>1117.5517885091504</v>
      </c>
      <c r="BJ66" s="40">
        <f t="shared" si="53"/>
        <v>416.08292442733079</v>
      </c>
      <c r="BK66" s="40">
        <f t="shared" si="53"/>
        <v>596.05117229982886</v>
      </c>
      <c r="BL66" s="40">
        <f t="shared" si="53"/>
        <v>364.26913127521527</v>
      </c>
      <c r="BM66" s="40">
        <f t="shared" si="53"/>
        <v>541.50253923689013</v>
      </c>
      <c r="BN66" s="40">
        <f t="shared" si="54"/>
        <v>856.14951965179534</v>
      </c>
      <c r="BO66" s="40">
        <f t="shared" si="54"/>
        <v>0</v>
      </c>
      <c r="BP66" s="40">
        <f t="shared" si="54"/>
        <v>518.95471864123147</v>
      </c>
      <c r="BQ66" s="40">
        <f t="shared" si="54"/>
        <v>0</v>
      </c>
      <c r="BR66" s="40">
        <f t="shared" si="54"/>
        <v>0</v>
      </c>
      <c r="BS66" s="40">
        <f t="shared" si="54"/>
        <v>0</v>
      </c>
      <c r="BT66" s="40">
        <f t="shared" si="54"/>
        <v>0</v>
      </c>
      <c r="BU66" s="40">
        <f t="shared" si="54"/>
        <v>1192.1564494645829</v>
      </c>
      <c r="BV66" s="40">
        <f t="shared" si="54"/>
        <v>348.91976154984428</v>
      </c>
      <c r="BW66" s="40">
        <f t="shared" si="54"/>
        <v>470.07765315956061</v>
      </c>
      <c r="BX66" s="40">
        <f t="shared" si="55"/>
        <v>480.77541534483646</v>
      </c>
      <c r="BY66" s="40">
        <f t="shared" si="55"/>
        <v>348.91976154984428</v>
      </c>
      <c r="BZ66" s="40">
        <f t="shared" si="55"/>
        <v>416.08292442733079</v>
      </c>
      <c r="CA66" s="40">
        <f t="shared" si="55"/>
        <v>348.91976154984428</v>
      </c>
      <c r="CB66" s="40">
        <f t="shared" si="55"/>
        <v>398.54861685872163</v>
      </c>
      <c r="CC66" s="40">
        <f t="shared" si="55"/>
        <v>683.00585649026505</v>
      </c>
      <c r="CD66" s="40">
        <f t="shared" si="55"/>
        <v>0</v>
      </c>
      <c r="CE66" s="40">
        <f t="shared" si="55"/>
        <v>470.07765315956061</v>
      </c>
      <c r="CF66" s="40">
        <f t="shared" si="55"/>
        <v>480.77541534483646</v>
      </c>
      <c r="CG66" s="40">
        <f t="shared" si="55"/>
        <v>672.1458175128372</v>
      </c>
      <c r="CH66" s="40">
        <f t="shared" si="55"/>
        <v>953.15161438251778</v>
      </c>
    </row>
    <row r="67" spans="1:86" x14ac:dyDescent="0.25">
      <c r="A67" s="6">
        <v>65</v>
      </c>
      <c r="B67" s="6" t="s">
        <v>77</v>
      </c>
      <c r="C67" s="7">
        <v>43.41</v>
      </c>
      <c r="D67" s="7">
        <v>38.49</v>
      </c>
      <c r="E67" s="8">
        <v>1123784</v>
      </c>
      <c r="F67" s="40">
        <f t="shared" si="48"/>
        <v>566.13779241453256</v>
      </c>
      <c r="G67" s="40">
        <f t="shared" si="48"/>
        <v>775.76285036085642</v>
      </c>
      <c r="H67" s="40">
        <f t="shared" si="48"/>
        <v>217.44194627532232</v>
      </c>
      <c r="I67" s="40">
        <f t="shared" si="48"/>
        <v>1192.1564494645829</v>
      </c>
      <c r="J67" s="40">
        <f t="shared" si="48"/>
        <v>468.38552496848183</v>
      </c>
      <c r="K67" s="40">
        <f t="shared" si="48"/>
        <v>192.41881404893877</v>
      </c>
      <c r="L67" s="40">
        <f t="shared" si="48"/>
        <v>398.54861685872163</v>
      </c>
      <c r="M67" s="40">
        <f t="shared" si="48"/>
        <v>1066.5420760570114</v>
      </c>
      <c r="N67" s="40">
        <f t="shared" si="48"/>
        <v>446.12554286882096</v>
      </c>
      <c r="O67" s="40">
        <f t="shared" si="48"/>
        <v>348.91976154984428</v>
      </c>
      <c r="P67" s="40">
        <f t="shared" si="49"/>
        <v>134.03357788255903</v>
      </c>
      <c r="Q67" s="40">
        <f t="shared" si="49"/>
        <v>977.34589578101816</v>
      </c>
      <c r="R67" s="40">
        <f t="shared" si="49"/>
        <v>1123.0498653221057</v>
      </c>
      <c r="S67" s="40">
        <f t="shared" si="49"/>
        <v>49.396356140913987</v>
      </c>
      <c r="T67" s="40">
        <f t="shared" si="49"/>
        <v>355.14081714159551</v>
      </c>
      <c r="U67" s="40">
        <f t="shared" si="49"/>
        <v>217.59825366946322</v>
      </c>
      <c r="V67" s="40">
        <f t="shared" si="49"/>
        <v>479.84268255335525</v>
      </c>
      <c r="W67" s="40">
        <f t="shared" si="49"/>
        <v>246.17270360460353</v>
      </c>
      <c r="X67" s="40">
        <f t="shared" si="49"/>
        <v>381.10497241573756</v>
      </c>
      <c r="Y67" s="40">
        <f t="shared" si="49"/>
        <v>369.43876353192849</v>
      </c>
      <c r="Z67" s="40">
        <f t="shared" si="50"/>
        <v>953.15161438251778</v>
      </c>
      <c r="AA67" s="40">
        <f t="shared" si="50"/>
        <v>467.60667232194209</v>
      </c>
      <c r="AB67" s="40">
        <f t="shared" si="50"/>
        <v>835.40708639560853</v>
      </c>
      <c r="AC67" s="40">
        <f t="shared" si="50"/>
        <v>841.09274161652343</v>
      </c>
      <c r="AD67" s="40">
        <f t="shared" si="50"/>
        <v>1015.3605271035509</v>
      </c>
      <c r="AE67" s="40">
        <f t="shared" si="50"/>
        <v>123.82245353731307</v>
      </c>
      <c r="AF67" s="40">
        <f t="shared" si="50"/>
        <v>727.33279865547149</v>
      </c>
      <c r="AG67" s="40">
        <f t="shared" si="50"/>
        <v>723.03388578959425</v>
      </c>
      <c r="AH67" s="40">
        <f t="shared" si="50"/>
        <v>835.95753480664303</v>
      </c>
      <c r="AI67" s="40">
        <f t="shared" si="50"/>
        <v>1298.5857692120298</v>
      </c>
      <c r="AJ67" s="40">
        <f t="shared" si="51"/>
        <v>683.00585649026505</v>
      </c>
      <c r="AK67" s="40">
        <f t="shared" si="51"/>
        <v>313.78973851928356</v>
      </c>
      <c r="AL67" s="40">
        <f t="shared" si="51"/>
        <v>1018.7443251375687</v>
      </c>
      <c r="AM67" s="40">
        <f t="shared" si="51"/>
        <v>313.78973851928356</v>
      </c>
      <c r="AN67" s="40">
        <f t="shared" si="51"/>
        <v>470.07765315956061</v>
      </c>
      <c r="AO67" s="40">
        <f t="shared" si="51"/>
        <v>1194.2026628675724</v>
      </c>
      <c r="AP67" s="40">
        <f t="shared" si="51"/>
        <v>267.71066471098982</v>
      </c>
      <c r="AQ67" s="40">
        <f t="shared" si="51"/>
        <v>480.77541534483646</v>
      </c>
      <c r="AR67" s="40">
        <f t="shared" si="51"/>
        <v>403.92697359795119</v>
      </c>
      <c r="AS67" s="40">
        <f t="shared" si="51"/>
        <v>345.68916673798185</v>
      </c>
      <c r="AT67" s="40">
        <f t="shared" si="52"/>
        <v>128.00390619039729</v>
      </c>
      <c r="AU67" s="40">
        <f t="shared" si="52"/>
        <v>663.10557228845516</v>
      </c>
      <c r="AV67" s="40">
        <f t="shared" si="52"/>
        <v>663.10557228845516</v>
      </c>
      <c r="AW67" s="40">
        <f t="shared" si="52"/>
        <v>663.10557228845516</v>
      </c>
      <c r="AX67" s="40">
        <f t="shared" si="52"/>
        <v>663.10557228845516</v>
      </c>
      <c r="AY67" s="40">
        <f t="shared" si="52"/>
        <v>470.07765315956061</v>
      </c>
      <c r="AZ67" s="40">
        <f t="shared" si="52"/>
        <v>1018.7443251375687</v>
      </c>
      <c r="BA67" s="40">
        <f t="shared" si="52"/>
        <v>457.65052168658167</v>
      </c>
      <c r="BB67" s="40">
        <f t="shared" si="52"/>
        <v>1075.7332383077137</v>
      </c>
      <c r="BC67" s="40">
        <f t="shared" si="52"/>
        <v>413.32069873162663</v>
      </c>
      <c r="BD67" s="40">
        <f t="shared" si="53"/>
        <v>454.17287457531</v>
      </c>
      <c r="BE67" s="40">
        <f t="shared" si="53"/>
        <v>672.1458175128372</v>
      </c>
      <c r="BF67" s="40">
        <f t="shared" si="53"/>
        <v>936.17306092410092</v>
      </c>
      <c r="BG67" s="40">
        <f t="shared" si="53"/>
        <v>73.54590403278759</v>
      </c>
      <c r="BH67" s="40">
        <f t="shared" si="53"/>
        <v>518.95471864123147</v>
      </c>
      <c r="BI67" s="40">
        <f t="shared" si="53"/>
        <v>1117.5517885091504</v>
      </c>
      <c r="BJ67" s="40">
        <f t="shared" si="53"/>
        <v>416.08292442733079</v>
      </c>
      <c r="BK67" s="40">
        <f t="shared" si="53"/>
        <v>596.05117229982886</v>
      </c>
      <c r="BL67" s="40">
        <f t="shared" si="53"/>
        <v>364.26913127521527</v>
      </c>
      <c r="BM67" s="40">
        <f t="shared" si="53"/>
        <v>541.50253923689013</v>
      </c>
      <c r="BN67" s="40">
        <f t="shared" si="54"/>
        <v>856.14951965179534</v>
      </c>
      <c r="BO67" s="40">
        <f t="shared" si="54"/>
        <v>0</v>
      </c>
      <c r="BP67" s="40">
        <f t="shared" si="54"/>
        <v>518.95471864123147</v>
      </c>
      <c r="BQ67" s="40">
        <f t="shared" si="54"/>
        <v>0</v>
      </c>
      <c r="BR67" s="40">
        <f t="shared" si="54"/>
        <v>0</v>
      </c>
      <c r="BS67" s="40">
        <f t="shared" si="54"/>
        <v>0</v>
      </c>
      <c r="BT67" s="40">
        <f t="shared" si="54"/>
        <v>0</v>
      </c>
      <c r="BU67" s="40">
        <f t="shared" si="54"/>
        <v>1192.1564494645829</v>
      </c>
      <c r="BV67" s="40">
        <f t="shared" si="54"/>
        <v>348.91976154984428</v>
      </c>
      <c r="BW67" s="40">
        <f t="shared" si="54"/>
        <v>470.07765315956061</v>
      </c>
      <c r="BX67" s="40">
        <f t="shared" si="55"/>
        <v>480.77541534483646</v>
      </c>
      <c r="BY67" s="40">
        <f t="shared" si="55"/>
        <v>348.91976154984428</v>
      </c>
      <c r="BZ67" s="40">
        <f t="shared" si="55"/>
        <v>416.08292442733079</v>
      </c>
      <c r="CA67" s="40">
        <f t="shared" si="55"/>
        <v>348.91976154984428</v>
      </c>
      <c r="CB67" s="40">
        <f t="shared" si="55"/>
        <v>398.54861685872163</v>
      </c>
      <c r="CC67" s="40">
        <f t="shared" si="55"/>
        <v>683.00585649026505</v>
      </c>
      <c r="CD67" s="40">
        <f t="shared" si="55"/>
        <v>0</v>
      </c>
      <c r="CE67" s="40">
        <f t="shared" si="55"/>
        <v>470.07765315956061</v>
      </c>
      <c r="CF67" s="40">
        <f t="shared" si="55"/>
        <v>480.77541534483646</v>
      </c>
      <c r="CG67" s="40">
        <f t="shared" si="55"/>
        <v>672.1458175128372</v>
      </c>
      <c r="CH67" s="40">
        <f t="shared" si="55"/>
        <v>953.15161438251778</v>
      </c>
    </row>
    <row r="68" spans="1:86" x14ac:dyDescent="0.25">
      <c r="A68" s="6">
        <v>66</v>
      </c>
      <c r="B68" s="6" t="s">
        <v>79</v>
      </c>
      <c r="C68" s="7">
        <v>34.81</v>
      </c>
      <c r="D68" s="7">
        <v>39.82</v>
      </c>
      <c r="E68" s="8">
        <v>424981</v>
      </c>
      <c r="F68" s="40">
        <f t="shared" si="48"/>
        <v>566.13779241453256</v>
      </c>
      <c r="G68" s="40">
        <f t="shared" si="48"/>
        <v>775.76285036085642</v>
      </c>
      <c r="H68" s="40">
        <f t="shared" si="48"/>
        <v>217.44194627532232</v>
      </c>
      <c r="I68" s="40">
        <f t="shared" si="48"/>
        <v>1192.1564494645829</v>
      </c>
      <c r="J68" s="40">
        <f t="shared" si="48"/>
        <v>468.38552496848183</v>
      </c>
      <c r="K68" s="40">
        <f t="shared" si="48"/>
        <v>192.41881404893877</v>
      </c>
      <c r="L68" s="40">
        <f t="shared" si="48"/>
        <v>398.54861685872163</v>
      </c>
      <c r="M68" s="40">
        <f t="shared" si="48"/>
        <v>1066.5420760570114</v>
      </c>
      <c r="N68" s="40">
        <f t="shared" si="48"/>
        <v>446.12554286882096</v>
      </c>
      <c r="O68" s="40">
        <f t="shared" si="48"/>
        <v>348.91976154984428</v>
      </c>
      <c r="P68" s="40">
        <f t="shared" si="49"/>
        <v>134.03357788255903</v>
      </c>
      <c r="Q68" s="40">
        <f t="shared" si="49"/>
        <v>977.34589578101816</v>
      </c>
      <c r="R68" s="40">
        <f t="shared" si="49"/>
        <v>1123.0498653221057</v>
      </c>
      <c r="S68" s="40">
        <f t="shared" si="49"/>
        <v>49.396356140913987</v>
      </c>
      <c r="T68" s="40">
        <f t="shared" si="49"/>
        <v>355.14081714159551</v>
      </c>
      <c r="U68" s="40">
        <f t="shared" si="49"/>
        <v>217.59825366946322</v>
      </c>
      <c r="V68" s="40">
        <f t="shared" si="49"/>
        <v>479.84268255335525</v>
      </c>
      <c r="W68" s="40">
        <f t="shared" si="49"/>
        <v>246.17270360460353</v>
      </c>
      <c r="X68" s="40">
        <f t="shared" si="49"/>
        <v>381.10497241573756</v>
      </c>
      <c r="Y68" s="40">
        <f t="shared" si="49"/>
        <v>369.43876353192849</v>
      </c>
      <c r="Z68" s="40">
        <f t="shared" si="50"/>
        <v>953.15161438251778</v>
      </c>
      <c r="AA68" s="40">
        <f t="shared" si="50"/>
        <v>467.60667232194209</v>
      </c>
      <c r="AB68" s="40">
        <f t="shared" si="50"/>
        <v>835.40708639560853</v>
      </c>
      <c r="AC68" s="40">
        <f t="shared" si="50"/>
        <v>841.09274161652343</v>
      </c>
      <c r="AD68" s="40">
        <f t="shared" si="50"/>
        <v>1015.3605271035509</v>
      </c>
      <c r="AE68" s="40">
        <f t="shared" si="50"/>
        <v>123.82245353731307</v>
      </c>
      <c r="AF68" s="40">
        <f t="shared" si="50"/>
        <v>727.33279865547149</v>
      </c>
      <c r="AG68" s="40">
        <f t="shared" si="50"/>
        <v>723.03388578959425</v>
      </c>
      <c r="AH68" s="40">
        <f t="shared" si="50"/>
        <v>835.95753480664303</v>
      </c>
      <c r="AI68" s="40">
        <f t="shared" si="50"/>
        <v>1298.5857692120298</v>
      </c>
      <c r="AJ68" s="40">
        <f t="shared" si="51"/>
        <v>683.00585649026505</v>
      </c>
      <c r="AK68" s="40">
        <f t="shared" si="51"/>
        <v>313.78973851928356</v>
      </c>
      <c r="AL68" s="40">
        <f t="shared" si="51"/>
        <v>1018.7443251375687</v>
      </c>
      <c r="AM68" s="40">
        <f t="shared" si="51"/>
        <v>313.78973851928356</v>
      </c>
      <c r="AN68" s="40">
        <f t="shared" si="51"/>
        <v>470.07765315956061</v>
      </c>
      <c r="AO68" s="40">
        <f t="shared" si="51"/>
        <v>1194.2026628675724</v>
      </c>
      <c r="AP68" s="40">
        <f t="shared" si="51"/>
        <v>267.71066471098982</v>
      </c>
      <c r="AQ68" s="40">
        <f t="shared" si="51"/>
        <v>480.77541534483646</v>
      </c>
      <c r="AR68" s="40">
        <f t="shared" si="51"/>
        <v>403.92697359795119</v>
      </c>
      <c r="AS68" s="40">
        <f t="shared" si="51"/>
        <v>345.68916673798185</v>
      </c>
      <c r="AT68" s="40">
        <f t="shared" si="52"/>
        <v>128.00390619039729</v>
      </c>
      <c r="AU68" s="40">
        <f t="shared" si="52"/>
        <v>663.10557228845516</v>
      </c>
      <c r="AV68" s="40">
        <f t="shared" si="52"/>
        <v>663.10557228845516</v>
      </c>
      <c r="AW68" s="40">
        <f t="shared" si="52"/>
        <v>663.10557228845516</v>
      </c>
      <c r="AX68" s="40">
        <f t="shared" si="52"/>
        <v>663.10557228845516</v>
      </c>
      <c r="AY68" s="40">
        <f t="shared" si="52"/>
        <v>470.07765315956061</v>
      </c>
      <c r="AZ68" s="40">
        <f t="shared" si="52"/>
        <v>1018.7443251375687</v>
      </c>
      <c r="BA68" s="40">
        <f t="shared" si="52"/>
        <v>457.65052168658167</v>
      </c>
      <c r="BB68" s="40">
        <f t="shared" si="52"/>
        <v>1075.7332383077137</v>
      </c>
      <c r="BC68" s="40">
        <f t="shared" si="52"/>
        <v>413.32069873162663</v>
      </c>
      <c r="BD68" s="40">
        <f t="shared" si="53"/>
        <v>454.17287457531</v>
      </c>
      <c r="BE68" s="40">
        <f t="shared" si="53"/>
        <v>672.1458175128372</v>
      </c>
      <c r="BF68" s="40">
        <f t="shared" si="53"/>
        <v>936.17306092410092</v>
      </c>
      <c r="BG68" s="40">
        <f t="shared" si="53"/>
        <v>73.54590403278759</v>
      </c>
      <c r="BH68" s="40">
        <f t="shared" si="53"/>
        <v>518.95471864123147</v>
      </c>
      <c r="BI68" s="40">
        <f t="shared" si="53"/>
        <v>1117.5517885091504</v>
      </c>
      <c r="BJ68" s="40">
        <f t="shared" si="53"/>
        <v>416.08292442733079</v>
      </c>
      <c r="BK68" s="40">
        <f t="shared" si="53"/>
        <v>596.05117229982886</v>
      </c>
      <c r="BL68" s="40">
        <f t="shared" si="53"/>
        <v>364.26913127521527</v>
      </c>
      <c r="BM68" s="40">
        <f t="shared" si="53"/>
        <v>541.50253923689013</v>
      </c>
      <c r="BN68" s="40">
        <f t="shared" si="54"/>
        <v>856.14951965179534</v>
      </c>
      <c r="BO68" s="40">
        <f t="shared" si="54"/>
        <v>0</v>
      </c>
      <c r="BP68" s="40">
        <f t="shared" si="54"/>
        <v>518.95471864123147</v>
      </c>
      <c r="BQ68" s="40">
        <f t="shared" si="54"/>
        <v>0</v>
      </c>
      <c r="BR68" s="40">
        <f t="shared" si="54"/>
        <v>0</v>
      </c>
      <c r="BS68" s="40">
        <f t="shared" si="54"/>
        <v>0</v>
      </c>
      <c r="BT68" s="40">
        <f t="shared" si="54"/>
        <v>0</v>
      </c>
      <c r="BU68" s="40">
        <f t="shared" si="54"/>
        <v>1192.1564494645829</v>
      </c>
      <c r="BV68" s="40">
        <f t="shared" si="54"/>
        <v>348.91976154984428</v>
      </c>
      <c r="BW68" s="40">
        <f t="shared" si="54"/>
        <v>470.07765315956061</v>
      </c>
      <c r="BX68" s="40">
        <f t="shared" si="55"/>
        <v>480.77541534483646</v>
      </c>
      <c r="BY68" s="40">
        <f t="shared" si="55"/>
        <v>348.91976154984428</v>
      </c>
      <c r="BZ68" s="40">
        <f t="shared" si="55"/>
        <v>416.08292442733079</v>
      </c>
      <c r="CA68" s="40">
        <f t="shared" si="55"/>
        <v>348.91976154984428</v>
      </c>
      <c r="CB68" s="40">
        <f t="shared" si="55"/>
        <v>398.54861685872163</v>
      </c>
      <c r="CC68" s="40">
        <f t="shared" si="55"/>
        <v>683.00585649026505</v>
      </c>
      <c r="CD68" s="40">
        <f t="shared" si="55"/>
        <v>0</v>
      </c>
      <c r="CE68" s="40">
        <f t="shared" si="55"/>
        <v>470.07765315956061</v>
      </c>
      <c r="CF68" s="40">
        <f t="shared" si="55"/>
        <v>480.77541534483646</v>
      </c>
      <c r="CG68" s="40">
        <f t="shared" si="55"/>
        <v>672.1458175128372</v>
      </c>
      <c r="CH68" s="40">
        <f t="shared" si="55"/>
        <v>953.15161438251778</v>
      </c>
    </row>
    <row r="69" spans="1:86" x14ac:dyDescent="0.25">
      <c r="A69" s="6">
        <v>67</v>
      </c>
      <c r="B69" s="6" t="s">
        <v>80</v>
      </c>
      <c r="C69" s="7">
        <v>31.8</v>
      </c>
      <c r="D69" s="7">
        <v>41.46</v>
      </c>
      <c r="E69" s="8">
        <v>599698</v>
      </c>
      <c r="F69" s="40">
        <f t="shared" si="48"/>
        <v>566.13779241453256</v>
      </c>
      <c r="G69" s="40">
        <f t="shared" si="48"/>
        <v>775.76285036085642</v>
      </c>
      <c r="H69" s="40">
        <f t="shared" si="48"/>
        <v>217.44194627532232</v>
      </c>
      <c r="I69" s="40">
        <f t="shared" si="48"/>
        <v>1192.1564494645829</v>
      </c>
      <c r="J69" s="40">
        <f t="shared" si="48"/>
        <v>468.38552496848183</v>
      </c>
      <c r="K69" s="40">
        <f t="shared" si="48"/>
        <v>192.41881404893877</v>
      </c>
      <c r="L69" s="40">
        <f t="shared" si="48"/>
        <v>398.54861685872163</v>
      </c>
      <c r="M69" s="40">
        <f t="shared" si="48"/>
        <v>1066.5420760570114</v>
      </c>
      <c r="N69" s="40">
        <f t="shared" si="48"/>
        <v>446.12554286882096</v>
      </c>
      <c r="O69" s="40">
        <f t="shared" si="48"/>
        <v>348.91976154984428</v>
      </c>
      <c r="P69" s="40">
        <f t="shared" si="49"/>
        <v>134.03357788255903</v>
      </c>
      <c r="Q69" s="40">
        <f t="shared" si="49"/>
        <v>977.34589578101816</v>
      </c>
      <c r="R69" s="40">
        <f t="shared" si="49"/>
        <v>1123.0498653221057</v>
      </c>
      <c r="S69" s="40">
        <f t="shared" si="49"/>
        <v>49.396356140913987</v>
      </c>
      <c r="T69" s="40">
        <f t="shared" si="49"/>
        <v>355.14081714159551</v>
      </c>
      <c r="U69" s="40">
        <f t="shared" si="49"/>
        <v>217.59825366946322</v>
      </c>
      <c r="V69" s="40">
        <f t="shared" si="49"/>
        <v>479.84268255335525</v>
      </c>
      <c r="W69" s="40">
        <f t="shared" si="49"/>
        <v>246.17270360460353</v>
      </c>
      <c r="X69" s="40">
        <f t="shared" si="49"/>
        <v>381.10497241573756</v>
      </c>
      <c r="Y69" s="40">
        <f t="shared" si="49"/>
        <v>369.43876353192849</v>
      </c>
      <c r="Z69" s="40">
        <f t="shared" si="50"/>
        <v>953.15161438251778</v>
      </c>
      <c r="AA69" s="40">
        <f t="shared" si="50"/>
        <v>467.60667232194209</v>
      </c>
      <c r="AB69" s="40">
        <f t="shared" si="50"/>
        <v>835.40708639560853</v>
      </c>
      <c r="AC69" s="40">
        <f t="shared" si="50"/>
        <v>841.09274161652343</v>
      </c>
      <c r="AD69" s="40">
        <f t="shared" si="50"/>
        <v>1015.3605271035509</v>
      </c>
      <c r="AE69" s="40">
        <f t="shared" si="50"/>
        <v>123.82245353731307</v>
      </c>
      <c r="AF69" s="40">
        <f t="shared" si="50"/>
        <v>727.33279865547149</v>
      </c>
      <c r="AG69" s="40">
        <f t="shared" si="50"/>
        <v>723.03388578959425</v>
      </c>
      <c r="AH69" s="40">
        <f t="shared" si="50"/>
        <v>835.95753480664303</v>
      </c>
      <c r="AI69" s="40">
        <f t="shared" si="50"/>
        <v>1298.5857692120298</v>
      </c>
      <c r="AJ69" s="40">
        <f t="shared" si="51"/>
        <v>683.00585649026505</v>
      </c>
      <c r="AK69" s="40">
        <f t="shared" si="51"/>
        <v>313.78973851928356</v>
      </c>
      <c r="AL69" s="40">
        <f t="shared" si="51"/>
        <v>1018.7443251375687</v>
      </c>
      <c r="AM69" s="40">
        <f t="shared" si="51"/>
        <v>313.78973851928356</v>
      </c>
      <c r="AN69" s="40">
        <f t="shared" si="51"/>
        <v>470.07765315956061</v>
      </c>
      <c r="AO69" s="40">
        <f t="shared" si="51"/>
        <v>1194.2026628675724</v>
      </c>
      <c r="AP69" s="40">
        <f t="shared" si="51"/>
        <v>267.71066471098982</v>
      </c>
      <c r="AQ69" s="40">
        <f t="shared" si="51"/>
        <v>480.77541534483646</v>
      </c>
      <c r="AR69" s="40">
        <f t="shared" si="51"/>
        <v>403.92697359795119</v>
      </c>
      <c r="AS69" s="40">
        <f t="shared" si="51"/>
        <v>345.68916673798185</v>
      </c>
      <c r="AT69" s="40">
        <f t="shared" si="52"/>
        <v>128.00390619039729</v>
      </c>
      <c r="AU69" s="40">
        <f t="shared" si="52"/>
        <v>663.10557228845516</v>
      </c>
      <c r="AV69" s="40">
        <f t="shared" si="52"/>
        <v>663.10557228845516</v>
      </c>
      <c r="AW69" s="40">
        <f t="shared" si="52"/>
        <v>663.10557228845516</v>
      </c>
      <c r="AX69" s="40">
        <f t="shared" si="52"/>
        <v>663.10557228845516</v>
      </c>
      <c r="AY69" s="40">
        <f t="shared" si="52"/>
        <v>470.07765315956061</v>
      </c>
      <c r="AZ69" s="40">
        <f t="shared" si="52"/>
        <v>1018.7443251375687</v>
      </c>
      <c r="BA69" s="40">
        <f t="shared" si="52"/>
        <v>457.65052168658167</v>
      </c>
      <c r="BB69" s="40">
        <f t="shared" si="52"/>
        <v>1075.7332383077137</v>
      </c>
      <c r="BC69" s="40">
        <f t="shared" si="52"/>
        <v>413.32069873162663</v>
      </c>
      <c r="BD69" s="40">
        <f t="shared" si="53"/>
        <v>454.17287457531</v>
      </c>
      <c r="BE69" s="40">
        <f t="shared" si="53"/>
        <v>672.1458175128372</v>
      </c>
      <c r="BF69" s="40">
        <f t="shared" si="53"/>
        <v>936.17306092410092</v>
      </c>
      <c r="BG69" s="40">
        <f t="shared" si="53"/>
        <v>73.54590403278759</v>
      </c>
      <c r="BH69" s="40">
        <f t="shared" si="53"/>
        <v>518.95471864123147</v>
      </c>
      <c r="BI69" s="40">
        <f t="shared" si="53"/>
        <v>1117.5517885091504</v>
      </c>
      <c r="BJ69" s="40">
        <f t="shared" si="53"/>
        <v>416.08292442733079</v>
      </c>
      <c r="BK69" s="40">
        <f t="shared" si="53"/>
        <v>596.05117229982886</v>
      </c>
      <c r="BL69" s="40">
        <f t="shared" si="53"/>
        <v>364.26913127521527</v>
      </c>
      <c r="BM69" s="40">
        <f t="shared" si="53"/>
        <v>541.50253923689013</v>
      </c>
      <c r="BN69" s="40">
        <f t="shared" si="54"/>
        <v>856.14951965179534</v>
      </c>
      <c r="BO69" s="40">
        <f t="shared" si="54"/>
        <v>0</v>
      </c>
      <c r="BP69" s="40">
        <f t="shared" si="54"/>
        <v>518.95471864123147</v>
      </c>
      <c r="BQ69" s="40">
        <f t="shared" si="54"/>
        <v>0</v>
      </c>
      <c r="BR69" s="40">
        <f t="shared" si="54"/>
        <v>0</v>
      </c>
      <c r="BS69" s="40">
        <f t="shared" si="54"/>
        <v>0</v>
      </c>
      <c r="BT69" s="40">
        <f t="shared" si="54"/>
        <v>0</v>
      </c>
      <c r="BU69" s="40">
        <f t="shared" si="54"/>
        <v>1192.1564494645829</v>
      </c>
      <c r="BV69" s="40">
        <f t="shared" si="54"/>
        <v>348.91976154984428</v>
      </c>
      <c r="BW69" s="40">
        <f t="shared" si="54"/>
        <v>470.07765315956061</v>
      </c>
      <c r="BX69" s="40">
        <f t="shared" si="55"/>
        <v>480.77541534483646</v>
      </c>
      <c r="BY69" s="40">
        <f t="shared" si="55"/>
        <v>348.91976154984428</v>
      </c>
      <c r="BZ69" s="40">
        <f t="shared" si="55"/>
        <v>416.08292442733079</v>
      </c>
      <c r="CA69" s="40">
        <f t="shared" si="55"/>
        <v>348.91976154984428</v>
      </c>
      <c r="CB69" s="40">
        <f t="shared" si="55"/>
        <v>398.54861685872163</v>
      </c>
      <c r="CC69" s="40">
        <f t="shared" si="55"/>
        <v>683.00585649026505</v>
      </c>
      <c r="CD69" s="40">
        <f t="shared" si="55"/>
        <v>0</v>
      </c>
      <c r="CE69" s="40">
        <f t="shared" si="55"/>
        <v>470.07765315956061</v>
      </c>
      <c r="CF69" s="40">
        <f t="shared" si="55"/>
        <v>480.77541534483646</v>
      </c>
      <c r="CG69" s="40">
        <f t="shared" si="55"/>
        <v>672.1458175128372</v>
      </c>
      <c r="CH69" s="40">
        <f t="shared" si="55"/>
        <v>953.15161438251778</v>
      </c>
    </row>
    <row r="70" spans="1:86" x14ac:dyDescent="0.25">
      <c r="A70" s="6">
        <v>68</v>
      </c>
      <c r="B70" s="6" t="s">
        <v>4</v>
      </c>
      <c r="C70" s="7">
        <v>34.04</v>
      </c>
      <c r="D70" s="7">
        <v>38.369999999999997</v>
      </c>
      <c r="E70" s="8">
        <v>412172</v>
      </c>
      <c r="F70" s="40">
        <f t="shared" si="48"/>
        <v>813.6762255344571</v>
      </c>
      <c r="G70" s="40">
        <f t="shared" si="48"/>
        <v>509.55372631352657</v>
      </c>
      <c r="H70" s="40">
        <f t="shared" si="48"/>
        <v>1249.1036786432107</v>
      </c>
      <c r="I70" s="40">
        <f t="shared" si="48"/>
        <v>0</v>
      </c>
      <c r="J70" s="40">
        <f t="shared" si="48"/>
        <v>725.20893541103021</v>
      </c>
      <c r="K70" s="40">
        <f t="shared" si="48"/>
        <v>1017.413386976995</v>
      </c>
      <c r="L70" s="40">
        <f t="shared" si="48"/>
        <v>1261.3429351290633</v>
      </c>
      <c r="M70" s="40">
        <f t="shared" si="48"/>
        <v>196.02295783912652</v>
      </c>
      <c r="N70" s="40">
        <f t="shared" si="48"/>
        <v>1528.2843321842965</v>
      </c>
      <c r="O70" s="40">
        <f t="shared" si="48"/>
        <v>1514.0013210033871</v>
      </c>
      <c r="P70" s="40">
        <f t="shared" si="49"/>
        <v>1295.7137029452149</v>
      </c>
      <c r="Q70" s="40">
        <f t="shared" si="49"/>
        <v>232.10773360661642</v>
      </c>
      <c r="R70" s="40">
        <f t="shared" si="49"/>
        <v>153.21879780235895</v>
      </c>
      <c r="S70" s="40">
        <f t="shared" si="49"/>
        <v>1147.9377160804506</v>
      </c>
      <c r="T70" s="40">
        <f t="shared" si="49"/>
        <v>1313.0552158991643</v>
      </c>
      <c r="U70" s="40">
        <f t="shared" si="49"/>
        <v>1397.466278662924</v>
      </c>
      <c r="V70" s="40">
        <f t="shared" si="49"/>
        <v>1661.8453598334597</v>
      </c>
      <c r="W70" s="40">
        <f t="shared" si="49"/>
        <v>945.98625782830527</v>
      </c>
      <c r="X70" s="40">
        <f t="shared" si="49"/>
        <v>811.23362849428293</v>
      </c>
      <c r="Y70" s="40">
        <f t="shared" si="49"/>
        <v>1405.2309418739687</v>
      </c>
      <c r="Z70" s="40">
        <f t="shared" si="50"/>
        <v>327.7575323314486</v>
      </c>
      <c r="AA70" s="40">
        <f t="shared" si="50"/>
        <v>1658.7166726116911</v>
      </c>
      <c r="AB70" s="40">
        <f t="shared" si="50"/>
        <v>390.72496720839393</v>
      </c>
      <c r="AC70" s="40">
        <f t="shared" si="50"/>
        <v>352.2044860588806</v>
      </c>
      <c r="AD70" s="40">
        <f t="shared" si="50"/>
        <v>177.07060738586736</v>
      </c>
      <c r="AE70" s="40">
        <f t="shared" si="50"/>
        <v>1250.0899967602336</v>
      </c>
      <c r="AF70" s="40">
        <f t="shared" si="50"/>
        <v>619.38033549669638</v>
      </c>
      <c r="AG70" s="40">
        <f t="shared" si="50"/>
        <v>480.36756759798021</v>
      </c>
      <c r="AH70" s="40">
        <f t="shared" si="50"/>
        <v>360.22492973141141</v>
      </c>
      <c r="AI70" s="40">
        <f t="shared" si="50"/>
        <v>216.94699813548951</v>
      </c>
      <c r="AJ70" s="40">
        <f t="shared" si="51"/>
        <v>741.09243687950323</v>
      </c>
      <c r="AK70" s="40">
        <f t="shared" si="51"/>
        <v>1259.9543642529286</v>
      </c>
      <c r="AL70" s="40">
        <f t="shared" si="51"/>
        <v>325.97699305319122</v>
      </c>
      <c r="AM70" s="40">
        <f t="shared" si="51"/>
        <v>1259.9543642529286</v>
      </c>
      <c r="AN70" s="40">
        <f t="shared" si="51"/>
        <v>1593.6003263051878</v>
      </c>
      <c r="AO70" s="40">
        <f t="shared" si="51"/>
        <v>99.322706366670744</v>
      </c>
      <c r="AP70" s="40">
        <f t="shared" si="51"/>
        <v>940.61256636300584</v>
      </c>
      <c r="AQ70" s="40">
        <f t="shared" si="51"/>
        <v>759.35235562945422</v>
      </c>
      <c r="AR70" s="40">
        <f t="shared" si="51"/>
        <v>1593.8946012832848</v>
      </c>
      <c r="AS70" s="40">
        <f t="shared" si="51"/>
        <v>886.35545916973979</v>
      </c>
      <c r="AT70" s="40">
        <f t="shared" si="52"/>
        <v>1319.6514691387272</v>
      </c>
      <c r="AU70" s="40">
        <f t="shared" si="52"/>
        <v>641.31115692774324</v>
      </c>
      <c r="AV70" s="40">
        <f t="shared" si="52"/>
        <v>641.31115692774324</v>
      </c>
      <c r="AW70" s="40">
        <f t="shared" si="52"/>
        <v>641.31115692774324</v>
      </c>
      <c r="AX70" s="40">
        <f t="shared" si="52"/>
        <v>641.31115692774324</v>
      </c>
      <c r="AY70" s="40">
        <f t="shared" si="52"/>
        <v>1593.6003263051878</v>
      </c>
      <c r="AZ70" s="40">
        <f t="shared" si="52"/>
        <v>325.97699305319122</v>
      </c>
      <c r="BA70" s="40">
        <f t="shared" si="52"/>
        <v>1485.6772866272142</v>
      </c>
      <c r="BB70" s="40">
        <f t="shared" si="52"/>
        <v>144.0590156845453</v>
      </c>
      <c r="BC70" s="40">
        <f t="shared" si="52"/>
        <v>838.28694371319</v>
      </c>
      <c r="BD70" s="40">
        <f t="shared" si="53"/>
        <v>850.35992379697711</v>
      </c>
      <c r="BE70" s="40">
        <f t="shared" si="53"/>
        <v>531.43296849179387</v>
      </c>
      <c r="BF70" s="40">
        <f t="shared" si="53"/>
        <v>286.04370295463599</v>
      </c>
      <c r="BG70" s="40">
        <f t="shared" si="53"/>
        <v>1262.4579200908045</v>
      </c>
      <c r="BH70" s="40">
        <f t="shared" si="53"/>
        <v>689.28731309955253</v>
      </c>
      <c r="BI70" s="40">
        <f t="shared" si="53"/>
        <v>200.87060511682665</v>
      </c>
      <c r="BJ70" s="40">
        <f t="shared" si="53"/>
        <v>822.49012152122577</v>
      </c>
      <c r="BK70" s="40">
        <f t="shared" si="53"/>
        <v>600.1199880023994</v>
      </c>
      <c r="BL70" s="40">
        <f t="shared" si="53"/>
        <v>1555.8679249859229</v>
      </c>
      <c r="BM70" s="40">
        <f t="shared" si="53"/>
        <v>650.66888660823543</v>
      </c>
      <c r="BN70" s="40">
        <f t="shared" si="54"/>
        <v>357.30799039484162</v>
      </c>
      <c r="BO70" s="40">
        <f t="shared" si="54"/>
        <v>1192.1564494645829</v>
      </c>
      <c r="BP70" s="40">
        <f t="shared" si="54"/>
        <v>689.28731309955253</v>
      </c>
      <c r="BQ70" s="40">
        <f t="shared" si="54"/>
        <v>1192.1564494645829</v>
      </c>
      <c r="BR70" s="40">
        <f t="shared" si="54"/>
        <v>1192.1564494645829</v>
      </c>
      <c r="BS70" s="40">
        <f t="shared" si="54"/>
        <v>1192.1564494645829</v>
      </c>
      <c r="BT70" s="40">
        <f t="shared" si="54"/>
        <v>1192.1564494645829</v>
      </c>
      <c r="BU70" s="40">
        <f t="shared" si="54"/>
        <v>0</v>
      </c>
      <c r="BV70" s="40">
        <f t="shared" si="54"/>
        <v>1514.0013210033871</v>
      </c>
      <c r="BW70" s="40">
        <f t="shared" si="54"/>
        <v>1593.6003263051878</v>
      </c>
      <c r="BX70" s="40">
        <f t="shared" si="55"/>
        <v>759.35235562945422</v>
      </c>
      <c r="BY70" s="40">
        <f t="shared" si="55"/>
        <v>1514.0013210033871</v>
      </c>
      <c r="BZ70" s="40">
        <f t="shared" si="55"/>
        <v>822.49012152122577</v>
      </c>
      <c r="CA70" s="40">
        <f t="shared" si="55"/>
        <v>1514.0013210033871</v>
      </c>
      <c r="CB70" s="40">
        <f t="shared" si="55"/>
        <v>1261.3429351290633</v>
      </c>
      <c r="CC70" s="40">
        <f t="shared" si="55"/>
        <v>741.09243687950323</v>
      </c>
      <c r="CD70" s="40">
        <f t="shared" si="55"/>
        <v>1192.1564494645829</v>
      </c>
      <c r="CE70" s="40">
        <f t="shared" si="55"/>
        <v>1593.6003263051878</v>
      </c>
      <c r="CF70" s="40">
        <f t="shared" si="55"/>
        <v>759.35235562945422</v>
      </c>
      <c r="CG70" s="40">
        <f t="shared" si="55"/>
        <v>531.43296849179387</v>
      </c>
      <c r="CH70" s="40">
        <f t="shared" si="55"/>
        <v>327.7575323314486</v>
      </c>
    </row>
    <row r="71" spans="1:86" x14ac:dyDescent="0.25">
      <c r="A71" s="6">
        <v>69</v>
      </c>
      <c r="B71" s="6" t="s">
        <v>14</v>
      </c>
      <c r="C71" s="7">
        <v>40.22</v>
      </c>
      <c r="D71" s="7">
        <v>40.26</v>
      </c>
      <c r="E71" s="8">
        <v>82274</v>
      </c>
      <c r="F71" s="40">
        <f t="shared" si="48"/>
        <v>789.78541389417933</v>
      </c>
      <c r="G71" s="40">
        <f t="shared" si="48"/>
        <v>1057.034058107874</v>
      </c>
      <c r="H71" s="40">
        <f t="shared" si="48"/>
        <v>282.70833026283458</v>
      </c>
      <c r="I71" s="40">
        <f t="shared" si="48"/>
        <v>1514.0013210033871</v>
      </c>
      <c r="J71" s="40">
        <f t="shared" si="48"/>
        <v>802.25681673638678</v>
      </c>
      <c r="K71" s="40">
        <f t="shared" si="48"/>
        <v>497.73286007656782</v>
      </c>
      <c r="L71" s="40">
        <f t="shared" si="48"/>
        <v>396.00252524447353</v>
      </c>
      <c r="M71" s="40">
        <f t="shared" si="48"/>
        <v>1402.3712062075435</v>
      </c>
      <c r="N71" s="40">
        <f t="shared" si="48"/>
        <v>179.04468715937921</v>
      </c>
      <c r="O71" s="40">
        <f t="shared" si="48"/>
        <v>0</v>
      </c>
      <c r="P71" s="40">
        <f t="shared" si="49"/>
        <v>222.804847344038</v>
      </c>
      <c r="Q71" s="40">
        <f t="shared" si="49"/>
        <v>1290.34956504042</v>
      </c>
      <c r="R71" s="40">
        <f t="shared" si="49"/>
        <v>1429.5635697652622</v>
      </c>
      <c r="S71" s="40">
        <f t="shared" si="49"/>
        <v>381.50884655535833</v>
      </c>
      <c r="T71" s="40">
        <f t="shared" si="49"/>
        <v>309.7127701597077</v>
      </c>
      <c r="U71" s="40">
        <f t="shared" si="49"/>
        <v>133.29666162361323</v>
      </c>
      <c r="V71" s="40">
        <f t="shared" si="49"/>
        <v>155.59562975867908</v>
      </c>
      <c r="W71" s="40">
        <f t="shared" si="49"/>
        <v>580.82183154561267</v>
      </c>
      <c r="X71" s="40">
        <f t="shared" si="49"/>
        <v>713.69741487552005</v>
      </c>
      <c r="Y71" s="40">
        <f t="shared" si="49"/>
        <v>222.73302404448231</v>
      </c>
      <c r="Z71" s="40">
        <f t="shared" si="50"/>
        <v>1247.1972578545863</v>
      </c>
      <c r="AA71" s="40">
        <f t="shared" si="50"/>
        <v>242.14252001662172</v>
      </c>
      <c r="AB71" s="40">
        <f t="shared" si="50"/>
        <v>1139.137392942572</v>
      </c>
      <c r="AC71" s="40">
        <f t="shared" si="50"/>
        <v>1162.0430284632321</v>
      </c>
      <c r="AD71" s="40">
        <f t="shared" si="50"/>
        <v>1339.2333627863372</v>
      </c>
      <c r="AE71" s="40">
        <f t="shared" si="50"/>
        <v>264.3198819612328</v>
      </c>
      <c r="AF71" s="40">
        <f t="shared" si="50"/>
        <v>984.41048348745289</v>
      </c>
      <c r="AG71" s="40">
        <f t="shared" si="50"/>
        <v>1058.5258617530326</v>
      </c>
      <c r="AH71" s="40">
        <f t="shared" si="50"/>
        <v>1165.6800590213422</v>
      </c>
      <c r="AI71" s="40">
        <f t="shared" si="50"/>
        <v>1598.4598837631174</v>
      </c>
      <c r="AJ71" s="40">
        <f t="shared" si="51"/>
        <v>907.2122133216684</v>
      </c>
      <c r="AK71" s="40">
        <f t="shared" si="51"/>
        <v>327.9405433916337</v>
      </c>
      <c r="AL71" s="40">
        <f t="shared" si="51"/>
        <v>1304.9693482990319</v>
      </c>
      <c r="AM71" s="40">
        <f t="shared" si="51"/>
        <v>327.9405433916337</v>
      </c>
      <c r="AN71" s="40">
        <f t="shared" si="51"/>
        <v>144.06248644251536</v>
      </c>
      <c r="AO71" s="40">
        <f t="shared" si="51"/>
        <v>1525.0878663211508</v>
      </c>
      <c r="AP71" s="40">
        <f t="shared" si="51"/>
        <v>615.12275197719703</v>
      </c>
      <c r="AQ71" s="40">
        <f t="shared" si="51"/>
        <v>765.54816961442714</v>
      </c>
      <c r="AR71" s="40">
        <f t="shared" si="51"/>
        <v>218.22007240398378</v>
      </c>
      <c r="AS71" s="40">
        <f t="shared" si="51"/>
        <v>631.06418057120015</v>
      </c>
      <c r="AT71" s="40">
        <f t="shared" si="52"/>
        <v>233.23807579381219</v>
      </c>
      <c r="AU71" s="40">
        <f t="shared" si="52"/>
        <v>929.12431891539666</v>
      </c>
      <c r="AV71" s="40">
        <f t="shared" si="52"/>
        <v>929.12431891539666</v>
      </c>
      <c r="AW71" s="40">
        <f t="shared" si="52"/>
        <v>929.12431891539666</v>
      </c>
      <c r="AX71" s="40">
        <f t="shared" si="52"/>
        <v>929.12431891539666</v>
      </c>
      <c r="AY71" s="40">
        <f t="shared" si="52"/>
        <v>144.06248644251536</v>
      </c>
      <c r="AZ71" s="40">
        <f t="shared" si="52"/>
        <v>1304.9693482990319</v>
      </c>
      <c r="BA71" s="40">
        <f t="shared" si="52"/>
        <v>247.69537742961614</v>
      </c>
      <c r="BB71" s="40">
        <f t="shared" si="52"/>
        <v>1388.7652789438539</v>
      </c>
      <c r="BC71" s="40">
        <f t="shared" si="52"/>
        <v>687.73323316530218</v>
      </c>
      <c r="BD71" s="40">
        <f t="shared" si="53"/>
        <v>700.44557247512114</v>
      </c>
      <c r="BE71" s="40">
        <f t="shared" si="53"/>
        <v>1008.8057295634283</v>
      </c>
      <c r="BF71" s="40">
        <f t="shared" si="53"/>
        <v>1271.4027685985275</v>
      </c>
      <c r="BG71" s="40">
        <f t="shared" si="53"/>
        <v>276.31865662672885</v>
      </c>
      <c r="BH71" s="40">
        <f t="shared" si="53"/>
        <v>860.76768062003805</v>
      </c>
      <c r="BI71" s="40">
        <f t="shared" si="53"/>
        <v>1417.4741620220107</v>
      </c>
      <c r="BJ71" s="40">
        <f t="shared" si="53"/>
        <v>764.6554779768469</v>
      </c>
      <c r="BK71" s="40">
        <f t="shared" si="53"/>
        <v>914.05470295819862</v>
      </c>
      <c r="BL71" s="40">
        <f t="shared" si="53"/>
        <v>137.78606605894498</v>
      </c>
      <c r="BM71" s="40">
        <f t="shared" si="53"/>
        <v>869.5849584715686</v>
      </c>
      <c r="BN71" s="40">
        <f t="shared" si="54"/>
        <v>1191.6715151416518</v>
      </c>
      <c r="BO71" s="40">
        <f t="shared" si="54"/>
        <v>348.91976154984428</v>
      </c>
      <c r="BP71" s="40">
        <f t="shared" si="54"/>
        <v>860.76768062003805</v>
      </c>
      <c r="BQ71" s="40">
        <f t="shared" si="54"/>
        <v>348.91976154984428</v>
      </c>
      <c r="BR71" s="40">
        <f t="shared" si="54"/>
        <v>348.91976154984428</v>
      </c>
      <c r="BS71" s="40">
        <f t="shared" si="54"/>
        <v>348.91976154984428</v>
      </c>
      <c r="BT71" s="40">
        <f t="shared" si="54"/>
        <v>348.91976154984428</v>
      </c>
      <c r="BU71" s="40">
        <f t="shared" si="54"/>
        <v>1514.0013210033871</v>
      </c>
      <c r="BV71" s="40">
        <f t="shared" si="54"/>
        <v>0</v>
      </c>
      <c r="BW71" s="40">
        <f t="shared" si="54"/>
        <v>144.06248644251536</v>
      </c>
      <c r="BX71" s="40">
        <f t="shared" si="55"/>
        <v>765.54816961442714</v>
      </c>
      <c r="BY71" s="40">
        <f t="shared" si="55"/>
        <v>0</v>
      </c>
      <c r="BZ71" s="40">
        <f t="shared" si="55"/>
        <v>764.6554779768469</v>
      </c>
      <c r="CA71" s="40">
        <f t="shared" si="55"/>
        <v>0</v>
      </c>
      <c r="CB71" s="40">
        <f t="shared" si="55"/>
        <v>396.00252524447353</v>
      </c>
      <c r="CC71" s="40">
        <f t="shared" si="55"/>
        <v>907.2122133216684</v>
      </c>
      <c r="CD71" s="40">
        <f t="shared" si="55"/>
        <v>348.91976154984428</v>
      </c>
      <c r="CE71" s="40">
        <f t="shared" si="55"/>
        <v>144.06248644251536</v>
      </c>
      <c r="CF71" s="40">
        <f t="shared" si="55"/>
        <v>765.54816961442714</v>
      </c>
      <c r="CG71" s="40">
        <f t="shared" si="55"/>
        <v>1008.8057295634283</v>
      </c>
      <c r="CH71" s="40">
        <f t="shared" si="55"/>
        <v>1247.1972578545863</v>
      </c>
    </row>
    <row r="72" spans="1:86" x14ac:dyDescent="0.25">
      <c r="A72" s="6">
        <v>70</v>
      </c>
      <c r="B72" s="6" t="s">
        <v>43</v>
      </c>
      <c r="C72" s="7">
        <v>33.229999999999997</v>
      </c>
      <c r="D72" s="7">
        <v>37.159999999999997</v>
      </c>
      <c r="E72" s="8">
        <v>251913</v>
      </c>
      <c r="F72" s="40">
        <f t="shared" si="48"/>
        <v>831.21898438377855</v>
      </c>
      <c r="G72" s="40">
        <f t="shared" si="48"/>
        <v>1116.9516551758186</v>
      </c>
      <c r="H72" s="40">
        <f t="shared" si="48"/>
        <v>344.5838069323629</v>
      </c>
      <c r="I72" s="40">
        <f t="shared" si="48"/>
        <v>1593.6003263051878</v>
      </c>
      <c r="J72" s="40">
        <f t="shared" si="48"/>
        <v>899.09398841278028</v>
      </c>
      <c r="K72" s="40">
        <f t="shared" si="48"/>
        <v>591.3408492570087</v>
      </c>
      <c r="L72" s="40">
        <f t="shared" si="48"/>
        <v>389.71784665319103</v>
      </c>
      <c r="M72" s="40">
        <f t="shared" si="48"/>
        <v>1494.7029805282386</v>
      </c>
      <c r="N72" s="40">
        <f t="shared" si="48"/>
        <v>90.426765949026617</v>
      </c>
      <c r="O72" s="40">
        <f t="shared" si="48"/>
        <v>144.06248644251536</v>
      </c>
      <c r="P72" s="40">
        <f t="shared" si="49"/>
        <v>336.64818431115901</v>
      </c>
      <c r="Q72" s="40">
        <f t="shared" si="49"/>
        <v>1365.5006407907692</v>
      </c>
      <c r="R72" s="40">
        <f t="shared" si="49"/>
        <v>1499.0030019983283</v>
      </c>
      <c r="S72" s="40">
        <f t="shared" si="49"/>
        <v>494.65240320855594</v>
      </c>
      <c r="T72" s="40">
        <f t="shared" si="49"/>
        <v>309.27657525263709</v>
      </c>
      <c r="U72" s="40">
        <f t="shared" si="49"/>
        <v>267.3462174783852</v>
      </c>
      <c r="V72" s="40">
        <f t="shared" si="49"/>
        <v>188.30825791770206</v>
      </c>
      <c r="W72" s="40">
        <f t="shared" si="49"/>
        <v>683.68706291694593</v>
      </c>
      <c r="X72" s="40">
        <f t="shared" si="49"/>
        <v>811.45425009670134</v>
      </c>
      <c r="Y72" s="40">
        <f t="shared" si="49"/>
        <v>206.18438350175805</v>
      </c>
      <c r="Z72" s="40">
        <f t="shared" si="50"/>
        <v>1310.9923722127446</v>
      </c>
      <c r="AA72" s="40">
        <f t="shared" si="50"/>
        <v>330.94561486745806</v>
      </c>
      <c r="AB72" s="40">
        <f t="shared" si="50"/>
        <v>1210.2793066065367</v>
      </c>
      <c r="AC72" s="40">
        <f t="shared" si="50"/>
        <v>1244.1294144903095</v>
      </c>
      <c r="AD72" s="40">
        <f t="shared" si="50"/>
        <v>1421.7243052012584</v>
      </c>
      <c r="AE72" s="40">
        <f t="shared" si="50"/>
        <v>365.26291900492726</v>
      </c>
      <c r="AF72" s="40">
        <f t="shared" si="50"/>
        <v>1033.8520203588137</v>
      </c>
      <c r="AG72" s="40">
        <f t="shared" si="50"/>
        <v>1153.2029309709544</v>
      </c>
      <c r="AH72" s="40">
        <f t="shared" si="50"/>
        <v>1254.3715557999549</v>
      </c>
      <c r="AI72" s="40">
        <f t="shared" si="50"/>
        <v>1662.1239424302867</v>
      </c>
      <c r="AJ72" s="40">
        <f t="shared" si="51"/>
        <v>943.86863492755208</v>
      </c>
      <c r="AK72" s="40">
        <f t="shared" si="51"/>
        <v>349.29214133730522</v>
      </c>
      <c r="AL72" s="40">
        <f t="shared" si="51"/>
        <v>1363.4445349921646</v>
      </c>
      <c r="AM72" s="40">
        <f t="shared" si="51"/>
        <v>349.29214133730522</v>
      </c>
      <c r="AN72" s="40">
        <f t="shared" si="51"/>
        <v>0</v>
      </c>
      <c r="AO72" s="40">
        <f t="shared" si="51"/>
        <v>1612.082193934292</v>
      </c>
      <c r="AP72" s="40">
        <f t="shared" si="51"/>
        <v>728.30900035630486</v>
      </c>
      <c r="AQ72" s="40">
        <f t="shared" si="51"/>
        <v>835.57525094990672</v>
      </c>
      <c r="AR72" s="40">
        <f t="shared" si="51"/>
        <v>331.1223338888509</v>
      </c>
      <c r="AS72" s="40">
        <f t="shared" si="51"/>
        <v>707.67224051816561</v>
      </c>
      <c r="AT72" s="40">
        <f t="shared" si="52"/>
        <v>366.97956346368932</v>
      </c>
      <c r="AU72" s="40">
        <f t="shared" si="52"/>
        <v>984.50495173970546</v>
      </c>
      <c r="AV72" s="40">
        <f t="shared" si="52"/>
        <v>984.50495173970546</v>
      </c>
      <c r="AW72" s="40">
        <f t="shared" si="52"/>
        <v>984.50495173970546</v>
      </c>
      <c r="AX72" s="40">
        <f t="shared" si="52"/>
        <v>984.50495173970546</v>
      </c>
      <c r="AY72" s="40">
        <f t="shared" si="52"/>
        <v>0</v>
      </c>
      <c r="AZ72" s="40">
        <f t="shared" si="52"/>
        <v>1363.4445349921646</v>
      </c>
      <c r="BA72" s="40">
        <f t="shared" si="52"/>
        <v>171.84004189943644</v>
      </c>
      <c r="BB72" s="40">
        <f t="shared" si="52"/>
        <v>1462.9603548968785</v>
      </c>
      <c r="BC72" s="40">
        <f t="shared" si="52"/>
        <v>756.48198921058247</v>
      </c>
      <c r="BD72" s="40">
        <f t="shared" si="53"/>
        <v>756.33987069306363</v>
      </c>
      <c r="BE72" s="40">
        <f t="shared" si="53"/>
        <v>1105.0615367480673</v>
      </c>
      <c r="BF72" s="40">
        <f t="shared" si="53"/>
        <v>1364.009164192089</v>
      </c>
      <c r="BG72" s="40">
        <f t="shared" si="53"/>
        <v>401.3601873629222</v>
      </c>
      <c r="BH72" s="40">
        <f t="shared" si="53"/>
        <v>963.72662098750789</v>
      </c>
      <c r="BI72" s="40">
        <f t="shared" si="53"/>
        <v>1482.8098327162527</v>
      </c>
      <c r="BJ72" s="40">
        <f t="shared" si="53"/>
        <v>879.0927141092684</v>
      </c>
      <c r="BK72" s="40">
        <f t="shared" si="53"/>
        <v>997.90280087792166</v>
      </c>
      <c r="BL72" s="40">
        <f t="shared" si="53"/>
        <v>258.95366380879756</v>
      </c>
      <c r="BM72" s="40">
        <f t="shared" si="53"/>
        <v>960.97034293468153</v>
      </c>
      <c r="BN72" s="40">
        <f t="shared" si="54"/>
        <v>1285.1634137338331</v>
      </c>
      <c r="BO72" s="40">
        <f t="shared" si="54"/>
        <v>470.07765315956061</v>
      </c>
      <c r="BP72" s="40">
        <f t="shared" si="54"/>
        <v>963.72662098750789</v>
      </c>
      <c r="BQ72" s="40">
        <f t="shared" si="54"/>
        <v>470.07765315956061</v>
      </c>
      <c r="BR72" s="40">
        <f t="shared" si="54"/>
        <v>470.07765315956061</v>
      </c>
      <c r="BS72" s="40">
        <f t="shared" si="54"/>
        <v>470.07765315956061</v>
      </c>
      <c r="BT72" s="40">
        <f t="shared" si="54"/>
        <v>470.07765315956061</v>
      </c>
      <c r="BU72" s="40">
        <f t="shared" si="54"/>
        <v>1593.6003263051878</v>
      </c>
      <c r="BV72" s="40">
        <f t="shared" si="54"/>
        <v>144.06248644251536</v>
      </c>
      <c r="BW72" s="40">
        <f t="shared" si="54"/>
        <v>0</v>
      </c>
      <c r="BX72" s="40">
        <f t="shared" si="55"/>
        <v>835.57525094990672</v>
      </c>
      <c r="BY72" s="40">
        <f t="shared" si="55"/>
        <v>144.06248644251536</v>
      </c>
      <c r="BZ72" s="40">
        <f t="shared" si="55"/>
        <v>879.0927141092684</v>
      </c>
      <c r="CA72" s="40">
        <f t="shared" si="55"/>
        <v>144.06248644251536</v>
      </c>
      <c r="CB72" s="40">
        <f t="shared" si="55"/>
        <v>389.71784665319103</v>
      </c>
      <c r="CC72" s="40">
        <f t="shared" si="55"/>
        <v>943.86863492755208</v>
      </c>
      <c r="CD72" s="40">
        <f t="shared" si="55"/>
        <v>470.07765315956061</v>
      </c>
      <c r="CE72" s="40">
        <f t="shared" si="55"/>
        <v>0</v>
      </c>
      <c r="CF72" s="40">
        <f t="shared" si="55"/>
        <v>835.57525094990672</v>
      </c>
      <c r="CG72" s="40">
        <f t="shared" si="55"/>
        <v>1105.0615367480673</v>
      </c>
      <c r="CH72" s="40">
        <f t="shared" si="55"/>
        <v>1310.9923722127446</v>
      </c>
    </row>
    <row r="73" spans="1:86" x14ac:dyDescent="0.25">
      <c r="A73" s="6">
        <v>71</v>
      </c>
      <c r="B73" s="6" t="s">
        <v>47</v>
      </c>
      <c r="C73" s="7">
        <v>33.520000000000003</v>
      </c>
      <c r="D73" s="7">
        <v>39.85</v>
      </c>
      <c r="E73" s="8">
        <v>286602</v>
      </c>
      <c r="F73" s="40">
        <f t="shared" ref="F73:O83" si="56">100*SQRT((VLOOKUP($B73,alan,2)-VLOOKUP(F$2,alan,2))^2+(VLOOKUP($B73,alan,3)-VLOOKUP(F$2,alan,3))^2)</f>
        <v>173.73830895919264</v>
      </c>
      <c r="G73" s="40">
        <f t="shared" si="56"/>
        <v>296.32583417582782</v>
      </c>
      <c r="H73" s="40">
        <f t="shared" si="56"/>
        <v>492.00406502385709</v>
      </c>
      <c r="I73" s="40">
        <f t="shared" si="56"/>
        <v>759.35235562945422</v>
      </c>
      <c r="J73" s="40">
        <f t="shared" si="56"/>
        <v>195.34584715319676</v>
      </c>
      <c r="K73" s="40">
        <f t="shared" si="56"/>
        <v>288.66936103438456</v>
      </c>
      <c r="L73" s="40">
        <f t="shared" si="56"/>
        <v>511.61899886536605</v>
      </c>
      <c r="M73" s="40">
        <f t="shared" si="56"/>
        <v>679.69184194015486</v>
      </c>
      <c r="N73" s="40">
        <f t="shared" si="56"/>
        <v>768.93757874095309</v>
      </c>
      <c r="O73" s="40">
        <f t="shared" si="56"/>
        <v>765.54816961442714</v>
      </c>
      <c r="P73" s="40">
        <f t="shared" ref="P73:Y83" si="57">100*SQRT((VLOOKUP($B73,alan,2)-VLOOKUP(P$2,alan,2))^2+(VLOOKUP($B73,alan,3)-VLOOKUP(P$2,alan,3))^2)</f>
        <v>557.10860700585101</v>
      </c>
      <c r="Q73" s="40">
        <f t="shared" si="57"/>
        <v>530.02830113117602</v>
      </c>
      <c r="R73" s="40">
        <f t="shared" si="57"/>
        <v>664.8699120880716</v>
      </c>
      <c r="S73" s="40">
        <f t="shared" si="57"/>
        <v>431.65379646193304</v>
      </c>
      <c r="T73" s="40">
        <f t="shared" si="57"/>
        <v>555.70675720203326</v>
      </c>
      <c r="U73" s="40">
        <f t="shared" si="57"/>
        <v>660.21208713564158</v>
      </c>
      <c r="V73" s="40">
        <f t="shared" si="57"/>
        <v>918.20368110784636</v>
      </c>
      <c r="W73" s="40">
        <f t="shared" si="57"/>
        <v>264.45793616376886</v>
      </c>
      <c r="X73" s="40">
        <f t="shared" si="57"/>
        <v>189.2828571212934</v>
      </c>
      <c r="Y73" s="40">
        <f t="shared" si="57"/>
        <v>646.0232193969498</v>
      </c>
      <c r="Z73" s="40">
        <f t="shared" ref="Z73:AI83" si="58">100*SQRT((VLOOKUP($B73,alan,2)-VLOOKUP(Z$2,alan,2))^2+(VLOOKUP($B73,alan,3)-VLOOKUP(Z$2,alan,3))^2)</f>
        <v>482.0259329123279</v>
      </c>
      <c r="AA73" s="40">
        <f t="shared" si="58"/>
        <v>939.51530056726597</v>
      </c>
      <c r="AB73" s="40">
        <f t="shared" si="58"/>
        <v>375.03333185198352</v>
      </c>
      <c r="AC73" s="40">
        <f t="shared" si="58"/>
        <v>414.73847181085131</v>
      </c>
      <c r="AD73" s="40">
        <f t="shared" si="58"/>
        <v>590.70297104382405</v>
      </c>
      <c r="AE73" s="40">
        <f t="shared" si="58"/>
        <v>506.99211039226225</v>
      </c>
      <c r="AF73" s="40">
        <f t="shared" si="58"/>
        <v>252.30140705116986</v>
      </c>
      <c r="AG73" s="40">
        <f t="shared" si="58"/>
        <v>363.60005500549664</v>
      </c>
      <c r="AH73" s="40">
        <f t="shared" si="58"/>
        <v>437.77848279695081</v>
      </c>
      <c r="AI73" s="40">
        <f t="shared" si="58"/>
        <v>832.97659030731472</v>
      </c>
      <c r="AJ73" s="40">
        <f t="shared" ref="AJ73:AS83" si="59">100*SQRT((VLOOKUP($B73,alan,2)-VLOOKUP(AJ$2,alan,2))^2+(VLOOKUP($B73,alan,3)-VLOOKUP(AJ$2,alan,3))^2)</f>
        <v>248.71268564349504</v>
      </c>
      <c r="AK73" s="40">
        <f t="shared" si="59"/>
        <v>501.47083663957943</v>
      </c>
      <c r="AL73" s="40">
        <f t="shared" si="59"/>
        <v>542.63892230469435</v>
      </c>
      <c r="AM73" s="40">
        <f t="shared" si="59"/>
        <v>501.47083663957943</v>
      </c>
      <c r="AN73" s="40">
        <f t="shared" si="59"/>
        <v>835.57525094990672</v>
      </c>
      <c r="AO73" s="40">
        <f t="shared" si="59"/>
        <v>785.08916691035847</v>
      </c>
      <c r="AP73" s="40">
        <f t="shared" si="59"/>
        <v>315.68338568888936</v>
      </c>
      <c r="AQ73" s="40">
        <f t="shared" si="59"/>
        <v>0</v>
      </c>
      <c r="AR73" s="40">
        <f t="shared" si="59"/>
        <v>878.7923531756519</v>
      </c>
      <c r="AS73" s="40">
        <f t="shared" si="59"/>
        <v>137.26616480400369</v>
      </c>
      <c r="AT73" s="40">
        <f t="shared" ref="AT73:BC83" si="60">100*SQRT((VLOOKUP($B73,alan,2)-VLOOKUP(AT$2,alan,2))^2+(VLOOKUP($B73,alan,3)-VLOOKUP(AT$2,alan,3))^2)</f>
        <v>598.78543736467066</v>
      </c>
      <c r="AU73" s="40">
        <f t="shared" si="60"/>
        <v>185.23498589629301</v>
      </c>
      <c r="AV73" s="40">
        <f t="shared" si="60"/>
        <v>185.23498589629301</v>
      </c>
      <c r="AW73" s="40">
        <f t="shared" si="60"/>
        <v>185.23498589629301</v>
      </c>
      <c r="AX73" s="40">
        <f t="shared" si="60"/>
        <v>185.23498589629301</v>
      </c>
      <c r="AY73" s="40">
        <f t="shared" si="60"/>
        <v>835.57525094990672</v>
      </c>
      <c r="AZ73" s="40">
        <f t="shared" si="60"/>
        <v>542.63892230469435</v>
      </c>
      <c r="BA73" s="40">
        <f t="shared" si="60"/>
        <v>727.83583313821509</v>
      </c>
      <c r="BB73" s="40">
        <f t="shared" si="60"/>
        <v>627.3858461903651</v>
      </c>
      <c r="BC73" s="40">
        <f t="shared" si="60"/>
        <v>79.101201002260296</v>
      </c>
      <c r="BD73" s="40">
        <f t="shared" ref="BD73:BM83" si="61">100*SQRT((VLOOKUP($B73,alan,2)-VLOOKUP(BD$2,alan,2))^2+(VLOOKUP($B73,alan,3)-VLOOKUP(BD$2,alan,3))^2)</f>
        <v>110.34491379306944</v>
      </c>
      <c r="BE73" s="40">
        <f t="shared" si="61"/>
        <v>328.97568299192</v>
      </c>
      <c r="BF73" s="40">
        <f t="shared" si="61"/>
        <v>553.5855850724447</v>
      </c>
      <c r="BG73" s="40">
        <f t="shared" si="61"/>
        <v>540.76982164318269</v>
      </c>
      <c r="BH73" s="40">
        <f t="shared" si="61"/>
        <v>269.74246977441305</v>
      </c>
      <c r="BI73" s="40">
        <f t="shared" si="61"/>
        <v>651.9271431686218</v>
      </c>
      <c r="BJ73" s="40">
        <f t="shared" si="61"/>
        <v>330.65087327875062</v>
      </c>
      <c r="BK73" s="40">
        <f t="shared" si="61"/>
        <v>184.71599822430179</v>
      </c>
      <c r="BL73" s="40">
        <f t="shared" si="61"/>
        <v>827.18861210729904</v>
      </c>
      <c r="BM73" s="40">
        <f t="shared" si="61"/>
        <v>191.65072397463078</v>
      </c>
      <c r="BN73" s="40">
        <f t="shared" ref="BN73:BW83" si="62">100*SQRT((VLOOKUP($B73,alan,2)-VLOOKUP(BN$2,alan,2))^2+(VLOOKUP($B73,alan,3)-VLOOKUP(BN$2,alan,3))^2)</f>
        <v>480.94178441886316</v>
      </c>
      <c r="BO73" s="40">
        <f t="shared" si="62"/>
        <v>480.77541534483646</v>
      </c>
      <c r="BP73" s="40">
        <f t="shared" si="62"/>
        <v>269.74246977441305</v>
      </c>
      <c r="BQ73" s="40">
        <f t="shared" si="62"/>
        <v>480.77541534483646</v>
      </c>
      <c r="BR73" s="40">
        <f t="shared" si="62"/>
        <v>480.77541534483646</v>
      </c>
      <c r="BS73" s="40">
        <f t="shared" si="62"/>
        <v>480.77541534483646</v>
      </c>
      <c r="BT73" s="40">
        <f t="shared" si="62"/>
        <v>480.77541534483646</v>
      </c>
      <c r="BU73" s="40">
        <f t="shared" si="62"/>
        <v>759.35235562945422</v>
      </c>
      <c r="BV73" s="40">
        <f t="shared" si="62"/>
        <v>765.54816961442714</v>
      </c>
      <c r="BW73" s="40">
        <f t="shared" si="62"/>
        <v>835.57525094990672</v>
      </c>
      <c r="BX73" s="40">
        <f t="shared" ref="BX73:CH83" si="63">100*SQRT((VLOOKUP($B73,alan,2)-VLOOKUP(BX$2,alan,2))^2+(VLOOKUP($B73,alan,3)-VLOOKUP(BX$2,alan,3))^2)</f>
        <v>0</v>
      </c>
      <c r="BY73" s="40">
        <f t="shared" si="63"/>
        <v>765.54816961442714</v>
      </c>
      <c r="BZ73" s="40">
        <f t="shared" si="63"/>
        <v>330.65087327875062</v>
      </c>
      <c r="CA73" s="40">
        <f t="shared" si="63"/>
        <v>765.54816961442714</v>
      </c>
      <c r="CB73" s="40">
        <f t="shared" si="63"/>
        <v>511.61899886536605</v>
      </c>
      <c r="CC73" s="40">
        <f t="shared" si="63"/>
        <v>248.71268564349504</v>
      </c>
      <c r="CD73" s="40">
        <f t="shared" si="63"/>
        <v>480.77541534483646</v>
      </c>
      <c r="CE73" s="40">
        <f t="shared" si="63"/>
        <v>835.57525094990672</v>
      </c>
      <c r="CF73" s="40">
        <f t="shared" si="63"/>
        <v>0</v>
      </c>
      <c r="CG73" s="40">
        <f t="shared" si="63"/>
        <v>328.97568299192</v>
      </c>
      <c r="CH73" s="40">
        <f t="shared" si="63"/>
        <v>482.0259329123279</v>
      </c>
    </row>
    <row r="74" spans="1:86" x14ac:dyDescent="0.25">
      <c r="A74" s="6">
        <v>72</v>
      </c>
      <c r="B74" s="6" t="s">
        <v>13</v>
      </c>
      <c r="C74" s="7">
        <v>41.14</v>
      </c>
      <c r="D74" s="7">
        <v>37.880000000000003</v>
      </c>
      <c r="E74" s="8">
        <v>599103</v>
      </c>
      <c r="F74" s="40">
        <f t="shared" si="56"/>
        <v>789.78541389417933</v>
      </c>
      <c r="G74" s="40">
        <f t="shared" si="56"/>
        <v>1057.034058107874</v>
      </c>
      <c r="H74" s="40">
        <f t="shared" si="56"/>
        <v>282.70833026283458</v>
      </c>
      <c r="I74" s="40">
        <f t="shared" si="56"/>
        <v>1514.0013210033871</v>
      </c>
      <c r="J74" s="40">
        <f t="shared" si="56"/>
        <v>802.25681673638678</v>
      </c>
      <c r="K74" s="40">
        <f t="shared" si="56"/>
        <v>497.73286007656782</v>
      </c>
      <c r="L74" s="40">
        <f t="shared" si="56"/>
        <v>396.00252524447353</v>
      </c>
      <c r="M74" s="40">
        <f t="shared" si="56"/>
        <v>1402.3712062075435</v>
      </c>
      <c r="N74" s="40">
        <f t="shared" si="56"/>
        <v>179.04468715937921</v>
      </c>
      <c r="O74" s="40">
        <f t="shared" si="56"/>
        <v>0</v>
      </c>
      <c r="P74" s="40">
        <f t="shared" si="57"/>
        <v>222.804847344038</v>
      </c>
      <c r="Q74" s="40">
        <f t="shared" si="57"/>
        <v>1290.34956504042</v>
      </c>
      <c r="R74" s="40">
        <f t="shared" si="57"/>
        <v>1429.5635697652622</v>
      </c>
      <c r="S74" s="40">
        <f t="shared" si="57"/>
        <v>381.50884655535833</v>
      </c>
      <c r="T74" s="40">
        <f t="shared" si="57"/>
        <v>309.7127701597077</v>
      </c>
      <c r="U74" s="40">
        <f t="shared" si="57"/>
        <v>133.29666162361323</v>
      </c>
      <c r="V74" s="40">
        <f t="shared" si="57"/>
        <v>155.59562975867908</v>
      </c>
      <c r="W74" s="40">
        <f t="shared" si="57"/>
        <v>580.82183154561267</v>
      </c>
      <c r="X74" s="40">
        <f t="shared" si="57"/>
        <v>713.69741487552005</v>
      </c>
      <c r="Y74" s="40">
        <f t="shared" si="57"/>
        <v>222.73302404448231</v>
      </c>
      <c r="Z74" s="40">
        <f t="shared" si="58"/>
        <v>1247.1972578545863</v>
      </c>
      <c r="AA74" s="40">
        <f t="shared" si="58"/>
        <v>242.14252001662172</v>
      </c>
      <c r="AB74" s="40">
        <f t="shared" si="58"/>
        <v>1139.137392942572</v>
      </c>
      <c r="AC74" s="40">
        <f t="shared" si="58"/>
        <v>1162.0430284632321</v>
      </c>
      <c r="AD74" s="40">
        <f t="shared" si="58"/>
        <v>1339.2333627863372</v>
      </c>
      <c r="AE74" s="40">
        <f t="shared" si="58"/>
        <v>264.3198819612328</v>
      </c>
      <c r="AF74" s="40">
        <f t="shared" si="58"/>
        <v>984.41048348745289</v>
      </c>
      <c r="AG74" s="40">
        <f t="shared" si="58"/>
        <v>1058.5258617530326</v>
      </c>
      <c r="AH74" s="40">
        <f t="shared" si="58"/>
        <v>1165.6800590213422</v>
      </c>
      <c r="AI74" s="40">
        <f t="shared" si="58"/>
        <v>1598.4598837631174</v>
      </c>
      <c r="AJ74" s="40">
        <f t="shared" si="59"/>
        <v>907.2122133216684</v>
      </c>
      <c r="AK74" s="40">
        <f t="shared" si="59"/>
        <v>327.9405433916337</v>
      </c>
      <c r="AL74" s="40">
        <f t="shared" si="59"/>
        <v>1304.9693482990319</v>
      </c>
      <c r="AM74" s="40">
        <f t="shared" si="59"/>
        <v>327.9405433916337</v>
      </c>
      <c r="AN74" s="40">
        <f t="shared" si="59"/>
        <v>144.06248644251536</v>
      </c>
      <c r="AO74" s="40">
        <f t="shared" si="59"/>
        <v>1525.0878663211508</v>
      </c>
      <c r="AP74" s="40">
        <f t="shared" si="59"/>
        <v>615.12275197719703</v>
      </c>
      <c r="AQ74" s="40">
        <f t="shared" si="59"/>
        <v>765.54816961442714</v>
      </c>
      <c r="AR74" s="40">
        <f t="shared" si="59"/>
        <v>218.22007240398378</v>
      </c>
      <c r="AS74" s="40">
        <f t="shared" si="59"/>
        <v>631.06418057120015</v>
      </c>
      <c r="AT74" s="40">
        <f t="shared" si="60"/>
        <v>233.23807579381219</v>
      </c>
      <c r="AU74" s="40">
        <f t="shared" si="60"/>
        <v>929.12431891539666</v>
      </c>
      <c r="AV74" s="40">
        <f t="shared" si="60"/>
        <v>929.12431891539666</v>
      </c>
      <c r="AW74" s="40">
        <f t="shared" si="60"/>
        <v>929.12431891539666</v>
      </c>
      <c r="AX74" s="40">
        <f t="shared" si="60"/>
        <v>929.12431891539666</v>
      </c>
      <c r="AY74" s="40">
        <f t="shared" si="60"/>
        <v>144.06248644251536</v>
      </c>
      <c r="AZ74" s="40">
        <f t="shared" si="60"/>
        <v>1304.9693482990319</v>
      </c>
      <c r="BA74" s="40">
        <f t="shared" si="60"/>
        <v>247.69537742961614</v>
      </c>
      <c r="BB74" s="40">
        <f t="shared" si="60"/>
        <v>1388.7652789438539</v>
      </c>
      <c r="BC74" s="40">
        <f t="shared" si="60"/>
        <v>687.73323316530218</v>
      </c>
      <c r="BD74" s="40">
        <f t="shared" si="61"/>
        <v>700.44557247512114</v>
      </c>
      <c r="BE74" s="40">
        <f t="shared" si="61"/>
        <v>1008.8057295634283</v>
      </c>
      <c r="BF74" s="40">
        <f t="shared" si="61"/>
        <v>1271.4027685985275</v>
      </c>
      <c r="BG74" s="40">
        <f t="shared" si="61"/>
        <v>276.31865662672885</v>
      </c>
      <c r="BH74" s="40">
        <f t="shared" si="61"/>
        <v>860.76768062003805</v>
      </c>
      <c r="BI74" s="40">
        <f t="shared" si="61"/>
        <v>1417.4741620220107</v>
      </c>
      <c r="BJ74" s="40">
        <f t="shared" si="61"/>
        <v>764.6554779768469</v>
      </c>
      <c r="BK74" s="40">
        <f t="shared" si="61"/>
        <v>914.05470295819862</v>
      </c>
      <c r="BL74" s="40">
        <f t="shared" si="61"/>
        <v>137.78606605894498</v>
      </c>
      <c r="BM74" s="40">
        <f t="shared" si="61"/>
        <v>869.5849584715686</v>
      </c>
      <c r="BN74" s="40">
        <f t="shared" si="62"/>
        <v>1191.6715151416518</v>
      </c>
      <c r="BO74" s="40">
        <f t="shared" si="62"/>
        <v>348.91976154984428</v>
      </c>
      <c r="BP74" s="40">
        <f t="shared" si="62"/>
        <v>860.76768062003805</v>
      </c>
      <c r="BQ74" s="40">
        <f t="shared" si="62"/>
        <v>348.91976154984428</v>
      </c>
      <c r="BR74" s="40">
        <f t="shared" si="62"/>
        <v>348.91976154984428</v>
      </c>
      <c r="BS74" s="40">
        <f t="shared" si="62"/>
        <v>348.91976154984428</v>
      </c>
      <c r="BT74" s="40">
        <f t="shared" si="62"/>
        <v>348.91976154984428</v>
      </c>
      <c r="BU74" s="40">
        <f t="shared" si="62"/>
        <v>1514.0013210033871</v>
      </c>
      <c r="BV74" s="40">
        <f t="shared" si="62"/>
        <v>0</v>
      </c>
      <c r="BW74" s="40">
        <f t="shared" si="62"/>
        <v>144.06248644251536</v>
      </c>
      <c r="BX74" s="40">
        <f t="shared" si="63"/>
        <v>765.54816961442714</v>
      </c>
      <c r="BY74" s="40">
        <f t="shared" si="63"/>
        <v>0</v>
      </c>
      <c r="BZ74" s="40">
        <f t="shared" si="63"/>
        <v>764.6554779768469</v>
      </c>
      <c r="CA74" s="40">
        <f t="shared" si="63"/>
        <v>0</v>
      </c>
      <c r="CB74" s="40">
        <f t="shared" si="63"/>
        <v>396.00252524447353</v>
      </c>
      <c r="CC74" s="40">
        <f t="shared" si="63"/>
        <v>907.2122133216684</v>
      </c>
      <c r="CD74" s="40">
        <f t="shared" si="63"/>
        <v>348.91976154984428</v>
      </c>
      <c r="CE74" s="40">
        <f t="shared" si="63"/>
        <v>144.06248644251536</v>
      </c>
      <c r="CF74" s="40">
        <f t="shared" si="63"/>
        <v>765.54816961442714</v>
      </c>
      <c r="CG74" s="40">
        <f t="shared" si="63"/>
        <v>1008.8057295634283</v>
      </c>
      <c r="CH74" s="40">
        <f t="shared" si="63"/>
        <v>1247.1972578545863</v>
      </c>
    </row>
    <row r="75" spans="1:86" x14ac:dyDescent="0.25">
      <c r="A75" s="6">
        <v>73</v>
      </c>
      <c r="B75" s="6" t="s">
        <v>71</v>
      </c>
      <c r="C75" s="7">
        <v>42.49</v>
      </c>
      <c r="D75" s="7">
        <v>37.42</v>
      </c>
      <c r="E75" s="8">
        <v>524190</v>
      </c>
      <c r="F75" s="40">
        <f t="shared" si="56"/>
        <v>502.28776612615229</v>
      </c>
      <c r="G75" s="40">
        <f t="shared" si="56"/>
        <v>528.62557637708051</v>
      </c>
      <c r="H75" s="40">
        <f t="shared" si="56"/>
        <v>563.56898424239091</v>
      </c>
      <c r="I75" s="40">
        <f t="shared" si="56"/>
        <v>822.49012152122577</v>
      </c>
      <c r="J75" s="40">
        <f t="shared" si="56"/>
        <v>153.39491516996316</v>
      </c>
      <c r="K75" s="40">
        <f t="shared" si="56"/>
        <v>311.44823004794858</v>
      </c>
      <c r="L75" s="40">
        <f t="shared" si="56"/>
        <v>679.21425191172182</v>
      </c>
      <c r="M75" s="40">
        <f t="shared" si="56"/>
        <v>672.2685475314164</v>
      </c>
      <c r="N75" s="40">
        <f t="shared" si="56"/>
        <v>841.08085223716762</v>
      </c>
      <c r="O75" s="40">
        <f t="shared" si="56"/>
        <v>764.6554779768469</v>
      </c>
      <c r="P75" s="40">
        <f t="shared" si="57"/>
        <v>544.49977043154001</v>
      </c>
      <c r="Q75" s="40">
        <f t="shared" si="57"/>
        <v>635.1850124176425</v>
      </c>
      <c r="R75" s="40">
        <f t="shared" si="57"/>
        <v>785.86131091942684</v>
      </c>
      <c r="S75" s="40">
        <f t="shared" si="57"/>
        <v>384.94804844290371</v>
      </c>
      <c r="T75" s="40">
        <f t="shared" si="57"/>
        <v>682.64192663504048</v>
      </c>
      <c r="U75" s="40">
        <f t="shared" si="57"/>
        <v>633.64501102746794</v>
      </c>
      <c r="V75" s="40">
        <f t="shared" si="57"/>
        <v>893.57260477255011</v>
      </c>
      <c r="W75" s="40">
        <f t="shared" si="57"/>
        <v>209.47553556441864</v>
      </c>
      <c r="X75" s="40">
        <f t="shared" si="57"/>
        <v>148.2228052628885</v>
      </c>
      <c r="Y75" s="40">
        <f t="shared" si="57"/>
        <v>739.60259599328072</v>
      </c>
      <c r="Z75" s="40">
        <f t="shared" si="58"/>
        <v>653.44089250673653</v>
      </c>
      <c r="AA75" s="40">
        <f t="shared" si="58"/>
        <v>859.67261210300285</v>
      </c>
      <c r="AB75" s="40">
        <f t="shared" si="58"/>
        <v>527.27601879850374</v>
      </c>
      <c r="AC75" s="40">
        <f t="shared" si="58"/>
        <v>490.6668931158901</v>
      </c>
      <c r="AD75" s="40">
        <f t="shared" si="58"/>
        <v>647.67893280544547</v>
      </c>
      <c r="AE75" s="40">
        <f t="shared" si="58"/>
        <v>514.33938212040505</v>
      </c>
      <c r="AF75" s="40">
        <f t="shared" si="58"/>
        <v>542.91251597287794</v>
      </c>
      <c r="AG75" s="40">
        <f t="shared" si="58"/>
        <v>342.48649608415263</v>
      </c>
      <c r="AH75" s="40">
        <f t="shared" si="58"/>
        <v>463.74561992540714</v>
      </c>
      <c r="AI75" s="40">
        <f t="shared" si="58"/>
        <v>966.07453128627731</v>
      </c>
      <c r="AJ75" s="40">
        <f t="shared" si="59"/>
        <v>574.66860015142686</v>
      </c>
      <c r="AK75" s="40">
        <f t="shared" si="59"/>
        <v>626.22440067439118</v>
      </c>
      <c r="AL75" s="40">
        <f t="shared" si="59"/>
        <v>728.79969813385651</v>
      </c>
      <c r="AM75" s="40">
        <f t="shared" si="59"/>
        <v>626.22440067439118</v>
      </c>
      <c r="AN75" s="40">
        <f t="shared" si="59"/>
        <v>879.0927141092684</v>
      </c>
      <c r="AO75" s="40">
        <f t="shared" si="59"/>
        <v>807.23292797060788</v>
      </c>
      <c r="AP75" s="40">
        <f t="shared" si="59"/>
        <v>150.7912464302884</v>
      </c>
      <c r="AQ75" s="40">
        <f t="shared" si="59"/>
        <v>330.65087327875062</v>
      </c>
      <c r="AR75" s="40">
        <f t="shared" si="59"/>
        <v>793.53008764633501</v>
      </c>
      <c r="AS75" s="40">
        <f t="shared" si="59"/>
        <v>304.21702779430359</v>
      </c>
      <c r="AT75" s="40">
        <f t="shared" si="60"/>
        <v>539.83145517837329</v>
      </c>
      <c r="AU75" s="40">
        <f t="shared" si="60"/>
        <v>477.79702803596422</v>
      </c>
      <c r="AV75" s="40">
        <f t="shared" si="60"/>
        <v>477.79702803596422</v>
      </c>
      <c r="AW75" s="40">
        <f t="shared" si="60"/>
        <v>477.79702803596422</v>
      </c>
      <c r="AX75" s="40">
        <f t="shared" si="60"/>
        <v>477.79702803596422</v>
      </c>
      <c r="AY75" s="40">
        <f t="shared" si="60"/>
        <v>879.0927141092684</v>
      </c>
      <c r="AZ75" s="40">
        <f t="shared" si="60"/>
        <v>728.79969813385651</v>
      </c>
      <c r="BA75" s="40">
        <f t="shared" si="60"/>
        <v>831.52931397516011</v>
      </c>
      <c r="BB75" s="40">
        <f t="shared" si="60"/>
        <v>727.90727431452433</v>
      </c>
      <c r="BC75" s="40">
        <f t="shared" si="60"/>
        <v>336.16216324863268</v>
      </c>
      <c r="BD75" s="40">
        <f t="shared" si="61"/>
        <v>407.71803982654529</v>
      </c>
      <c r="BE75" s="40">
        <f t="shared" si="61"/>
        <v>292.13866570517564</v>
      </c>
      <c r="BF75" s="40">
        <f t="shared" si="61"/>
        <v>546.23163584691849</v>
      </c>
      <c r="BG75" s="40">
        <f t="shared" si="61"/>
        <v>489.41802173602059</v>
      </c>
      <c r="BH75" s="40">
        <f t="shared" si="61"/>
        <v>138.75518008348394</v>
      </c>
      <c r="BI75" s="40">
        <f t="shared" si="61"/>
        <v>793.52441676359331</v>
      </c>
      <c r="BJ75" s="40">
        <f t="shared" si="61"/>
        <v>0</v>
      </c>
      <c r="BK75" s="40">
        <f t="shared" si="61"/>
        <v>294.10542327539679</v>
      </c>
      <c r="BL75" s="40">
        <f t="shared" si="61"/>
        <v>770.05519282711157</v>
      </c>
      <c r="BM75" s="40">
        <f t="shared" si="61"/>
        <v>220.2271554554525</v>
      </c>
      <c r="BN75" s="40">
        <f t="shared" si="62"/>
        <v>468.24459420264537</v>
      </c>
      <c r="BO75" s="40">
        <f t="shared" si="62"/>
        <v>416.08292442733079</v>
      </c>
      <c r="BP75" s="40">
        <f t="shared" si="62"/>
        <v>138.75518008348394</v>
      </c>
      <c r="BQ75" s="40">
        <f t="shared" si="62"/>
        <v>416.08292442733079</v>
      </c>
      <c r="BR75" s="40">
        <f t="shared" si="62"/>
        <v>416.08292442733079</v>
      </c>
      <c r="BS75" s="40">
        <f t="shared" si="62"/>
        <v>416.08292442733079</v>
      </c>
      <c r="BT75" s="40">
        <f t="shared" si="62"/>
        <v>416.08292442733079</v>
      </c>
      <c r="BU75" s="40">
        <f t="shared" si="62"/>
        <v>822.49012152122577</v>
      </c>
      <c r="BV75" s="40">
        <f t="shared" si="62"/>
        <v>764.6554779768469</v>
      </c>
      <c r="BW75" s="40">
        <f t="shared" si="62"/>
        <v>879.0927141092684</v>
      </c>
      <c r="BX75" s="40">
        <f t="shared" si="63"/>
        <v>330.65087327875062</v>
      </c>
      <c r="BY75" s="40">
        <f t="shared" si="63"/>
        <v>764.6554779768469</v>
      </c>
      <c r="BZ75" s="40">
        <f t="shared" si="63"/>
        <v>0</v>
      </c>
      <c r="CA75" s="40">
        <f t="shared" si="63"/>
        <v>764.6554779768469</v>
      </c>
      <c r="CB75" s="40">
        <f t="shared" si="63"/>
        <v>679.21425191172182</v>
      </c>
      <c r="CC75" s="40">
        <f t="shared" si="63"/>
        <v>574.66860015142686</v>
      </c>
      <c r="CD75" s="40">
        <f t="shared" si="63"/>
        <v>416.08292442733079</v>
      </c>
      <c r="CE75" s="40">
        <f t="shared" si="63"/>
        <v>879.0927141092684</v>
      </c>
      <c r="CF75" s="40">
        <f t="shared" si="63"/>
        <v>330.65087327875062</v>
      </c>
      <c r="CG75" s="40">
        <f t="shared" si="63"/>
        <v>292.13866570517564</v>
      </c>
      <c r="CH75" s="40">
        <f t="shared" si="63"/>
        <v>653.44089250673653</v>
      </c>
    </row>
    <row r="76" spans="1:86" x14ac:dyDescent="0.25">
      <c r="A76" s="6">
        <v>74</v>
      </c>
      <c r="B76" s="6" t="s">
        <v>12</v>
      </c>
      <c r="C76" s="7">
        <v>32.46</v>
      </c>
      <c r="D76" s="7">
        <v>41.58</v>
      </c>
      <c r="E76" s="8">
        <v>198999</v>
      </c>
      <c r="F76" s="40">
        <f t="shared" si="56"/>
        <v>789.78541389417933</v>
      </c>
      <c r="G76" s="40">
        <f t="shared" si="56"/>
        <v>1057.034058107874</v>
      </c>
      <c r="H76" s="40">
        <f t="shared" si="56"/>
        <v>282.70833026283458</v>
      </c>
      <c r="I76" s="40">
        <f t="shared" si="56"/>
        <v>1514.0013210033871</v>
      </c>
      <c r="J76" s="40">
        <f t="shared" si="56"/>
        <v>802.25681673638678</v>
      </c>
      <c r="K76" s="40">
        <f t="shared" si="56"/>
        <v>497.73286007656782</v>
      </c>
      <c r="L76" s="40">
        <f t="shared" si="56"/>
        <v>396.00252524447353</v>
      </c>
      <c r="M76" s="40">
        <f t="shared" si="56"/>
        <v>1402.3712062075435</v>
      </c>
      <c r="N76" s="40">
        <f t="shared" si="56"/>
        <v>179.04468715937921</v>
      </c>
      <c r="O76" s="40">
        <f t="shared" si="56"/>
        <v>0</v>
      </c>
      <c r="P76" s="40">
        <f t="shared" si="57"/>
        <v>222.804847344038</v>
      </c>
      <c r="Q76" s="40">
        <f t="shared" si="57"/>
        <v>1290.34956504042</v>
      </c>
      <c r="R76" s="40">
        <f t="shared" si="57"/>
        <v>1429.5635697652622</v>
      </c>
      <c r="S76" s="40">
        <f t="shared" si="57"/>
        <v>381.50884655535833</v>
      </c>
      <c r="T76" s="40">
        <f t="shared" si="57"/>
        <v>309.7127701597077</v>
      </c>
      <c r="U76" s="40">
        <f t="shared" si="57"/>
        <v>133.29666162361323</v>
      </c>
      <c r="V76" s="40">
        <f t="shared" si="57"/>
        <v>155.59562975867908</v>
      </c>
      <c r="W76" s="40">
        <f t="shared" si="57"/>
        <v>580.82183154561267</v>
      </c>
      <c r="X76" s="40">
        <f t="shared" si="57"/>
        <v>713.69741487552005</v>
      </c>
      <c r="Y76" s="40">
        <f t="shared" si="57"/>
        <v>222.73302404448231</v>
      </c>
      <c r="Z76" s="40">
        <f t="shared" si="58"/>
        <v>1247.1972578545863</v>
      </c>
      <c r="AA76" s="40">
        <f t="shared" si="58"/>
        <v>242.14252001662172</v>
      </c>
      <c r="AB76" s="40">
        <f t="shared" si="58"/>
        <v>1139.137392942572</v>
      </c>
      <c r="AC76" s="40">
        <f t="shared" si="58"/>
        <v>1162.0430284632321</v>
      </c>
      <c r="AD76" s="40">
        <f t="shared" si="58"/>
        <v>1339.2333627863372</v>
      </c>
      <c r="AE76" s="40">
        <f t="shared" si="58"/>
        <v>264.3198819612328</v>
      </c>
      <c r="AF76" s="40">
        <f t="shared" si="58"/>
        <v>984.41048348745289</v>
      </c>
      <c r="AG76" s="40">
        <f t="shared" si="58"/>
        <v>1058.5258617530326</v>
      </c>
      <c r="AH76" s="40">
        <f t="shared" si="58"/>
        <v>1165.6800590213422</v>
      </c>
      <c r="AI76" s="40">
        <f t="shared" si="58"/>
        <v>1598.4598837631174</v>
      </c>
      <c r="AJ76" s="40">
        <f t="shared" si="59"/>
        <v>907.2122133216684</v>
      </c>
      <c r="AK76" s="40">
        <f t="shared" si="59"/>
        <v>327.9405433916337</v>
      </c>
      <c r="AL76" s="40">
        <f t="shared" si="59"/>
        <v>1304.9693482990319</v>
      </c>
      <c r="AM76" s="40">
        <f t="shared" si="59"/>
        <v>327.9405433916337</v>
      </c>
      <c r="AN76" s="40">
        <f t="shared" si="59"/>
        <v>144.06248644251536</v>
      </c>
      <c r="AO76" s="40">
        <f t="shared" si="59"/>
        <v>1525.0878663211508</v>
      </c>
      <c r="AP76" s="40">
        <f t="shared" si="59"/>
        <v>615.12275197719703</v>
      </c>
      <c r="AQ76" s="40">
        <f t="shared" si="59"/>
        <v>765.54816961442714</v>
      </c>
      <c r="AR76" s="40">
        <f t="shared" si="59"/>
        <v>218.22007240398378</v>
      </c>
      <c r="AS76" s="40">
        <f t="shared" si="59"/>
        <v>631.06418057120015</v>
      </c>
      <c r="AT76" s="40">
        <f t="shared" si="60"/>
        <v>233.23807579381219</v>
      </c>
      <c r="AU76" s="40">
        <f t="shared" si="60"/>
        <v>929.12431891539666</v>
      </c>
      <c r="AV76" s="40">
        <f t="shared" si="60"/>
        <v>929.12431891539666</v>
      </c>
      <c r="AW76" s="40">
        <f t="shared" si="60"/>
        <v>929.12431891539666</v>
      </c>
      <c r="AX76" s="40">
        <f t="shared" si="60"/>
        <v>929.12431891539666</v>
      </c>
      <c r="AY76" s="40">
        <f t="shared" si="60"/>
        <v>144.06248644251536</v>
      </c>
      <c r="AZ76" s="40">
        <f t="shared" si="60"/>
        <v>1304.9693482990319</v>
      </c>
      <c r="BA76" s="40">
        <f t="shared" si="60"/>
        <v>247.69537742961614</v>
      </c>
      <c r="BB76" s="40">
        <f t="shared" si="60"/>
        <v>1388.7652789438539</v>
      </c>
      <c r="BC76" s="40">
        <f t="shared" si="60"/>
        <v>687.73323316530218</v>
      </c>
      <c r="BD76" s="40">
        <f t="shared" si="61"/>
        <v>700.44557247512114</v>
      </c>
      <c r="BE76" s="40">
        <f t="shared" si="61"/>
        <v>1008.8057295634283</v>
      </c>
      <c r="BF76" s="40">
        <f t="shared" si="61"/>
        <v>1271.4027685985275</v>
      </c>
      <c r="BG76" s="40">
        <f t="shared" si="61"/>
        <v>276.31865662672885</v>
      </c>
      <c r="BH76" s="40">
        <f t="shared" si="61"/>
        <v>860.76768062003805</v>
      </c>
      <c r="BI76" s="40">
        <f t="shared" si="61"/>
        <v>1417.4741620220107</v>
      </c>
      <c r="BJ76" s="40">
        <f t="shared" si="61"/>
        <v>764.6554779768469</v>
      </c>
      <c r="BK76" s="40">
        <f t="shared" si="61"/>
        <v>914.05470295819862</v>
      </c>
      <c r="BL76" s="40">
        <f t="shared" si="61"/>
        <v>137.78606605894498</v>
      </c>
      <c r="BM76" s="40">
        <f t="shared" si="61"/>
        <v>869.5849584715686</v>
      </c>
      <c r="BN76" s="40">
        <f t="shared" si="62"/>
        <v>1191.6715151416518</v>
      </c>
      <c r="BO76" s="40">
        <f t="shared" si="62"/>
        <v>348.91976154984428</v>
      </c>
      <c r="BP76" s="40">
        <f t="shared" si="62"/>
        <v>860.76768062003805</v>
      </c>
      <c r="BQ76" s="40">
        <f t="shared" si="62"/>
        <v>348.91976154984428</v>
      </c>
      <c r="BR76" s="40">
        <f t="shared" si="62"/>
        <v>348.91976154984428</v>
      </c>
      <c r="BS76" s="40">
        <f t="shared" si="62"/>
        <v>348.91976154984428</v>
      </c>
      <c r="BT76" s="40">
        <f t="shared" si="62"/>
        <v>348.91976154984428</v>
      </c>
      <c r="BU76" s="40">
        <f t="shared" si="62"/>
        <v>1514.0013210033871</v>
      </c>
      <c r="BV76" s="40">
        <f t="shared" si="62"/>
        <v>0</v>
      </c>
      <c r="BW76" s="40">
        <f t="shared" si="62"/>
        <v>144.06248644251536</v>
      </c>
      <c r="BX76" s="40">
        <f t="shared" si="63"/>
        <v>765.54816961442714</v>
      </c>
      <c r="BY76" s="40">
        <f t="shared" si="63"/>
        <v>0</v>
      </c>
      <c r="BZ76" s="40">
        <f t="shared" si="63"/>
        <v>764.6554779768469</v>
      </c>
      <c r="CA76" s="40">
        <f t="shared" si="63"/>
        <v>0</v>
      </c>
      <c r="CB76" s="40">
        <f t="shared" si="63"/>
        <v>396.00252524447353</v>
      </c>
      <c r="CC76" s="40">
        <f t="shared" si="63"/>
        <v>907.2122133216684</v>
      </c>
      <c r="CD76" s="40">
        <f t="shared" si="63"/>
        <v>348.91976154984428</v>
      </c>
      <c r="CE76" s="40">
        <f t="shared" si="63"/>
        <v>144.06248644251536</v>
      </c>
      <c r="CF76" s="40">
        <f t="shared" si="63"/>
        <v>765.54816961442714</v>
      </c>
      <c r="CG76" s="40">
        <f t="shared" si="63"/>
        <v>1008.8057295634283</v>
      </c>
      <c r="CH76" s="40">
        <f t="shared" si="63"/>
        <v>1247.1972578545863</v>
      </c>
    </row>
    <row r="77" spans="1:86" x14ac:dyDescent="0.25">
      <c r="A77" s="6">
        <v>75</v>
      </c>
      <c r="B77" s="6" t="s">
        <v>8</v>
      </c>
      <c r="C77" s="7">
        <v>42.7</v>
      </c>
      <c r="D77" s="7">
        <v>41.11</v>
      </c>
      <c r="E77" s="8">
        <v>98907</v>
      </c>
      <c r="F77" s="40">
        <f t="shared" si="56"/>
        <v>461.15615576505098</v>
      </c>
      <c r="G77" s="40">
        <f t="shared" si="56"/>
        <v>762.09776275750869</v>
      </c>
      <c r="H77" s="40">
        <f t="shared" si="56"/>
        <v>187.60063965775785</v>
      </c>
      <c r="I77" s="40">
        <f t="shared" si="56"/>
        <v>1261.3429351290633</v>
      </c>
      <c r="J77" s="40">
        <f t="shared" si="56"/>
        <v>636.63019092719753</v>
      </c>
      <c r="K77" s="40">
        <f t="shared" si="56"/>
        <v>371.76874532429429</v>
      </c>
      <c r="L77" s="40">
        <f t="shared" si="56"/>
        <v>0</v>
      </c>
      <c r="M77" s="40">
        <f t="shared" si="56"/>
        <v>1191.3106228016266</v>
      </c>
      <c r="N77" s="40">
        <f t="shared" si="56"/>
        <v>303.27050631408258</v>
      </c>
      <c r="O77" s="40">
        <f t="shared" si="56"/>
        <v>396.00252524447353</v>
      </c>
      <c r="P77" s="40">
        <f t="shared" si="57"/>
        <v>324.37632466010831</v>
      </c>
      <c r="Q77" s="40">
        <f t="shared" si="57"/>
        <v>1029.3493090297386</v>
      </c>
      <c r="R77" s="40">
        <f t="shared" si="57"/>
        <v>1150.9483046601179</v>
      </c>
      <c r="S77" s="40">
        <f t="shared" si="57"/>
        <v>380.09077863057882</v>
      </c>
      <c r="T77" s="40">
        <f t="shared" si="57"/>
        <v>86.371291526756664</v>
      </c>
      <c r="U77" s="40">
        <f t="shared" si="57"/>
        <v>377.02254574494629</v>
      </c>
      <c r="V77" s="40">
        <f t="shared" si="57"/>
        <v>540.81789911207613</v>
      </c>
      <c r="W77" s="40">
        <f t="shared" si="57"/>
        <v>471.68209633184068</v>
      </c>
      <c r="X77" s="40">
        <f t="shared" si="57"/>
        <v>561.52827177266829</v>
      </c>
      <c r="Y77" s="40">
        <f t="shared" si="57"/>
        <v>185.32134253776601</v>
      </c>
      <c r="Z77" s="40">
        <f t="shared" si="58"/>
        <v>957.55574250275333</v>
      </c>
      <c r="AA77" s="40">
        <f t="shared" si="58"/>
        <v>634.52738317585624</v>
      </c>
      <c r="AB77" s="40">
        <f t="shared" si="58"/>
        <v>870.8065227132829</v>
      </c>
      <c r="AC77" s="40">
        <f t="shared" si="58"/>
        <v>924.66750781023973</v>
      </c>
      <c r="AD77" s="40">
        <f t="shared" si="58"/>
        <v>1098.3351036910367</v>
      </c>
      <c r="AE77" s="40">
        <f t="shared" si="58"/>
        <v>290.6217472936255</v>
      </c>
      <c r="AF77" s="40">
        <f t="shared" si="58"/>
        <v>667.27055981812975</v>
      </c>
      <c r="AG77" s="40">
        <f t="shared" si="58"/>
        <v>867.31366874966261</v>
      </c>
      <c r="AH77" s="40">
        <f t="shared" si="58"/>
        <v>949.28183380911651</v>
      </c>
      <c r="AI77" s="40">
        <f t="shared" si="58"/>
        <v>1303.8803626100052</v>
      </c>
      <c r="AJ77" s="40">
        <f t="shared" si="59"/>
        <v>566.03886792339631</v>
      </c>
      <c r="AK77" s="40">
        <f t="shared" si="59"/>
        <v>89.269255625886828</v>
      </c>
      <c r="AL77" s="40">
        <f t="shared" si="59"/>
        <v>1001.9665663084771</v>
      </c>
      <c r="AM77" s="40">
        <f t="shared" si="59"/>
        <v>89.269255625886828</v>
      </c>
      <c r="AN77" s="40">
        <f t="shared" si="59"/>
        <v>389.71784665319103</v>
      </c>
      <c r="AO77" s="40">
        <f t="shared" si="59"/>
        <v>1294.2167515528456</v>
      </c>
      <c r="AP77" s="40">
        <f t="shared" si="59"/>
        <v>545.57309317817339</v>
      </c>
      <c r="AQ77" s="40">
        <f t="shared" si="59"/>
        <v>511.61899886536605</v>
      </c>
      <c r="AR77" s="40">
        <f t="shared" si="59"/>
        <v>597.51652696808276</v>
      </c>
      <c r="AS77" s="40">
        <f t="shared" si="59"/>
        <v>413.26988760373047</v>
      </c>
      <c r="AT77" s="40">
        <f t="shared" si="60"/>
        <v>405.58353023760708</v>
      </c>
      <c r="AU77" s="40">
        <f t="shared" si="60"/>
        <v>627.0326945223826</v>
      </c>
      <c r="AV77" s="40">
        <f t="shared" si="60"/>
        <v>627.0326945223826</v>
      </c>
      <c r="AW77" s="40">
        <f t="shared" si="60"/>
        <v>627.0326945223826</v>
      </c>
      <c r="AX77" s="40">
        <f t="shared" si="60"/>
        <v>627.0326945223826</v>
      </c>
      <c r="AY77" s="40">
        <f t="shared" si="60"/>
        <v>389.71784665319103</v>
      </c>
      <c r="AZ77" s="40">
        <f t="shared" si="60"/>
        <v>1001.9665663084771</v>
      </c>
      <c r="BA77" s="40">
        <f t="shared" si="60"/>
        <v>237.44683615495921</v>
      </c>
      <c r="BB77" s="40">
        <f t="shared" si="60"/>
        <v>1123.2386211308797</v>
      </c>
      <c r="BC77" s="40">
        <f t="shared" si="60"/>
        <v>437.22419878135702</v>
      </c>
      <c r="BD77" s="40">
        <f t="shared" si="61"/>
        <v>411.69163217145888</v>
      </c>
      <c r="BE77" s="40">
        <f t="shared" si="61"/>
        <v>825.94733488279974</v>
      </c>
      <c r="BF77" s="40">
        <f t="shared" si="61"/>
        <v>1064.7802590206115</v>
      </c>
      <c r="BG77" s="40">
        <f t="shared" si="61"/>
        <v>381.95549478964119</v>
      </c>
      <c r="BH77" s="40">
        <f t="shared" si="61"/>
        <v>714.37035212836167</v>
      </c>
      <c r="BI77" s="40">
        <f t="shared" si="61"/>
        <v>1128.8937062451896</v>
      </c>
      <c r="BJ77" s="40">
        <f t="shared" si="61"/>
        <v>679.21425191172182</v>
      </c>
      <c r="BK77" s="40">
        <f t="shared" si="61"/>
        <v>693.20271205470635</v>
      </c>
      <c r="BL77" s="40">
        <f t="shared" si="61"/>
        <v>519.48147223938565</v>
      </c>
      <c r="BM77" s="40">
        <f t="shared" si="61"/>
        <v>677.78462655920384</v>
      </c>
      <c r="BN77" s="40">
        <f t="shared" si="62"/>
        <v>990.72952918543785</v>
      </c>
      <c r="BO77" s="40">
        <f t="shared" si="62"/>
        <v>398.54861685872163</v>
      </c>
      <c r="BP77" s="40">
        <f t="shared" si="62"/>
        <v>714.37035212836167</v>
      </c>
      <c r="BQ77" s="40">
        <f t="shared" si="62"/>
        <v>398.54861685872163</v>
      </c>
      <c r="BR77" s="40">
        <f t="shared" si="62"/>
        <v>398.54861685872163</v>
      </c>
      <c r="BS77" s="40">
        <f t="shared" si="62"/>
        <v>398.54861685872163</v>
      </c>
      <c r="BT77" s="40">
        <f t="shared" si="62"/>
        <v>398.54861685872163</v>
      </c>
      <c r="BU77" s="40">
        <f t="shared" si="62"/>
        <v>1261.3429351290633</v>
      </c>
      <c r="BV77" s="40">
        <f t="shared" si="62"/>
        <v>396.00252524447353</v>
      </c>
      <c r="BW77" s="40">
        <f t="shared" si="62"/>
        <v>389.71784665319103</v>
      </c>
      <c r="BX77" s="40">
        <f t="shared" si="63"/>
        <v>511.61899886536605</v>
      </c>
      <c r="BY77" s="40">
        <f t="shared" si="63"/>
        <v>396.00252524447353</v>
      </c>
      <c r="BZ77" s="40">
        <f t="shared" si="63"/>
        <v>679.21425191172182</v>
      </c>
      <c r="CA77" s="40">
        <f t="shared" si="63"/>
        <v>396.00252524447353</v>
      </c>
      <c r="CB77" s="40">
        <f t="shared" si="63"/>
        <v>0</v>
      </c>
      <c r="CC77" s="40">
        <f t="shared" si="63"/>
        <v>566.03886792339631</v>
      </c>
      <c r="CD77" s="40">
        <f t="shared" si="63"/>
        <v>398.54861685872163</v>
      </c>
      <c r="CE77" s="40">
        <f t="shared" si="63"/>
        <v>389.71784665319103</v>
      </c>
      <c r="CF77" s="40">
        <f t="shared" si="63"/>
        <v>511.61899886536605</v>
      </c>
      <c r="CG77" s="40">
        <f t="shared" si="63"/>
        <v>825.94733488279974</v>
      </c>
      <c r="CH77" s="40">
        <f t="shared" si="63"/>
        <v>957.55574250275333</v>
      </c>
    </row>
    <row r="78" spans="1:86" x14ac:dyDescent="0.25">
      <c r="A78" s="6">
        <v>76</v>
      </c>
      <c r="B78" s="6" t="s">
        <v>37</v>
      </c>
      <c r="C78" s="7">
        <v>44</v>
      </c>
      <c r="D78" s="7">
        <v>39.89</v>
      </c>
      <c r="E78" s="8">
        <v>197456</v>
      </c>
      <c r="F78" s="40">
        <f t="shared" si="56"/>
        <v>119.20151005754936</v>
      </c>
      <c r="G78" s="40">
        <f t="shared" si="56"/>
        <v>236.10379073619293</v>
      </c>
      <c r="H78" s="40">
        <f t="shared" si="56"/>
        <v>624.87278705349331</v>
      </c>
      <c r="I78" s="40">
        <f t="shared" si="56"/>
        <v>741.09243687950323</v>
      </c>
      <c r="J78" s="40">
        <f t="shared" si="56"/>
        <v>428.04906260848179</v>
      </c>
      <c r="K78" s="40">
        <f t="shared" si="56"/>
        <v>496.39097493810283</v>
      </c>
      <c r="L78" s="40">
        <f t="shared" si="56"/>
        <v>566.03886792339631</v>
      </c>
      <c r="M78" s="40">
        <f t="shared" si="56"/>
        <v>726.42480684514078</v>
      </c>
      <c r="N78" s="40">
        <f t="shared" si="56"/>
        <v>863.4332631998841</v>
      </c>
      <c r="O78" s="40">
        <f t="shared" si="56"/>
        <v>907.2122133216684</v>
      </c>
      <c r="P78" s="40">
        <f t="shared" si="57"/>
        <v>726.87000213243107</v>
      </c>
      <c r="Q78" s="40">
        <f t="shared" si="57"/>
        <v>515.86820022172355</v>
      </c>
      <c r="R78" s="40">
        <f t="shared" si="57"/>
        <v>610.35235724948222</v>
      </c>
      <c r="S78" s="40">
        <f t="shared" si="57"/>
        <v>634.23418387847892</v>
      </c>
      <c r="T78" s="40">
        <f t="shared" si="57"/>
        <v>636.8830347873934</v>
      </c>
      <c r="U78" s="40">
        <f t="shared" si="57"/>
        <v>825.35446930394744</v>
      </c>
      <c r="V78" s="40">
        <f t="shared" si="57"/>
        <v>1062.7379733499693</v>
      </c>
      <c r="W78" s="40">
        <f t="shared" si="57"/>
        <v>501.47382783152335</v>
      </c>
      <c r="X78" s="40">
        <f t="shared" si="57"/>
        <v>437.65968514360554</v>
      </c>
      <c r="Y78" s="40">
        <f t="shared" si="57"/>
        <v>738.99932340970395</v>
      </c>
      <c r="Z78" s="40">
        <f t="shared" si="58"/>
        <v>416.34721087092635</v>
      </c>
      <c r="AA78" s="40">
        <f t="shared" si="58"/>
        <v>1112.306162888618</v>
      </c>
      <c r="AB78" s="40">
        <f t="shared" si="58"/>
        <v>367.32546876033496</v>
      </c>
      <c r="AC78" s="40">
        <f t="shared" si="58"/>
        <v>459.83692761673672</v>
      </c>
      <c r="AD78" s="40">
        <f t="shared" si="58"/>
        <v>603.79135469133723</v>
      </c>
      <c r="AE78" s="40">
        <f t="shared" si="58"/>
        <v>673.89390856424905</v>
      </c>
      <c r="AF78" s="40">
        <f t="shared" si="58"/>
        <v>122.87391912037333</v>
      </c>
      <c r="AG78" s="40">
        <f t="shared" si="58"/>
        <v>494.99191912595882</v>
      </c>
      <c r="AH78" s="40">
        <f t="shared" si="58"/>
        <v>512.90544937639311</v>
      </c>
      <c r="AI78" s="40">
        <f t="shared" si="58"/>
        <v>747.37406965989885</v>
      </c>
      <c r="AJ78" s="40">
        <f t="shared" si="59"/>
        <v>0</v>
      </c>
      <c r="AK78" s="40">
        <f t="shared" si="59"/>
        <v>594.75793395296569</v>
      </c>
      <c r="AL78" s="40">
        <f t="shared" si="59"/>
        <v>446.57922029579453</v>
      </c>
      <c r="AM78" s="40">
        <f t="shared" si="59"/>
        <v>594.75793395296569</v>
      </c>
      <c r="AN78" s="40">
        <f t="shared" si="59"/>
        <v>943.86863492755208</v>
      </c>
      <c r="AO78" s="40">
        <f t="shared" si="59"/>
        <v>796.05841494201911</v>
      </c>
      <c r="AP78" s="40">
        <f t="shared" si="59"/>
        <v>561.29314978894956</v>
      </c>
      <c r="AQ78" s="40">
        <f t="shared" si="59"/>
        <v>248.71268564349504</v>
      </c>
      <c r="AR78" s="40">
        <f t="shared" si="59"/>
        <v>1057.1934543876066</v>
      </c>
      <c r="AS78" s="40">
        <f t="shared" si="59"/>
        <v>350.14282800023204</v>
      </c>
      <c r="AT78" s="40">
        <f t="shared" si="60"/>
        <v>785.26046634221984</v>
      </c>
      <c r="AU78" s="40">
        <f t="shared" si="60"/>
        <v>132.82319074619488</v>
      </c>
      <c r="AV78" s="40">
        <f t="shared" si="60"/>
        <v>132.82319074619488</v>
      </c>
      <c r="AW78" s="40">
        <f t="shared" si="60"/>
        <v>132.82319074619488</v>
      </c>
      <c r="AX78" s="40">
        <f t="shared" si="60"/>
        <v>132.82319074619488</v>
      </c>
      <c r="AY78" s="40">
        <f t="shared" si="60"/>
        <v>943.86863492755208</v>
      </c>
      <c r="AZ78" s="40">
        <f t="shared" si="60"/>
        <v>446.57922029579453</v>
      </c>
      <c r="BA78" s="40">
        <f t="shared" si="60"/>
        <v>803.19673804118531</v>
      </c>
      <c r="BB78" s="40">
        <f t="shared" si="60"/>
        <v>597.18087712183149</v>
      </c>
      <c r="BC78" s="40">
        <f t="shared" si="60"/>
        <v>282.83740912404085</v>
      </c>
      <c r="BD78" s="40">
        <f t="shared" si="61"/>
        <v>229.21169254643198</v>
      </c>
      <c r="BE78" s="40">
        <f t="shared" si="61"/>
        <v>482.87990225313774</v>
      </c>
      <c r="BF78" s="40">
        <f t="shared" si="61"/>
        <v>622.36082781614766</v>
      </c>
      <c r="BG78" s="40">
        <f t="shared" si="61"/>
        <v>730.28898389610117</v>
      </c>
      <c r="BH78" s="40">
        <f t="shared" si="61"/>
        <v>489.00408996244613</v>
      </c>
      <c r="BI78" s="40">
        <f t="shared" si="61"/>
        <v>580.52476260707454</v>
      </c>
      <c r="BJ78" s="40">
        <f t="shared" si="61"/>
        <v>574.66860015142686</v>
      </c>
      <c r="BK78" s="40">
        <f t="shared" si="61"/>
        <v>341.63430741071676</v>
      </c>
      <c r="BL78" s="40">
        <f t="shared" si="61"/>
        <v>994.7125212844162</v>
      </c>
      <c r="BM78" s="40">
        <f t="shared" si="61"/>
        <v>392.50987248730462</v>
      </c>
      <c r="BN78" s="40">
        <f t="shared" si="62"/>
        <v>570.23591609087555</v>
      </c>
      <c r="BO78" s="40">
        <f t="shared" si="62"/>
        <v>683.00585649026505</v>
      </c>
      <c r="BP78" s="40">
        <f t="shared" si="62"/>
        <v>489.00408996244613</v>
      </c>
      <c r="BQ78" s="40">
        <f t="shared" si="62"/>
        <v>683.00585649026505</v>
      </c>
      <c r="BR78" s="40">
        <f t="shared" si="62"/>
        <v>683.00585649026505</v>
      </c>
      <c r="BS78" s="40">
        <f t="shared" si="62"/>
        <v>683.00585649026505</v>
      </c>
      <c r="BT78" s="40">
        <f t="shared" si="62"/>
        <v>683.00585649026505</v>
      </c>
      <c r="BU78" s="40">
        <f t="shared" si="62"/>
        <v>741.09243687950323</v>
      </c>
      <c r="BV78" s="40">
        <f t="shared" si="62"/>
        <v>907.2122133216684</v>
      </c>
      <c r="BW78" s="40">
        <f t="shared" si="62"/>
        <v>943.86863492755208</v>
      </c>
      <c r="BX78" s="40">
        <f t="shared" si="63"/>
        <v>248.71268564349504</v>
      </c>
      <c r="BY78" s="40">
        <f t="shared" si="63"/>
        <v>907.2122133216684</v>
      </c>
      <c r="BZ78" s="40">
        <f t="shared" si="63"/>
        <v>574.66860015142686</v>
      </c>
      <c r="CA78" s="40">
        <f t="shared" si="63"/>
        <v>907.2122133216684</v>
      </c>
      <c r="CB78" s="40">
        <f t="shared" si="63"/>
        <v>566.03886792339631</v>
      </c>
      <c r="CC78" s="40">
        <f t="shared" si="63"/>
        <v>0</v>
      </c>
      <c r="CD78" s="40">
        <f t="shared" si="63"/>
        <v>683.00585649026505</v>
      </c>
      <c r="CE78" s="40">
        <f t="shared" si="63"/>
        <v>943.86863492755208</v>
      </c>
      <c r="CF78" s="40">
        <f t="shared" si="63"/>
        <v>248.71268564349504</v>
      </c>
      <c r="CG78" s="40">
        <f t="shared" si="63"/>
        <v>482.87990225313774</v>
      </c>
      <c r="CH78" s="40">
        <f t="shared" si="63"/>
        <v>416.34721087092635</v>
      </c>
    </row>
    <row r="79" spans="1:86" x14ac:dyDescent="0.25">
      <c r="A79" s="6">
        <v>77</v>
      </c>
      <c r="B79" s="6" t="s">
        <v>78</v>
      </c>
      <c r="C79" s="7">
        <v>29.27</v>
      </c>
      <c r="D79" s="7">
        <v>40.65</v>
      </c>
      <c r="E79" s="8">
        <v>262234</v>
      </c>
      <c r="F79" s="40">
        <f t="shared" si="56"/>
        <v>566.13779241453256</v>
      </c>
      <c r="G79" s="40">
        <f t="shared" si="56"/>
        <v>775.76285036085642</v>
      </c>
      <c r="H79" s="40">
        <f t="shared" si="56"/>
        <v>217.44194627532232</v>
      </c>
      <c r="I79" s="40">
        <f t="shared" si="56"/>
        <v>1192.1564494645829</v>
      </c>
      <c r="J79" s="40">
        <f t="shared" si="56"/>
        <v>468.38552496848183</v>
      </c>
      <c r="K79" s="40">
        <f t="shared" si="56"/>
        <v>192.41881404893877</v>
      </c>
      <c r="L79" s="40">
        <f t="shared" si="56"/>
        <v>398.54861685872163</v>
      </c>
      <c r="M79" s="40">
        <f t="shared" si="56"/>
        <v>1066.5420760570114</v>
      </c>
      <c r="N79" s="40">
        <f t="shared" si="56"/>
        <v>446.12554286882096</v>
      </c>
      <c r="O79" s="40">
        <f t="shared" si="56"/>
        <v>348.91976154984428</v>
      </c>
      <c r="P79" s="40">
        <f t="shared" si="57"/>
        <v>134.03357788255903</v>
      </c>
      <c r="Q79" s="40">
        <f t="shared" si="57"/>
        <v>977.34589578101816</v>
      </c>
      <c r="R79" s="40">
        <f t="shared" si="57"/>
        <v>1123.0498653221057</v>
      </c>
      <c r="S79" s="40">
        <f t="shared" si="57"/>
        <v>49.396356140913987</v>
      </c>
      <c r="T79" s="40">
        <f t="shared" si="57"/>
        <v>355.14081714159551</v>
      </c>
      <c r="U79" s="40">
        <f t="shared" si="57"/>
        <v>217.59825366946322</v>
      </c>
      <c r="V79" s="40">
        <f t="shared" si="57"/>
        <v>479.84268255335525</v>
      </c>
      <c r="W79" s="40">
        <f t="shared" si="57"/>
        <v>246.17270360460353</v>
      </c>
      <c r="X79" s="40">
        <f t="shared" si="57"/>
        <v>381.10497241573756</v>
      </c>
      <c r="Y79" s="40">
        <f t="shared" si="57"/>
        <v>369.43876353192849</v>
      </c>
      <c r="Z79" s="40">
        <f t="shared" si="58"/>
        <v>953.15161438251778</v>
      </c>
      <c r="AA79" s="40">
        <f t="shared" si="58"/>
        <v>467.60667232194209</v>
      </c>
      <c r="AB79" s="40">
        <f t="shared" si="58"/>
        <v>835.40708639560853</v>
      </c>
      <c r="AC79" s="40">
        <f t="shared" si="58"/>
        <v>841.09274161652343</v>
      </c>
      <c r="AD79" s="40">
        <f t="shared" si="58"/>
        <v>1015.3605271035509</v>
      </c>
      <c r="AE79" s="40">
        <f t="shared" si="58"/>
        <v>123.82245353731307</v>
      </c>
      <c r="AF79" s="40">
        <f t="shared" si="58"/>
        <v>727.33279865547149</v>
      </c>
      <c r="AG79" s="40">
        <f t="shared" si="58"/>
        <v>723.03388578959425</v>
      </c>
      <c r="AH79" s="40">
        <f t="shared" si="58"/>
        <v>835.95753480664303</v>
      </c>
      <c r="AI79" s="40">
        <f t="shared" si="58"/>
        <v>1298.5857692120298</v>
      </c>
      <c r="AJ79" s="40">
        <f t="shared" si="59"/>
        <v>683.00585649026505</v>
      </c>
      <c r="AK79" s="40">
        <f t="shared" si="59"/>
        <v>313.78973851928356</v>
      </c>
      <c r="AL79" s="40">
        <f t="shared" si="59"/>
        <v>1018.7443251375687</v>
      </c>
      <c r="AM79" s="40">
        <f t="shared" si="59"/>
        <v>313.78973851928356</v>
      </c>
      <c r="AN79" s="40">
        <f t="shared" si="59"/>
        <v>470.07765315956061</v>
      </c>
      <c r="AO79" s="40">
        <f t="shared" si="59"/>
        <v>1194.2026628675724</v>
      </c>
      <c r="AP79" s="40">
        <f t="shared" si="59"/>
        <v>267.71066471098982</v>
      </c>
      <c r="AQ79" s="40">
        <f t="shared" si="59"/>
        <v>480.77541534483646</v>
      </c>
      <c r="AR79" s="40">
        <f t="shared" si="59"/>
        <v>403.92697359795119</v>
      </c>
      <c r="AS79" s="40">
        <f t="shared" si="59"/>
        <v>345.68916673798185</v>
      </c>
      <c r="AT79" s="40">
        <f t="shared" si="60"/>
        <v>128.00390619039729</v>
      </c>
      <c r="AU79" s="40">
        <f t="shared" si="60"/>
        <v>663.10557228845516</v>
      </c>
      <c r="AV79" s="40">
        <f t="shared" si="60"/>
        <v>663.10557228845516</v>
      </c>
      <c r="AW79" s="40">
        <f t="shared" si="60"/>
        <v>663.10557228845516</v>
      </c>
      <c r="AX79" s="40">
        <f t="shared" si="60"/>
        <v>663.10557228845516</v>
      </c>
      <c r="AY79" s="40">
        <f t="shared" si="60"/>
        <v>470.07765315956061</v>
      </c>
      <c r="AZ79" s="40">
        <f t="shared" si="60"/>
        <v>1018.7443251375687</v>
      </c>
      <c r="BA79" s="40">
        <f t="shared" si="60"/>
        <v>457.65052168658167</v>
      </c>
      <c r="BB79" s="40">
        <f t="shared" si="60"/>
        <v>1075.7332383077137</v>
      </c>
      <c r="BC79" s="40">
        <f t="shared" si="60"/>
        <v>413.32069873162663</v>
      </c>
      <c r="BD79" s="40">
        <f t="shared" si="61"/>
        <v>454.17287457531</v>
      </c>
      <c r="BE79" s="40">
        <f t="shared" si="61"/>
        <v>672.1458175128372</v>
      </c>
      <c r="BF79" s="40">
        <f t="shared" si="61"/>
        <v>936.17306092410092</v>
      </c>
      <c r="BG79" s="40">
        <f t="shared" si="61"/>
        <v>73.54590403278759</v>
      </c>
      <c r="BH79" s="40">
        <f t="shared" si="61"/>
        <v>518.95471864123147</v>
      </c>
      <c r="BI79" s="40">
        <f t="shared" si="61"/>
        <v>1117.5517885091504</v>
      </c>
      <c r="BJ79" s="40">
        <f t="shared" si="61"/>
        <v>416.08292442733079</v>
      </c>
      <c r="BK79" s="40">
        <f t="shared" si="61"/>
        <v>596.05117229982886</v>
      </c>
      <c r="BL79" s="40">
        <f t="shared" si="61"/>
        <v>364.26913127521527</v>
      </c>
      <c r="BM79" s="40">
        <f t="shared" si="61"/>
        <v>541.50253923689013</v>
      </c>
      <c r="BN79" s="40">
        <f t="shared" si="62"/>
        <v>856.14951965179534</v>
      </c>
      <c r="BO79" s="40">
        <f t="shared" si="62"/>
        <v>0</v>
      </c>
      <c r="BP79" s="40">
        <f t="shared" si="62"/>
        <v>518.95471864123147</v>
      </c>
      <c r="BQ79" s="40">
        <f t="shared" si="62"/>
        <v>0</v>
      </c>
      <c r="BR79" s="40">
        <f t="shared" si="62"/>
        <v>0</v>
      </c>
      <c r="BS79" s="40">
        <f t="shared" si="62"/>
        <v>0</v>
      </c>
      <c r="BT79" s="40">
        <f t="shared" si="62"/>
        <v>0</v>
      </c>
      <c r="BU79" s="40">
        <f t="shared" si="62"/>
        <v>1192.1564494645829</v>
      </c>
      <c r="BV79" s="40">
        <f t="shared" si="62"/>
        <v>348.91976154984428</v>
      </c>
      <c r="BW79" s="40">
        <f t="shared" si="62"/>
        <v>470.07765315956061</v>
      </c>
      <c r="BX79" s="40">
        <f t="shared" si="63"/>
        <v>480.77541534483646</v>
      </c>
      <c r="BY79" s="40">
        <f t="shared" si="63"/>
        <v>348.91976154984428</v>
      </c>
      <c r="BZ79" s="40">
        <f t="shared" si="63"/>
        <v>416.08292442733079</v>
      </c>
      <c r="CA79" s="40">
        <f t="shared" si="63"/>
        <v>348.91976154984428</v>
      </c>
      <c r="CB79" s="40">
        <f t="shared" si="63"/>
        <v>398.54861685872163</v>
      </c>
      <c r="CC79" s="40">
        <f t="shared" si="63"/>
        <v>683.00585649026505</v>
      </c>
      <c r="CD79" s="40">
        <f t="shared" si="63"/>
        <v>0</v>
      </c>
      <c r="CE79" s="40">
        <f t="shared" si="63"/>
        <v>470.07765315956061</v>
      </c>
      <c r="CF79" s="40">
        <f t="shared" si="63"/>
        <v>480.77541534483646</v>
      </c>
      <c r="CG79" s="40">
        <f t="shared" si="63"/>
        <v>672.1458175128372</v>
      </c>
      <c r="CH79" s="40">
        <f t="shared" si="63"/>
        <v>953.15161438251778</v>
      </c>
    </row>
    <row r="80" spans="1:86" x14ac:dyDescent="0.25">
      <c r="A80" s="6">
        <v>78</v>
      </c>
      <c r="B80" s="6" t="s">
        <v>42</v>
      </c>
      <c r="C80" s="7">
        <v>32.619999999999997</v>
      </c>
      <c r="D80" s="7">
        <v>41.21</v>
      </c>
      <c r="E80" s="8">
        <v>248014</v>
      </c>
      <c r="F80" s="40">
        <f t="shared" si="56"/>
        <v>831.21898438377855</v>
      </c>
      <c r="G80" s="40">
        <f t="shared" si="56"/>
        <v>1116.9516551758186</v>
      </c>
      <c r="H80" s="40">
        <f t="shared" si="56"/>
        <v>344.5838069323629</v>
      </c>
      <c r="I80" s="40">
        <f t="shared" si="56"/>
        <v>1593.6003263051878</v>
      </c>
      <c r="J80" s="40">
        <f t="shared" si="56"/>
        <v>899.09398841278028</v>
      </c>
      <c r="K80" s="40">
        <f t="shared" si="56"/>
        <v>591.3408492570087</v>
      </c>
      <c r="L80" s="40">
        <f t="shared" si="56"/>
        <v>389.71784665319103</v>
      </c>
      <c r="M80" s="40">
        <f t="shared" si="56"/>
        <v>1494.7029805282386</v>
      </c>
      <c r="N80" s="40">
        <f t="shared" si="56"/>
        <v>90.426765949026617</v>
      </c>
      <c r="O80" s="40">
        <f t="shared" si="56"/>
        <v>144.06248644251536</v>
      </c>
      <c r="P80" s="40">
        <f t="shared" si="57"/>
        <v>336.64818431115901</v>
      </c>
      <c r="Q80" s="40">
        <f t="shared" si="57"/>
        <v>1365.5006407907692</v>
      </c>
      <c r="R80" s="40">
        <f t="shared" si="57"/>
        <v>1499.0030019983283</v>
      </c>
      <c r="S80" s="40">
        <f t="shared" si="57"/>
        <v>494.65240320855594</v>
      </c>
      <c r="T80" s="40">
        <f t="shared" si="57"/>
        <v>309.27657525263709</v>
      </c>
      <c r="U80" s="40">
        <f t="shared" si="57"/>
        <v>267.3462174783852</v>
      </c>
      <c r="V80" s="40">
        <f t="shared" si="57"/>
        <v>188.30825791770206</v>
      </c>
      <c r="W80" s="40">
        <f t="shared" si="57"/>
        <v>683.68706291694593</v>
      </c>
      <c r="X80" s="40">
        <f t="shared" si="57"/>
        <v>811.45425009670134</v>
      </c>
      <c r="Y80" s="40">
        <f t="shared" si="57"/>
        <v>206.18438350175805</v>
      </c>
      <c r="Z80" s="40">
        <f t="shared" si="58"/>
        <v>1310.9923722127446</v>
      </c>
      <c r="AA80" s="40">
        <f t="shared" si="58"/>
        <v>330.94561486745806</v>
      </c>
      <c r="AB80" s="40">
        <f t="shared" si="58"/>
        <v>1210.2793066065367</v>
      </c>
      <c r="AC80" s="40">
        <f t="shared" si="58"/>
        <v>1244.1294144903095</v>
      </c>
      <c r="AD80" s="40">
        <f t="shared" si="58"/>
        <v>1421.7243052012584</v>
      </c>
      <c r="AE80" s="40">
        <f t="shared" si="58"/>
        <v>365.26291900492726</v>
      </c>
      <c r="AF80" s="40">
        <f t="shared" si="58"/>
        <v>1033.8520203588137</v>
      </c>
      <c r="AG80" s="40">
        <f t="shared" si="58"/>
        <v>1153.2029309709544</v>
      </c>
      <c r="AH80" s="40">
        <f t="shared" si="58"/>
        <v>1254.3715557999549</v>
      </c>
      <c r="AI80" s="40">
        <f t="shared" si="58"/>
        <v>1662.1239424302867</v>
      </c>
      <c r="AJ80" s="40">
        <f t="shared" si="59"/>
        <v>943.86863492755208</v>
      </c>
      <c r="AK80" s="40">
        <f t="shared" si="59"/>
        <v>349.29214133730522</v>
      </c>
      <c r="AL80" s="40">
        <f t="shared" si="59"/>
        <v>1363.4445349921646</v>
      </c>
      <c r="AM80" s="40">
        <f t="shared" si="59"/>
        <v>349.29214133730522</v>
      </c>
      <c r="AN80" s="40">
        <f t="shared" si="59"/>
        <v>0</v>
      </c>
      <c r="AO80" s="40">
        <f t="shared" si="59"/>
        <v>1612.082193934292</v>
      </c>
      <c r="AP80" s="40">
        <f t="shared" si="59"/>
        <v>728.30900035630486</v>
      </c>
      <c r="AQ80" s="40">
        <f t="shared" si="59"/>
        <v>835.57525094990672</v>
      </c>
      <c r="AR80" s="40">
        <f t="shared" si="59"/>
        <v>331.1223338888509</v>
      </c>
      <c r="AS80" s="40">
        <f t="shared" si="59"/>
        <v>707.67224051816561</v>
      </c>
      <c r="AT80" s="40">
        <f t="shared" si="60"/>
        <v>366.97956346368932</v>
      </c>
      <c r="AU80" s="40">
        <f t="shared" si="60"/>
        <v>984.50495173970546</v>
      </c>
      <c r="AV80" s="40">
        <f t="shared" si="60"/>
        <v>984.50495173970546</v>
      </c>
      <c r="AW80" s="40">
        <f t="shared" si="60"/>
        <v>984.50495173970546</v>
      </c>
      <c r="AX80" s="40">
        <f t="shared" si="60"/>
        <v>984.50495173970546</v>
      </c>
      <c r="AY80" s="40">
        <f t="shared" si="60"/>
        <v>0</v>
      </c>
      <c r="AZ80" s="40">
        <f t="shared" si="60"/>
        <v>1363.4445349921646</v>
      </c>
      <c r="BA80" s="40">
        <f t="shared" si="60"/>
        <v>171.84004189943644</v>
      </c>
      <c r="BB80" s="40">
        <f t="shared" si="60"/>
        <v>1462.9603548968785</v>
      </c>
      <c r="BC80" s="40">
        <f t="shared" si="60"/>
        <v>756.48198921058247</v>
      </c>
      <c r="BD80" s="40">
        <f t="shared" si="61"/>
        <v>756.33987069306363</v>
      </c>
      <c r="BE80" s="40">
        <f t="shared" si="61"/>
        <v>1105.0615367480673</v>
      </c>
      <c r="BF80" s="40">
        <f t="shared" si="61"/>
        <v>1364.009164192089</v>
      </c>
      <c r="BG80" s="40">
        <f t="shared" si="61"/>
        <v>401.3601873629222</v>
      </c>
      <c r="BH80" s="40">
        <f t="shared" si="61"/>
        <v>963.72662098750789</v>
      </c>
      <c r="BI80" s="40">
        <f t="shared" si="61"/>
        <v>1482.8098327162527</v>
      </c>
      <c r="BJ80" s="40">
        <f t="shared" si="61"/>
        <v>879.0927141092684</v>
      </c>
      <c r="BK80" s="40">
        <f t="shared" si="61"/>
        <v>997.90280087792166</v>
      </c>
      <c r="BL80" s="40">
        <f t="shared" si="61"/>
        <v>258.95366380879756</v>
      </c>
      <c r="BM80" s="40">
        <f t="shared" si="61"/>
        <v>960.97034293468153</v>
      </c>
      <c r="BN80" s="40">
        <f t="shared" si="62"/>
        <v>1285.1634137338331</v>
      </c>
      <c r="BO80" s="40">
        <f t="shared" si="62"/>
        <v>470.07765315956061</v>
      </c>
      <c r="BP80" s="40">
        <f t="shared" si="62"/>
        <v>963.72662098750789</v>
      </c>
      <c r="BQ80" s="40">
        <f t="shared" si="62"/>
        <v>470.07765315956061</v>
      </c>
      <c r="BR80" s="40">
        <f t="shared" si="62"/>
        <v>470.07765315956061</v>
      </c>
      <c r="BS80" s="40">
        <f t="shared" si="62"/>
        <v>470.07765315956061</v>
      </c>
      <c r="BT80" s="40">
        <f t="shared" si="62"/>
        <v>470.07765315956061</v>
      </c>
      <c r="BU80" s="40">
        <f t="shared" si="62"/>
        <v>1593.6003263051878</v>
      </c>
      <c r="BV80" s="40">
        <f t="shared" si="62"/>
        <v>144.06248644251536</v>
      </c>
      <c r="BW80" s="40">
        <f t="shared" si="62"/>
        <v>0</v>
      </c>
      <c r="BX80" s="40">
        <f t="shared" si="63"/>
        <v>835.57525094990672</v>
      </c>
      <c r="BY80" s="40">
        <f t="shared" si="63"/>
        <v>144.06248644251536</v>
      </c>
      <c r="BZ80" s="40">
        <f t="shared" si="63"/>
        <v>879.0927141092684</v>
      </c>
      <c r="CA80" s="40">
        <f t="shared" si="63"/>
        <v>144.06248644251536</v>
      </c>
      <c r="CB80" s="40">
        <f t="shared" si="63"/>
        <v>389.71784665319103</v>
      </c>
      <c r="CC80" s="40">
        <f t="shared" si="63"/>
        <v>943.86863492755208</v>
      </c>
      <c r="CD80" s="40">
        <f t="shared" si="63"/>
        <v>470.07765315956061</v>
      </c>
      <c r="CE80" s="40">
        <f t="shared" si="63"/>
        <v>0</v>
      </c>
      <c r="CF80" s="40">
        <f t="shared" si="63"/>
        <v>835.57525094990672</v>
      </c>
      <c r="CG80" s="40">
        <f t="shared" si="63"/>
        <v>1105.0615367480673</v>
      </c>
      <c r="CH80" s="40">
        <f t="shared" si="63"/>
        <v>1310.9923722127446</v>
      </c>
    </row>
    <row r="81" spans="1:86" x14ac:dyDescent="0.25">
      <c r="A81" s="6">
        <v>79</v>
      </c>
      <c r="B81" s="6" t="s">
        <v>50</v>
      </c>
      <c r="C81" s="7">
        <v>37.119999999999997</v>
      </c>
      <c r="D81" s="7">
        <v>36.72</v>
      </c>
      <c r="E81" s="8">
        <v>142541</v>
      </c>
      <c r="F81" s="40">
        <f t="shared" si="56"/>
        <v>173.73830895919264</v>
      </c>
      <c r="G81" s="40">
        <f t="shared" si="56"/>
        <v>296.32583417582782</v>
      </c>
      <c r="H81" s="40">
        <f t="shared" si="56"/>
        <v>492.00406502385709</v>
      </c>
      <c r="I81" s="40">
        <f t="shared" si="56"/>
        <v>759.35235562945422</v>
      </c>
      <c r="J81" s="40">
        <f t="shared" si="56"/>
        <v>195.34584715319676</v>
      </c>
      <c r="K81" s="40">
        <f t="shared" si="56"/>
        <v>288.66936103438456</v>
      </c>
      <c r="L81" s="40">
        <f t="shared" si="56"/>
        <v>511.61899886536605</v>
      </c>
      <c r="M81" s="40">
        <f t="shared" si="56"/>
        <v>679.69184194015486</v>
      </c>
      <c r="N81" s="40">
        <f t="shared" si="56"/>
        <v>768.93757874095309</v>
      </c>
      <c r="O81" s="40">
        <f t="shared" si="56"/>
        <v>765.54816961442714</v>
      </c>
      <c r="P81" s="40">
        <f t="shared" si="57"/>
        <v>557.10860700585101</v>
      </c>
      <c r="Q81" s="40">
        <f t="shared" si="57"/>
        <v>530.02830113117602</v>
      </c>
      <c r="R81" s="40">
        <f t="shared" si="57"/>
        <v>664.8699120880716</v>
      </c>
      <c r="S81" s="40">
        <f t="shared" si="57"/>
        <v>431.65379646193304</v>
      </c>
      <c r="T81" s="40">
        <f t="shared" si="57"/>
        <v>555.70675720203326</v>
      </c>
      <c r="U81" s="40">
        <f t="shared" si="57"/>
        <v>660.21208713564158</v>
      </c>
      <c r="V81" s="40">
        <f t="shared" si="57"/>
        <v>918.20368110784636</v>
      </c>
      <c r="W81" s="40">
        <f t="shared" si="57"/>
        <v>264.45793616376886</v>
      </c>
      <c r="X81" s="40">
        <f t="shared" si="57"/>
        <v>189.2828571212934</v>
      </c>
      <c r="Y81" s="40">
        <f t="shared" si="57"/>
        <v>646.0232193969498</v>
      </c>
      <c r="Z81" s="40">
        <f t="shared" si="58"/>
        <v>482.0259329123279</v>
      </c>
      <c r="AA81" s="40">
        <f t="shared" si="58"/>
        <v>939.51530056726597</v>
      </c>
      <c r="AB81" s="40">
        <f t="shared" si="58"/>
        <v>375.03333185198352</v>
      </c>
      <c r="AC81" s="40">
        <f t="shared" si="58"/>
        <v>414.73847181085131</v>
      </c>
      <c r="AD81" s="40">
        <f t="shared" si="58"/>
        <v>590.70297104382405</v>
      </c>
      <c r="AE81" s="40">
        <f t="shared" si="58"/>
        <v>506.99211039226225</v>
      </c>
      <c r="AF81" s="40">
        <f t="shared" si="58"/>
        <v>252.30140705116986</v>
      </c>
      <c r="AG81" s="40">
        <f t="shared" si="58"/>
        <v>363.60005500549664</v>
      </c>
      <c r="AH81" s="40">
        <f t="shared" si="58"/>
        <v>437.77848279695081</v>
      </c>
      <c r="AI81" s="40">
        <f t="shared" si="58"/>
        <v>832.97659030731472</v>
      </c>
      <c r="AJ81" s="40">
        <f t="shared" si="59"/>
        <v>248.71268564349504</v>
      </c>
      <c r="AK81" s="40">
        <f t="shared" si="59"/>
        <v>501.47083663957943</v>
      </c>
      <c r="AL81" s="40">
        <f t="shared" si="59"/>
        <v>542.63892230469435</v>
      </c>
      <c r="AM81" s="40">
        <f t="shared" si="59"/>
        <v>501.47083663957943</v>
      </c>
      <c r="AN81" s="40">
        <f t="shared" si="59"/>
        <v>835.57525094990672</v>
      </c>
      <c r="AO81" s="40">
        <f t="shared" si="59"/>
        <v>785.08916691035847</v>
      </c>
      <c r="AP81" s="40">
        <f t="shared" si="59"/>
        <v>315.68338568888936</v>
      </c>
      <c r="AQ81" s="40">
        <f t="shared" si="59"/>
        <v>0</v>
      </c>
      <c r="AR81" s="40">
        <f t="shared" si="59"/>
        <v>878.7923531756519</v>
      </c>
      <c r="AS81" s="40">
        <f t="shared" si="59"/>
        <v>137.26616480400369</v>
      </c>
      <c r="AT81" s="40">
        <f t="shared" si="60"/>
        <v>598.78543736467066</v>
      </c>
      <c r="AU81" s="40">
        <f t="shared" si="60"/>
        <v>185.23498589629301</v>
      </c>
      <c r="AV81" s="40">
        <f t="shared" si="60"/>
        <v>185.23498589629301</v>
      </c>
      <c r="AW81" s="40">
        <f t="shared" si="60"/>
        <v>185.23498589629301</v>
      </c>
      <c r="AX81" s="40">
        <f t="shared" si="60"/>
        <v>185.23498589629301</v>
      </c>
      <c r="AY81" s="40">
        <f t="shared" si="60"/>
        <v>835.57525094990672</v>
      </c>
      <c r="AZ81" s="40">
        <f t="shared" si="60"/>
        <v>542.63892230469435</v>
      </c>
      <c r="BA81" s="40">
        <f t="shared" si="60"/>
        <v>727.83583313821509</v>
      </c>
      <c r="BB81" s="40">
        <f t="shared" si="60"/>
        <v>627.3858461903651</v>
      </c>
      <c r="BC81" s="40">
        <f t="shared" si="60"/>
        <v>79.101201002260296</v>
      </c>
      <c r="BD81" s="40">
        <f t="shared" si="61"/>
        <v>110.34491379306944</v>
      </c>
      <c r="BE81" s="40">
        <f t="shared" si="61"/>
        <v>328.97568299192</v>
      </c>
      <c r="BF81" s="40">
        <f t="shared" si="61"/>
        <v>553.5855850724447</v>
      </c>
      <c r="BG81" s="40">
        <f t="shared" si="61"/>
        <v>540.76982164318269</v>
      </c>
      <c r="BH81" s="40">
        <f t="shared" si="61"/>
        <v>269.74246977441305</v>
      </c>
      <c r="BI81" s="40">
        <f t="shared" si="61"/>
        <v>651.9271431686218</v>
      </c>
      <c r="BJ81" s="40">
        <f t="shared" si="61"/>
        <v>330.65087327875062</v>
      </c>
      <c r="BK81" s="40">
        <f t="shared" si="61"/>
        <v>184.71599822430179</v>
      </c>
      <c r="BL81" s="40">
        <f t="shared" si="61"/>
        <v>827.18861210729904</v>
      </c>
      <c r="BM81" s="40">
        <f t="shared" si="61"/>
        <v>191.65072397463078</v>
      </c>
      <c r="BN81" s="40">
        <f t="shared" si="62"/>
        <v>480.94178441886316</v>
      </c>
      <c r="BO81" s="40">
        <f t="shared" si="62"/>
        <v>480.77541534483646</v>
      </c>
      <c r="BP81" s="40">
        <f t="shared" si="62"/>
        <v>269.74246977441305</v>
      </c>
      <c r="BQ81" s="40">
        <f t="shared" si="62"/>
        <v>480.77541534483646</v>
      </c>
      <c r="BR81" s="40">
        <f t="shared" si="62"/>
        <v>480.77541534483646</v>
      </c>
      <c r="BS81" s="40">
        <f t="shared" si="62"/>
        <v>480.77541534483646</v>
      </c>
      <c r="BT81" s="40">
        <f t="shared" si="62"/>
        <v>480.77541534483646</v>
      </c>
      <c r="BU81" s="40">
        <f t="shared" si="62"/>
        <v>759.35235562945422</v>
      </c>
      <c r="BV81" s="40">
        <f t="shared" si="62"/>
        <v>765.54816961442714</v>
      </c>
      <c r="BW81" s="40">
        <f t="shared" si="62"/>
        <v>835.57525094990672</v>
      </c>
      <c r="BX81" s="40">
        <f t="shared" si="63"/>
        <v>0</v>
      </c>
      <c r="BY81" s="40">
        <f t="shared" si="63"/>
        <v>765.54816961442714</v>
      </c>
      <c r="BZ81" s="40">
        <f t="shared" si="63"/>
        <v>330.65087327875062</v>
      </c>
      <c r="CA81" s="40">
        <f t="shared" si="63"/>
        <v>765.54816961442714</v>
      </c>
      <c r="CB81" s="40">
        <f t="shared" si="63"/>
        <v>511.61899886536605</v>
      </c>
      <c r="CC81" s="40">
        <f t="shared" si="63"/>
        <v>248.71268564349504</v>
      </c>
      <c r="CD81" s="40">
        <f t="shared" si="63"/>
        <v>480.77541534483646</v>
      </c>
      <c r="CE81" s="40">
        <f t="shared" si="63"/>
        <v>835.57525094990672</v>
      </c>
      <c r="CF81" s="40">
        <f t="shared" si="63"/>
        <v>0</v>
      </c>
      <c r="CG81" s="40">
        <f t="shared" si="63"/>
        <v>328.97568299192</v>
      </c>
      <c r="CH81" s="40">
        <f t="shared" si="63"/>
        <v>482.0259329123279</v>
      </c>
    </row>
    <row r="82" spans="1:86" x14ac:dyDescent="0.25">
      <c r="A82" s="6">
        <v>80</v>
      </c>
      <c r="B82" s="6" t="s">
        <v>63</v>
      </c>
      <c r="C82" s="7">
        <v>36.18</v>
      </c>
      <c r="D82" s="7">
        <v>37.21</v>
      </c>
      <c r="E82" s="8">
        <v>534415</v>
      </c>
      <c r="F82" s="40">
        <f t="shared" si="56"/>
        <v>473.22299183365965</v>
      </c>
      <c r="G82" s="40">
        <f t="shared" si="56"/>
        <v>324.47496051313408</v>
      </c>
      <c r="H82" s="40">
        <f t="shared" si="56"/>
        <v>765.21434905521767</v>
      </c>
      <c r="I82" s="40">
        <f t="shared" si="56"/>
        <v>531.43296849179387</v>
      </c>
      <c r="J82" s="40">
        <f t="shared" si="56"/>
        <v>206.65188119153416</v>
      </c>
      <c r="K82" s="40">
        <f t="shared" si="56"/>
        <v>514.04766315975019</v>
      </c>
      <c r="L82" s="40">
        <f t="shared" si="56"/>
        <v>825.94733488279974</v>
      </c>
      <c r="M82" s="40">
        <f t="shared" si="56"/>
        <v>394.50728763864402</v>
      </c>
      <c r="N82" s="40">
        <f t="shared" si="56"/>
        <v>1051.3610226748947</v>
      </c>
      <c r="O82" s="40">
        <f t="shared" si="56"/>
        <v>1008.8057295634283</v>
      </c>
      <c r="P82" s="40">
        <f t="shared" si="57"/>
        <v>786.40002543234959</v>
      </c>
      <c r="Q82" s="40">
        <f t="shared" si="57"/>
        <v>346.96541614402986</v>
      </c>
      <c r="R82" s="40">
        <f t="shared" si="57"/>
        <v>496.84705896281542</v>
      </c>
      <c r="S82" s="40">
        <f t="shared" si="57"/>
        <v>631.26856408346555</v>
      </c>
      <c r="T82" s="40">
        <f t="shared" si="57"/>
        <v>856.6592087872516</v>
      </c>
      <c r="U82" s="40">
        <f t="shared" si="57"/>
        <v>884.85309515195831</v>
      </c>
      <c r="V82" s="40">
        <f t="shared" si="57"/>
        <v>1149.9273890120196</v>
      </c>
      <c r="W82" s="40">
        <f t="shared" si="57"/>
        <v>428.68753189240323</v>
      </c>
      <c r="X82" s="40">
        <f t="shared" si="57"/>
        <v>295.14911485552534</v>
      </c>
      <c r="Y82" s="40">
        <f t="shared" si="57"/>
        <v>935.43626185860478</v>
      </c>
      <c r="Z82" s="40">
        <f t="shared" si="58"/>
        <v>386.61867518266592</v>
      </c>
      <c r="AA82" s="40">
        <f t="shared" si="58"/>
        <v>1134.1622458890092</v>
      </c>
      <c r="AB82" s="40">
        <f t="shared" si="58"/>
        <v>266.69270706189121</v>
      </c>
      <c r="AC82" s="40">
        <f t="shared" si="58"/>
        <v>203.40353979220674</v>
      </c>
      <c r="AD82" s="40">
        <f t="shared" si="58"/>
        <v>355.78785814021251</v>
      </c>
      <c r="AE82" s="40">
        <f t="shared" si="58"/>
        <v>745.71844552753305</v>
      </c>
      <c r="AF82" s="40">
        <f t="shared" si="58"/>
        <v>394.18396720313183</v>
      </c>
      <c r="AG82" s="40">
        <f t="shared" si="58"/>
        <v>51.478150704934798</v>
      </c>
      <c r="AH82" s="40">
        <f t="shared" si="58"/>
        <v>171.71196813268386</v>
      </c>
      <c r="AI82" s="40">
        <f t="shared" si="58"/>
        <v>676.62766718484045</v>
      </c>
      <c r="AJ82" s="40">
        <f t="shared" si="59"/>
        <v>482.87990225313774</v>
      </c>
      <c r="AK82" s="40">
        <f t="shared" si="59"/>
        <v>799.69244087961749</v>
      </c>
      <c r="AL82" s="40">
        <f t="shared" si="59"/>
        <v>463.26234468171441</v>
      </c>
      <c r="AM82" s="40">
        <f t="shared" si="59"/>
        <v>799.69244087961749</v>
      </c>
      <c r="AN82" s="40">
        <f t="shared" si="59"/>
        <v>1105.0615367480673</v>
      </c>
      <c r="AO82" s="40">
        <f t="shared" si="59"/>
        <v>523.23990673495064</v>
      </c>
      <c r="AP82" s="40">
        <f t="shared" si="59"/>
        <v>412.04490046595669</v>
      </c>
      <c r="AQ82" s="40">
        <f t="shared" si="59"/>
        <v>328.97568299192</v>
      </c>
      <c r="AR82" s="40">
        <f t="shared" si="59"/>
        <v>1068.6351107838452</v>
      </c>
      <c r="AS82" s="40">
        <f t="shared" si="59"/>
        <v>414.12196271146973</v>
      </c>
      <c r="AT82" s="40">
        <f t="shared" si="60"/>
        <v>800.10561802802033</v>
      </c>
      <c r="AU82" s="40">
        <f t="shared" si="60"/>
        <v>351.79113121282586</v>
      </c>
      <c r="AV82" s="40">
        <f t="shared" si="60"/>
        <v>351.79113121282586</v>
      </c>
      <c r="AW82" s="40">
        <f t="shared" si="60"/>
        <v>351.79113121282586</v>
      </c>
      <c r="AX82" s="40">
        <f t="shared" si="60"/>
        <v>351.79113121282586</v>
      </c>
      <c r="AY82" s="40">
        <f t="shared" si="60"/>
        <v>1105.0615367480673</v>
      </c>
      <c r="AZ82" s="40">
        <f t="shared" si="60"/>
        <v>463.26234468171441</v>
      </c>
      <c r="BA82" s="40">
        <f t="shared" si="60"/>
        <v>1023.5624064999655</v>
      </c>
      <c r="BB82" s="40">
        <f t="shared" si="60"/>
        <v>437.0102973615148</v>
      </c>
      <c r="BC82" s="40">
        <f t="shared" si="60"/>
        <v>392.68562489604869</v>
      </c>
      <c r="BD82" s="40">
        <f t="shared" si="61"/>
        <v>439.31879085693578</v>
      </c>
      <c r="BE82" s="40">
        <f t="shared" si="61"/>
        <v>0</v>
      </c>
      <c r="BF82" s="40">
        <f t="shared" si="61"/>
        <v>264.03030129134805</v>
      </c>
      <c r="BG82" s="40">
        <f t="shared" si="61"/>
        <v>744.56497365911605</v>
      </c>
      <c r="BH82" s="40">
        <f t="shared" si="61"/>
        <v>158.06960492137679</v>
      </c>
      <c r="BI82" s="40">
        <f t="shared" si="61"/>
        <v>508.60003932363185</v>
      </c>
      <c r="BJ82" s="40">
        <f t="shared" si="61"/>
        <v>292.13866570517564</v>
      </c>
      <c r="BK82" s="40">
        <f t="shared" si="61"/>
        <v>150.08331019803606</v>
      </c>
      <c r="BL82" s="40">
        <f t="shared" si="61"/>
        <v>1036.0000000000002</v>
      </c>
      <c r="BM82" s="40">
        <f t="shared" si="61"/>
        <v>148.47558721890982</v>
      </c>
      <c r="BN82" s="40">
        <f t="shared" si="62"/>
        <v>184.01086924418314</v>
      </c>
      <c r="BO82" s="40">
        <f t="shared" si="62"/>
        <v>672.1458175128372</v>
      </c>
      <c r="BP82" s="40">
        <f t="shared" si="62"/>
        <v>158.06960492137679</v>
      </c>
      <c r="BQ82" s="40">
        <f t="shared" si="62"/>
        <v>672.1458175128372</v>
      </c>
      <c r="BR82" s="40">
        <f t="shared" si="62"/>
        <v>672.1458175128372</v>
      </c>
      <c r="BS82" s="40">
        <f t="shared" si="62"/>
        <v>672.1458175128372</v>
      </c>
      <c r="BT82" s="40">
        <f t="shared" si="62"/>
        <v>672.1458175128372</v>
      </c>
      <c r="BU82" s="40">
        <f t="shared" si="62"/>
        <v>531.43296849179387</v>
      </c>
      <c r="BV82" s="40">
        <f t="shared" si="62"/>
        <v>1008.8057295634283</v>
      </c>
      <c r="BW82" s="40">
        <f t="shared" si="62"/>
        <v>1105.0615367480673</v>
      </c>
      <c r="BX82" s="40">
        <f t="shared" si="63"/>
        <v>328.97568299192</v>
      </c>
      <c r="BY82" s="40">
        <f t="shared" si="63"/>
        <v>1008.8057295634283</v>
      </c>
      <c r="BZ82" s="40">
        <f t="shared" si="63"/>
        <v>292.13866570517564</v>
      </c>
      <c r="CA82" s="40">
        <f t="shared" si="63"/>
        <v>1008.8057295634283</v>
      </c>
      <c r="CB82" s="40">
        <f t="shared" si="63"/>
        <v>825.94733488279974</v>
      </c>
      <c r="CC82" s="40">
        <f t="shared" si="63"/>
        <v>482.87990225313774</v>
      </c>
      <c r="CD82" s="40">
        <f t="shared" si="63"/>
        <v>672.1458175128372</v>
      </c>
      <c r="CE82" s="40">
        <f t="shared" si="63"/>
        <v>1105.0615367480673</v>
      </c>
      <c r="CF82" s="40">
        <f t="shared" si="63"/>
        <v>328.97568299192</v>
      </c>
      <c r="CG82" s="40">
        <f t="shared" si="63"/>
        <v>0</v>
      </c>
      <c r="CH82" s="40">
        <f t="shared" si="63"/>
        <v>386.61867518266592</v>
      </c>
    </row>
    <row r="83" spans="1:86" x14ac:dyDescent="0.25">
      <c r="A83" s="6">
        <v>81</v>
      </c>
      <c r="B83" s="6" t="s">
        <v>26</v>
      </c>
      <c r="C83" s="7">
        <v>31.16</v>
      </c>
      <c r="D83" s="7">
        <v>40.840000000000003</v>
      </c>
      <c r="E83" s="8">
        <v>387844</v>
      </c>
      <c r="F83" s="40">
        <f t="shared" si="56"/>
        <v>499.36159243578152</v>
      </c>
      <c r="G83" s="40">
        <f t="shared" si="56"/>
        <v>195.57607215607902</v>
      </c>
      <c r="H83" s="40">
        <f t="shared" si="56"/>
        <v>970.64154042571238</v>
      </c>
      <c r="I83" s="40">
        <f t="shared" si="56"/>
        <v>327.7575323314486</v>
      </c>
      <c r="J83" s="40">
        <f t="shared" si="56"/>
        <v>517.49106272475808</v>
      </c>
      <c r="K83" s="40">
        <f t="shared" si="56"/>
        <v>764.88234389349032</v>
      </c>
      <c r="L83" s="40">
        <f t="shared" si="56"/>
        <v>957.55574250275333</v>
      </c>
      <c r="M83" s="40">
        <f t="shared" si="56"/>
        <v>363.60693062701699</v>
      </c>
      <c r="N83" s="40">
        <f t="shared" si="56"/>
        <v>1239.0100887402002</v>
      </c>
      <c r="O83" s="40">
        <f t="shared" si="56"/>
        <v>1247.1972578545863</v>
      </c>
      <c r="P83" s="40">
        <f t="shared" si="57"/>
        <v>1038.4993981702635</v>
      </c>
      <c r="Q83" s="40">
        <f t="shared" si="57"/>
        <v>127.04723531033724</v>
      </c>
      <c r="R83" s="40">
        <f t="shared" si="57"/>
        <v>195.00000000000014</v>
      </c>
      <c r="S83" s="40">
        <f t="shared" si="57"/>
        <v>905.27012543218268</v>
      </c>
      <c r="T83" s="40">
        <f t="shared" si="57"/>
        <v>1016.9960668557176</v>
      </c>
      <c r="U83" s="40">
        <f t="shared" si="57"/>
        <v>1141.6588807520395</v>
      </c>
      <c r="V83" s="40">
        <f t="shared" si="57"/>
        <v>1400.1960577004918</v>
      </c>
      <c r="W83" s="40">
        <f t="shared" si="57"/>
        <v>714.56630203221869</v>
      </c>
      <c r="X83" s="40">
        <f t="shared" si="57"/>
        <v>589.42768852506379</v>
      </c>
      <c r="Y83" s="40">
        <f t="shared" si="57"/>
        <v>1114.0758502005144</v>
      </c>
      <c r="Z83" s="40">
        <f t="shared" si="58"/>
        <v>0</v>
      </c>
      <c r="AA83" s="40">
        <f t="shared" si="58"/>
        <v>1418.0331448876643</v>
      </c>
      <c r="AB83" s="40">
        <f t="shared" si="58"/>
        <v>126.21014222319873</v>
      </c>
      <c r="AC83" s="40">
        <f t="shared" si="58"/>
        <v>197.9520143873259</v>
      </c>
      <c r="AD83" s="40">
        <f t="shared" si="58"/>
        <v>224.53730202351724</v>
      </c>
      <c r="AE83" s="40">
        <f t="shared" si="58"/>
        <v>988.84275797519979</v>
      </c>
      <c r="AF83" s="40">
        <f t="shared" si="58"/>
        <v>297.12118739665743</v>
      </c>
      <c r="AG83" s="40">
        <f t="shared" si="58"/>
        <v>351.9318115771859</v>
      </c>
      <c r="AH83" s="40">
        <f t="shared" si="58"/>
        <v>263.04562341920843</v>
      </c>
      <c r="AI83" s="40">
        <f t="shared" si="58"/>
        <v>351.55227207344285</v>
      </c>
      <c r="AJ83" s="40">
        <f t="shared" si="59"/>
        <v>416.34721087092635</v>
      </c>
      <c r="AK83" s="40">
        <f t="shared" si="59"/>
        <v>967.11633219587372</v>
      </c>
      <c r="AL83" s="40">
        <f t="shared" si="59"/>
        <v>76.694197955255888</v>
      </c>
      <c r="AM83" s="40">
        <f t="shared" si="59"/>
        <v>967.11633219587372</v>
      </c>
      <c r="AN83" s="40">
        <f t="shared" si="59"/>
        <v>1310.9923722127446</v>
      </c>
      <c r="AO83" s="40">
        <f t="shared" si="59"/>
        <v>394.72775428135316</v>
      </c>
      <c r="AP83" s="40">
        <f t="shared" si="59"/>
        <v>732.89085135509754</v>
      </c>
      <c r="AQ83" s="40">
        <f t="shared" si="59"/>
        <v>482.0259329123279</v>
      </c>
      <c r="AR83" s="40">
        <f t="shared" si="59"/>
        <v>1355.9221954079812</v>
      </c>
      <c r="AS83" s="40">
        <f t="shared" si="59"/>
        <v>618.3566931795915</v>
      </c>
      <c r="AT83" s="40">
        <f t="shared" si="60"/>
        <v>1075.9465600112303</v>
      </c>
      <c r="AU83" s="40">
        <f t="shared" si="60"/>
        <v>330.55256768024037</v>
      </c>
      <c r="AV83" s="40">
        <f t="shared" si="60"/>
        <v>330.55256768024037</v>
      </c>
      <c r="AW83" s="40">
        <f t="shared" si="60"/>
        <v>330.55256768024037</v>
      </c>
      <c r="AX83" s="40">
        <f t="shared" si="60"/>
        <v>330.55256768024037</v>
      </c>
      <c r="AY83" s="40">
        <f t="shared" si="60"/>
        <v>1310.9923722127446</v>
      </c>
      <c r="AZ83" s="40">
        <f t="shared" si="60"/>
        <v>76.694197955255888</v>
      </c>
      <c r="BA83" s="40">
        <f t="shared" si="60"/>
        <v>1189.0037846869955</v>
      </c>
      <c r="BB83" s="40">
        <f t="shared" si="60"/>
        <v>184.17383093154203</v>
      </c>
      <c r="BC83" s="40">
        <f t="shared" si="60"/>
        <v>559.46402922797449</v>
      </c>
      <c r="BD83" s="40">
        <f t="shared" si="61"/>
        <v>555.03243148486354</v>
      </c>
      <c r="BE83" s="40">
        <f t="shared" si="61"/>
        <v>386.61867518266592</v>
      </c>
      <c r="BF83" s="40">
        <f t="shared" si="61"/>
        <v>312.34916359740816</v>
      </c>
      <c r="BG83" s="40">
        <f t="shared" si="61"/>
        <v>1017.7057531526483</v>
      </c>
      <c r="BH83" s="40">
        <f t="shared" si="61"/>
        <v>516.08526427325944</v>
      </c>
      <c r="BI83" s="40">
        <f t="shared" si="61"/>
        <v>172.01162751395677</v>
      </c>
      <c r="BJ83" s="40">
        <f t="shared" si="61"/>
        <v>653.44089250673653</v>
      </c>
      <c r="BK83" s="40">
        <f t="shared" si="61"/>
        <v>369.99594592373535</v>
      </c>
      <c r="BL83" s="40">
        <f t="shared" si="61"/>
        <v>1307.551146227175</v>
      </c>
      <c r="BM83" s="40">
        <f t="shared" si="61"/>
        <v>439.89203220790455</v>
      </c>
      <c r="BN83" s="40">
        <f t="shared" si="62"/>
        <v>313.18045916052967</v>
      </c>
      <c r="BO83" s="40">
        <f t="shared" si="62"/>
        <v>953.15161438251778</v>
      </c>
      <c r="BP83" s="40">
        <f t="shared" si="62"/>
        <v>516.08526427325944</v>
      </c>
      <c r="BQ83" s="40">
        <f t="shared" si="62"/>
        <v>953.15161438251778</v>
      </c>
      <c r="BR83" s="40">
        <f t="shared" si="62"/>
        <v>953.15161438251778</v>
      </c>
      <c r="BS83" s="40">
        <f t="shared" si="62"/>
        <v>953.15161438251778</v>
      </c>
      <c r="BT83" s="40">
        <f t="shared" si="62"/>
        <v>953.15161438251778</v>
      </c>
      <c r="BU83" s="40">
        <f t="shared" si="62"/>
        <v>327.7575323314486</v>
      </c>
      <c r="BV83" s="40">
        <f t="shared" si="62"/>
        <v>1247.1972578545863</v>
      </c>
      <c r="BW83" s="40">
        <f t="shared" si="62"/>
        <v>1310.9923722127446</v>
      </c>
      <c r="BX83" s="40">
        <f t="shared" si="63"/>
        <v>482.0259329123279</v>
      </c>
      <c r="BY83" s="40">
        <f t="shared" si="63"/>
        <v>1247.1972578545863</v>
      </c>
      <c r="BZ83" s="40">
        <f t="shared" si="63"/>
        <v>653.44089250673653</v>
      </c>
      <c r="CA83" s="40">
        <f t="shared" si="63"/>
        <v>1247.1972578545863</v>
      </c>
      <c r="CB83" s="40">
        <f t="shared" si="63"/>
        <v>957.55574250275333</v>
      </c>
      <c r="CC83" s="40">
        <f t="shared" si="63"/>
        <v>416.34721087092635</v>
      </c>
      <c r="CD83" s="40">
        <f t="shared" si="63"/>
        <v>953.15161438251778</v>
      </c>
      <c r="CE83" s="40">
        <f t="shared" si="63"/>
        <v>1310.9923722127446</v>
      </c>
      <c r="CF83" s="40">
        <f t="shared" si="63"/>
        <v>482.0259329123279</v>
      </c>
      <c r="CG83" s="40">
        <f t="shared" si="63"/>
        <v>386.61867518266592</v>
      </c>
      <c r="CH83" s="40">
        <f t="shared" si="63"/>
        <v>0</v>
      </c>
    </row>
    <row r="84" spans="1:86" x14ac:dyDescent="0.25">
      <c r="F84" s="41">
        <f t="shared" ref="F84:AK84" si="64">SUMPRODUCT(nufus,F3:F83)/1000000</f>
        <v>40927.267111556743</v>
      </c>
      <c r="G84" s="41">
        <f t="shared" si="64"/>
        <v>50933.049234914186</v>
      </c>
      <c r="H84" s="41">
        <f t="shared" si="64"/>
        <v>35248.809210408945</v>
      </c>
      <c r="I84" s="41">
        <f t="shared" si="64"/>
        <v>82525.143713379104</v>
      </c>
      <c r="J84" s="41">
        <f t="shared" si="64"/>
        <v>42579.611674862477</v>
      </c>
      <c r="K84" s="41">
        <f t="shared" si="64"/>
        <v>34892.609387420547</v>
      </c>
      <c r="L84" s="41">
        <f t="shared" si="64"/>
        <v>38352.75116562067</v>
      </c>
      <c r="M84" s="41">
        <f t="shared" si="64"/>
        <v>76378.825739980952</v>
      </c>
      <c r="N84" s="41">
        <f t="shared" si="64"/>
        <v>48236.530810826203</v>
      </c>
      <c r="O84" s="41">
        <f t="shared" si="64"/>
        <v>47838.290780098818</v>
      </c>
      <c r="P84" s="41">
        <f t="shared" si="64"/>
        <v>38602.931330789645</v>
      </c>
      <c r="Q84" s="41">
        <f t="shared" si="64"/>
        <v>65627.67382959518</v>
      </c>
      <c r="R84" s="41">
        <f t="shared" si="64"/>
        <v>75356.891651622442</v>
      </c>
      <c r="S84" s="41">
        <f t="shared" si="64"/>
        <v>37149.64115791193</v>
      </c>
      <c r="T84" s="41">
        <f t="shared" si="64"/>
        <v>37939.658736541482</v>
      </c>
      <c r="U84" s="41">
        <f t="shared" si="64"/>
        <v>42921.720777805771</v>
      </c>
      <c r="V84" s="41">
        <f t="shared" si="64"/>
        <v>58688.959664674978</v>
      </c>
      <c r="W84" s="41">
        <f t="shared" si="64"/>
        <v>37678.304217166791</v>
      </c>
      <c r="X84" s="41">
        <f t="shared" si="64"/>
        <v>39975.293002584964</v>
      </c>
      <c r="Y84" s="41">
        <f t="shared" si="64"/>
        <v>41582.545634349408</v>
      </c>
      <c r="Z84" s="41">
        <f t="shared" si="64"/>
        <v>62184.26120080486</v>
      </c>
      <c r="AA84" s="41">
        <f t="shared" si="64"/>
        <v>62143.127838558736</v>
      </c>
      <c r="AB84" s="41">
        <f t="shared" si="64"/>
        <v>55689.218372090763</v>
      </c>
      <c r="AC84" s="41">
        <f t="shared" si="64"/>
        <v>58085.675412648889</v>
      </c>
      <c r="AD84" s="41">
        <f t="shared" si="64"/>
        <v>69879.343358402912</v>
      </c>
      <c r="AE84" s="41">
        <f t="shared" si="64"/>
        <v>36710.430586026385</v>
      </c>
      <c r="AF84" s="41">
        <f t="shared" si="64"/>
        <v>47658.97524893238</v>
      </c>
      <c r="AG84" s="41">
        <f t="shared" si="64"/>
        <v>54205.765098312368</v>
      </c>
      <c r="AH84" s="41">
        <f t="shared" si="64"/>
        <v>59372.611229140901</v>
      </c>
      <c r="AI84" s="41">
        <f t="shared" si="64"/>
        <v>88514.753808125839</v>
      </c>
      <c r="AJ84" s="41">
        <f t="shared" si="64"/>
        <v>45901.041143137605</v>
      </c>
      <c r="AK84" s="41">
        <f t="shared" si="64"/>
        <v>35184.868800412623</v>
      </c>
      <c r="AL84" s="41">
        <f t="shared" ref="AL84:BQ84" si="65">SUMPRODUCT(nufus,AL3:AL83)/1000000</f>
        <v>66287.188299913279</v>
      </c>
      <c r="AM84" s="41">
        <f t="shared" si="65"/>
        <v>35184.868800412623</v>
      </c>
      <c r="AN84" s="41">
        <f t="shared" si="65"/>
        <v>51860.407910633949</v>
      </c>
      <c r="AO84" s="41">
        <f t="shared" si="65"/>
        <v>84510.771119481375</v>
      </c>
      <c r="AP84" s="41">
        <f t="shared" si="65"/>
        <v>40874.189717171757</v>
      </c>
      <c r="AQ84" s="41">
        <f t="shared" si="65"/>
        <v>38705.133607647585</v>
      </c>
      <c r="AR84" s="41">
        <f t="shared" si="65"/>
        <v>58215.112277297441</v>
      </c>
      <c r="AS84" s="41">
        <f t="shared" si="65"/>
        <v>35941.652547386133</v>
      </c>
      <c r="AT84" s="41">
        <f t="shared" si="65"/>
        <v>41678.200572398695</v>
      </c>
      <c r="AU84" s="41">
        <f t="shared" si="65"/>
        <v>44437.993652470119</v>
      </c>
      <c r="AV84" s="41">
        <f t="shared" si="65"/>
        <v>44437.993652470119</v>
      </c>
      <c r="AW84" s="41">
        <f t="shared" si="65"/>
        <v>44437.993652470119</v>
      </c>
      <c r="AX84" s="41">
        <f t="shared" si="65"/>
        <v>44437.993652470119</v>
      </c>
      <c r="AY84" s="41">
        <f t="shared" si="65"/>
        <v>51860.407910633949</v>
      </c>
      <c r="AZ84" s="41">
        <f t="shared" si="65"/>
        <v>66287.188299913279</v>
      </c>
      <c r="BA84" s="41">
        <f t="shared" si="65"/>
        <v>46837.532065702835</v>
      </c>
      <c r="BB84" s="41">
        <f t="shared" si="65"/>
        <v>72549.977705906145</v>
      </c>
      <c r="BC84" s="41">
        <f t="shared" si="65"/>
        <v>36877.53637124598</v>
      </c>
      <c r="BD84" s="41">
        <f t="shared" si="65"/>
        <v>37483.208766328135</v>
      </c>
      <c r="BE84" s="41">
        <f t="shared" si="65"/>
        <v>51780.142669131332</v>
      </c>
      <c r="BF84" s="41">
        <f t="shared" si="65"/>
        <v>67128.02979231764</v>
      </c>
      <c r="BG84" s="41">
        <f t="shared" si="65"/>
        <v>39451.410071948019</v>
      </c>
      <c r="BH84" s="41">
        <f t="shared" si="65"/>
        <v>46143.466749721425</v>
      </c>
      <c r="BI84" s="41">
        <f t="shared" si="65"/>
        <v>74397.837864873509</v>
      </c>
      <c r="BJ84" s="41">
        <f t="shared" si="65"/>
        <v>46072.071031600528</v>
      </c>
      <c r="BK84" s="41">
        <f t="shared" si="65"/>
        <v>45017.910971987607</v>
      </c>
      <c r="BL84" s="41">
        <f t="shared" si="65"/>
        <v>53517.130010414177</v>
      </c>
      <c r="BM84" s="41">
        <f t="shared" si="65"/>
        <v>44167.528804851645</v>
      </c>
      <c r="BN84" s="41">
        <f t="shared" si="65"/>
        <v>62024.202794950674</v>
      </c>
      <c r="BO84" s="41">
        <f t="shared" si="65"/>
        <v>38512.893475824843</v>
      </c>
      <c r="BP84" s="41">
        <f t="shared" si="65"/>
        <v>46143.466749721425</v>
      </c>
      <c r="BQ84" s="41">
        <f t="shared" si="65"/>
        <v>38512.893475824843</v>
      </c>
      <c r="BR84" s="41">
        <f t="shared" ref="BR84:CH84" si="66">SUMPRODUCT(nufus,BR3:BR83)/1000000</f>
        <v>38512.893475824843</v>
      </c>
      <c r="BS84" s="41">
        <f t="shared" si="66"/>
        <v>38512.893475824843</v>
      </c>
      <c r="BT84" s="41">
        <f t="shared" si="66"/>
        <v>38512.893475824843</v>
      </c>
      <c r="BU84" s="41">
        <f t="shared" si="66"/>
        <v>82525.143713379104</v>
      </c>
      <c r="BV84" s="41">
        <f t="shared" si="66"/>
        <v>47838.290780098818</v>
      </c>
      <c r="BW84" s="41">
        <f t="shared" si="66"/>
        <v>51860.407910633949</v>
      </c>
      <c r="BX84" s="41">
        <f t="shared" si="66"/>
        <v>38705.133607647585</v>
      </c>
      <c r="BY84" s="41">
        <f t="shared" si="66"/>
        <v>47838.290780098818</v>
      </c>
      <c r="BZ84" s="41">
        <f t="shared" si="66"/>
        <v>46072.071031600528</v>
      </c>
      <c r="CA84" s="41">
        <f t="shared" si="66"/>
        <v>47838.290780098818</v>
      </c>
      <c r="CB84" s="41">
        <f t="shared" si="66"/>
        <v>38352.75116562067</v>
      </c>
      <c r="CC84" s="41">
        <f t="shared" si="66"/>
        <v>45901.041143137605</v>
      </c>
      <c r="CD84" s="41">
        <f t="shared" si="66"/>
        <v>38512.893475824843</v>
      </c>
      <c r="CE84" s="41">
        <f t="shared" si="66"/>
        <v>51860.407910633949</v>
      </c>
      <c r="CF84" s="41">
        <f t="shared" si="66"/>
        <v>38705.133607647585</v>
      </c>
      <c r="CG84" s="41">
        <f t="shared" si="66"/>
        <v>51780.142669131332</v>
      </c>
      <c r="CH84" s="41">
        <f t="shared" si="66"/>
        <v>62184.26120080486</v>
      </c>
    </row>
    <row r="86" spans="1:86" x14ac:dyDescent="0.25">
      <c r="D86" s="19" t="s">
        <v>92</v>
      </c>
      <c r="E86" s="19" t="s">
        <v>91</v>
      </c>
    </row>
    <row r="87" spans="1:86" x14ac:dyDescent="0.25">
      <c r="D87" s="6" t="s">
        <v>6</v>
      </c>
      <c r="E87">
        <v>34892.609387420547</v>
      </c>
    </row>
    <row r="88" spans="1:86" x14ac:dyDescent="0.25">
      <c r="D88" s="6" t="s">
        <v>38</v>
      </c>
      <c r="E88">
        <v>35184.868800412623</v>
      </c>
    </row>
    <row r="89" spans="1:86" x14ac:dyDescent="0.25">
      <c r="D89" s="6" t="s">
        <v>39</v>
      </c>
      <c r="E89">
        <v>35184.868800412623</v>
      </c>
    </row>
    <row r="90" spans="1:86" x14ac:dyDescent="0.25">
      <c r="D90" s="6" t="s">
        <v>2</v>
      </c>
      <c r="E90">
        <v>35248.809210408945</v>
      </c>
    </row>
    <row r="91" spans="1:86" x14ac:dyDescent="0.25">
      <c r="D91" s="6" t="s">
        <v>49</v>
      </c>
      <c r="E91">
        <v>35941.652547386133</v>
      </c>
    </row>
    <row r="92" spans="1:86" x14ac:dyDescent="0.25">
      <c r="D92" s="6" t="s">
        <v>31</v>
      </c>
      <c r="E92">
        <v>36710.430586026385</v>
      </c>
    </row>
    <row r="93" spans="1:86" x14ac:dyDescent="0.25">
      <c r="D93" s="6" t="s">
        <v>60</v>
      </c>
      <c r="E93">
        <v>36877.53637124598</v>
      </c>
    </row>
    <row r="94" spans="1:86" x14ac:dyDescent="0.25">
      <c r="D94" s="6" t="s">
        <v>18</v>
      </c>
      <c r="E94">
        <v>37149.64115791193</v>
      </c>
    </row>
    <row r="95" spans="1:86" x14ac:dyDescent="0.25">
      <c r="D95" s="6" t="s">
        <v>61</v>
      </c>
      <c r="E95">
        <v>37483.208766328135</v>
      </c>
    </row>
    <row r="96" spans="1:86" x14ac:dyDescent="0.25">
      <c r="D96" s="6" t="s">
        <v>22</v>
      </c>
      <c r="E96">
        <v>37678.304217166791</v>
      </c>
    </row>
    <row r="97" spans="4:5" x14ac:dyDescent="0.25">
      <c r="D97" s="6" t="s">
        <v>19</v>
      </c>
      <c r="E97">
        <v>37939.658736541482</v>
      </c>
    </row>
    <row r="98" spans="4:5" x14ac:dyDescent="0.25">
      <c r="D98" s="6" t="s">
        <v>7</v>
      </c>
      <c r="E98">
        <v>38352.75116562067</v>
      </c>
    </row>
    <row r="99" spans="4:5" x14ac:dyDescent="0.25">
      <c r="D99" s="6" t="s">
        <v>8</v>
      </c>
      <c r="E99">
        <v>38352.75116562067</v>
      </c>
    </row>
    <row r="100" spans="4:5" x14ac:dyDescent="0.25">
      <c r="D100" s="6" t="s">
        <v>75</v>
      </c>
      <c r="E100">
        <v>38512.893475824843</v>
      </c>
    </row>
    <row r="101" spans="4:5" x14ac:dyDescent="0.25">
      <c r="D101" s="6" t="s">
        <v>76</v>
      </c>
      <c r="E101">
        <v>38512.893475824843</v>
      </c>
    </row>
    <row r="102" spans="4:5" x14ac:dyDescent="0.25">
      <c r="D102" s="6" t="s">
        <v>77</v>
      </c>
      <c r="E102">
        <v>38512.893475824843</v>
      </c>
    </row>
    <row r="103" spans="4:5" x14ac:dyDescent="0.25">
      <c r="D103" s="6" t="s">
        <v>79</v>
      </c>
      <c r="E103">
        <v>38512.893475824843</v>
      </c>
    </row>
    <row r="104" spans="4:5" x14ac:dyDescent="0.25">
      <c r="D104" s="6" t="s">
        <v>80</v>
      </c>
      <c r="E104">
        <v>38512.893475824843</v>
      </c>
    </row>
    <row r="105" spans="4:5" x14ac:dyDescent="0.25">
      <c r="D105" s="6" t="s">
        <v>78</v>
      </c>
      <c r="E105">
        <v>38512.893475824843</v>
      </c>
    </row>
    <row r="106" spans="4:5" x14ac:dyDescent="0.25">
      <c r="D106" s="6" t="s">
        <v>15</v>
      </c>
      <c r="E106">
        <v>38602.931330789645</v>
      </c>
    </row>
    <row r="107" spans="4:5" x14ac:dyDescent="0.25">
      <c r="D107" s="6" t="s">
        <v>46</v>
      </c>
      <c r="E107">
        <v>38705.133607647585</v>
      </c>
    </row>
    <row r="108" spans="4:5" x14ac:dyDescent="0.25">
      <c r="D108" s="6" t="s">
        <v>47</v>
      </c>
      <c r="E108">
        <v>38705.133607647585</v>
      </c>
    </row>
    <row r="109" spans="4:5" x14ac:dyDescent="0.25">
      <c r="D109" s="6" t="s">
        <v>50</v>
      </c>
      <c r="E109">
        <v>38705.133607647585</v>
      </c>
    </row>
    <row r="110" spans="4:5" x14ac:dyDescent="0.25">
      <c r="D110" s="6" t="s">
        <v>65</v>
      </c>
      <c r="E110">
        <v>39451.410071948019</v>
      </c>
    </row>
    <row r="111" spans="4:5" x14ac:dyDescent="0.25">
      <c r="D111" s="6" t="s">
        <v>23</v>
      </c>
      <c r="E111">
        <v>39975.293002584964</v>
      </c>
    </row>
    <row r="112" spans="4:5" x14ac:dyDescent="0.25">
      <c r="D112" s="6" t="s">
        <v>45</v>
      </c>
      <c r="E112">
        <v>40874.189717171757</v>
      </c>
    </row>
    <row r="113" spans="4:5" x14ac:dyDescent="0.25">
      <c r="D113" s="6" t="s">
        <v>0</v>
      </c>
      <c r="E113">
        <v>40927.267111556743</v>
      </c>
    </row>
    <row r="114" spans="4:5" x14ac:dyDescent="0.25">
      <c r="D114" s="6" t="s">
        <v>24</v>
      </c>
      <c r="E114">
        <v>41582.545634349408</v>
      </c>
    </row>
    <row r="115" spans="4:5" x14ac:dyDescent="0.25">
      <c r="D115" s="6" t="s">
        <v>51</v>
      </c>
      <c r="E115">
        <v>41678.200572398695</v>
      </c>
    </row>
    <row r="116" spans="4:5" x14ac:dyDescent="0.25">
      <c r="D116" s="6" t="s">
        <v>5</v>
      </c>
      <c r="E116">
        <v>42579.611674862477</v>
      </c>
    </row>
    <row r="117" spans="4:5" x14ac:dyDescent="0.25">
      <c r="D117" s="6" t="s">
        <v>20</v>
      </c>
      <c r="E117">
        <v>42921.720777805771</v>
      </c>
    </row>
    <row r="118" spans="4:5" x14ac:dyDescent="0.25">
      <c r="D118" s="6" t="s">
        <v>73</v>
      </c>
      <c r="E118">
        <v>44167.528804851645</v>
      </c>
    </row>
    <row r="119" spans="4:5" x14ac:dyDescent="0.25">
      <c r="D119" s="6" t="s">
        <v>52</v>
      </c>
      <c r="E119">
        <v>44437.993652470119</v>
      </c>
    </row>
    <row r="120" spans="4:5" x14ac:dyDescent="0.25">
      <c r="D120" s="6" t="s">
        <v>53</v>
      </c>
      <c r="E120">
        <v>44437.993652470119</v>
      </c>
    </row>
    <row r="121" spans="4:5" x14ac:dyDescent="0.25">
      <c r="D121" s="6" t="s">
        <v>54</v>
      </c>
      <c r="E121">
        <v>44437.993652470119</v>
      </c>
    </row>
    <row r="122" spans="4:5" x14ac:dyDescent="0.25">
      <c r="D122" s="6" t="s">
        <v>55</v>
      </c>
      <c r="E122">
        <v>44437.993652470119</v>
      </c>
    </row>
    <row r="123" spans="4:5" x14ac:dyDescent="0.25">
      <c r="D123" s="6" t="s">
        <v>69</v>
      </c>
      <c r="E123">
        <v>45017.910971987607</v>
      </c>
    </row>
    <row r="124" spans="4:5" x14ac:dyDescent="0.25">
      <c r="D124" s="6" t="s">
        <v>36</v>
      </c>
      <c r="E124">
        <v>45901.041143137605</v>
      </c>
    </row>
    <row r="125" spans="4:5" x14ac:dyDescent="0.25">
      <c r="D125" s="6" t="s">
        <v>37</v>
      </c>
      <c r="E125">
        <v>45901.041143137605</v>
      </c>
    </row>
    <row r="126" spans="4:5" x14ac:dyDescent="0.25">
      <c r="D126" s="6" t="s">
        <v>68</v>
      </c>
      <c r="E126">
        <v>46072.071031600528</v>
      </c>
    </row>
    <row r="127" spans="4:5" x14ac:dyDescent="0.25">
      <c r="D127" s="6" t="s">
        <v>71</v>
      </c>
      <c r="E127">
        <v>46072.071031600528</v>
      </c>
    </row>
    <row r="128" spans="4:5" x14ac:dyDescent="0.25">
      <c r="D128" s="6" t="s">
        <v>66</v>
      </c>
      <c r="E128">
        <v>46143.466749721425</v>
      </c>
    </row>
    <row r="129" spans="4:5" x14ac:dyDescent="0.25">
      <c r="D129" s="6" t="s">
        <v>70</v>
      </c>
      <c r="E129">
        <v>46143.466749721425</v>
      </c>
    </row>
    <row r="130" spans="4:5" x14ac:dyDescent="0.25">
      <c r="D130" s="6" t="s">
        <v>58</v>
      </c>
      <c r="E130">
        <v>46837.532065702835</v>
      </c>
    </row>
    <row r="131" spans="4:5" x14ac:dyDescent="0.25">
      <c r="D131" s="6" t="s">
        <v>32</v>
      </c>
      <c r="E131">
        <v>47658.97524893238</v>
      </c>
    </row>
    <row r="132" spans="4:5" x14ac:dyDescent="0.25">
      <c r="D132" s="6" t="s">
        <v>11</v>
      </c>
      <c r="E132">
        <v>47838.290780098818</v>
      </c>
    </row>
    <row r="133" spans="4:5" x14ac:dyDescent="0.25">
      <c r="D133" s="6" t="s">
        <v>14</v>
      </c>
      <c r="E133">
        <v>47838.290780098818</v>
      </c>
    </row>
    <row r="134" spans="4:5" x14ac:dyDescent="0.25">
      <c r="D134" s="6" t="s">
        <v>13</v>
      </c>
      <c r="E134">
        <v>47838.290780098818</v>
      </c>
    </row>
    <row r="135" spans="4:5" x14ac:dyDescent="0.25">
      <c r="D135" s="6" t="s">
        <v>12</v>
      </c>
      <c r="E135">
        <v>47838.290780098818</v>
      </c>
    </row>
    <row r="136" spans="4:5" x14ac:dyDescent="0.25">
      <c r="D136" s="6" t="s">
        <v>10</v>
      </c>
      <c r="E136">
        <v>48236.530810826203</v>
      </c>
    </row>
    <row r="137" spans="4:5" x14ac:dyDescent="0.25">
      <c r="D137" s="6" t="s">
        <v>1</v>
      </c>
      <c r="E137">
        <v>50933.049234914186</v>
      </c>
    </row>
    <row r="138" spans="4:5" x14ac:dyDescent="0.25">
      <c r="D138" s="6" t="s">
        <v>62</v>
      </c>
      <c r="E138">
        <v>51780.142669131332</v>
      </c>
    </row>
    <row r="139" spans="4:5" x14ac:dyDescent="0.25">
      <c r="D139" s="6" t="s">
        <v>63</v>
      </c>
      <c r="E139">
        <v>51780.142669131332</v>
      </c>
    </row>
    <row r="140" spans="4:5" x14ac:dyDescent="0.25">
      <c r="D140" s="6" t="s">
        <v>40</v>
      </c>
      <c r="E140">
        <v>51860.407910633949</v>
      </c>
    </row>
    <row r="141" spans="4:5" x14ac:dyDescent="0.25">
      <c r="D141" s="6" t="s">
        <v>41</v>
      </c>
      <c r="E141">
        <v>51860.407910633949</v>
      </c>
    </row>
    <row r="142" spans="4:5" x14ac:dyDescent="0.25">
      <c r="D142" s="6" t="s">
        <v>43</v>
      </c>
      <c r="E142">
        <v>51860.407910633949</v>
      </c>
    </row>
    <row r="143" spans="4:5" x14ac:dyDescent="0.25">
      <c r="D143" s="6" t="s">
        <v>42</v>
      </c>
      <c r="E143">
        <v>51860.407910633949</v>
      </c>
    </row>
    <row r="144" spans="4:5" x14ac:dyDescent="0.25">
      <c r="D144" s="6" t="s">
        <v>72</v>
      </c>
      <c r="E144">
        <v>53517.130010414177</v>
      </c>
    </row>
    <row r="145" spans="4:5" x14ac:dyDescent="0.25">
      <c r="D145" s="6" t="s">
        <v>33</v>
      </c>
      <c r="E145">
        <v>54205.765098312368</v>
      </c>
    </row>
    <row r="146" spans="4:5" x14ac:dyDescent="0.25">
      <c r="D146" s="6" t="s">
        <v>28</v>
      </c>
      <c r="E146">
        <v>55689.218372090763</v>
      </c>
    </row>
    <row r="147" spans="4:5" x14ac:dyDescent="0.25">
      <c r="D147" s="6" t="s">
        <v>29</v>
      </c>
      <c r="E147">
        <v>58085.675412648889</v>
      </c>
    </row>
    <row r="148" spans="4:5" x14ac:dyDescent="0.25">
      <c r="D148" s="6" t="s">
        <v>48</v>
      </c>
      <c r="E148">
        <v>58215.112277297441</v>
      </c>
    </row>
    <row r="149" spans="4:5" x14ac:dyDescent="0.25">
      <c r="D149" s="6" t="s">
        <v>21</v>
      </c>
      <c r="E149">
        <v>58688.959664674978</v>
      </c>
    </row>
    <row r="150" spans="4:5" x14ac:dyDescent="0.25">
      <c r="D150" s="6" t="s">
        <v>34</v>
      </c>
      <c r="E150">
        <v>59372.611229140901</v>
      </c>
    </row>
    <row r="151" spans="4:5" x14ac:dyDescent="0.25">
      <c r="D151" s="6" t="s">
        <v>74</v>
      </c>
      <c r="E151">
        <v>62024.202794950674</v>
      </c>
    </row>
    <row r="152" spans="4:5" x14ac:dyDescent="0.25">
      <c r="D152" s="6" t="s">
        <v>27</v>
      </c>
      <c r="E152">
        <v>62143.127838558736</v>
      </c>
    </row>
    <row r="153" spans="4:5" x14ac:dyDescent="0.25">
      <c r="D153" s="6" t="s">
        <v>25</v>
      </c>
      <c r="E153">
        <v>62184.26120080486</v>
      </c>
    </row>
    <row r="154" spans="4:5" x14ac:dyDescent="0.25">
      <c r="D154" s="6" t="s">
        <v>26</v>
      </c>
      <c r="E154">
        <v>62184.26120080486</v>
      </c>
    </row>
    <row r="155" spans="4:5" x14ac:dyDescent="0.25">
      <c r="D155" s="6" t="s">
        <v>16</v>
      </c>
      <c r="E155">
        <v>65627.67382959518</v>
      </c>
    </row>
    <row r="156" spans="4:5" x14ac:dyDescent="0.25">
      <c r="D156" s="6" t="s">
        <v>57</v>
      </c>
      <c r="E156">
        <v>66287.188299913279</v>
      </c>
    </row>
    <row r="157" spans="4:5" x14ac:dyDescent="0.25">
      <c r="D157" s="6" t="s">
        <v>56</v>
      </c>
      <c r="E157">
        <v>66287.188299913279</v>
      </c>
    </row>
    <row r="158" spans="4:5" x14ac:dyDescent="0.25">
      <c r="D158" s="6" t="s">
        <v>64</v>
      </c>
      <c r="E158">
        <v>67128.02979231764</v>
      </c>
    </row>
    <row r="159" spans="4:5" x14ac:dyDescent="0.25">
      <c r="D159" s="6" t="s">
        <v>30</v>
      </c>
      <c r="E159">
        <v>69879.343358402912</v>
      </c>
    </row>
    <row r="160" spans="4:5" x14ac:dyDescent="0.25">
      <c r="D160" s="6" t="s">
        <v>59</v>
      </c>
      <c r="E160">
        <v>72549.977705906145</v>
      </c>
    </row>
    <row r="161" spans="4:5" x14ac:dyDescent="0.25">
      <c r="D161" s="6" t="s">
        <v>67</v>
      </c>
      <c r="E161">
        <v>74397.837864873509</v>
      </c>
    </row>
    <row r="162" spans="4:5" x14ac:dyDescent="0.25">
      <c r="D162" s="6" t="s">
        <v>17</v>
      </c>
      <c r="E162">
        <v>75356.891651622442</v>
      </c>
    </row>
    <row r="163" spans="4:5" x14ac:dyDescent="0.25">
      <c r="D163" s="6" t="s">
        <v>9</v>
      </c>
      <c r="E163">
        <v>76378.825739980952</v>
      </c>
    </row>
    <row r="164" spans="4:5" x14ac:dyDescent="0.25">
      <c r="D164" s="6" t="s">
        <v>3</v>
      </c>
      <c r="E164">
        <v>82525.143713379104</v>
      </c>
    </row>
    <row r="165" spans="4:5" x14ac:dyDescent="0.25">
      <c r="D165" s="6" t="s">
        <v>4</v>
      </c>
      <c r="E165">
        <v>82525.143713379104</v>
      </c>
    </row>
    <row r="166" spans="4:5" x14ac:dyDescent="0.25">
      <c r="D166" s="6" t="s">
        <v>44</v>
      </c>
      <c r="E166">
        <v>84510.771119481375</v>
      </c>
    </row>
    <row r="167" spans="4:5" x14ac:dyDescent="0.25">
      <c r="D167" s="6" t="s">
        <v>35</v>
      </c>
      <c r="E167">
        <v>88514.753808125839</v>
      </c>
    </row>
  </sheetData>
  <sortState xmlns:xlrd2="http://schemas.microsoft.com/office/spreadsheetml/2017/richdata2" ref="D87:E167">
    <sortCondition ref="E87:E1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A9953-895C-4879-B3F1-826C68061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problem</vt:lpstr>
      <vt:lpstr>data</vt:lpstr>
      <vt:lpstr>model</vt:lpstr>
      <vt:lpstr>table</vt:lpstr>
      <vt:lpstr>sliders</vt:lpstr>
      <vt:lpstr>opt</vt:lpstr>
      <vt:lpstr>enumeration</vt:lpstr>
      <vt:lpstr>alan</vt:lpstr>
      <vt:lpstr>nufus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Bilkent Üniversitesi</dc:creator>
  <cp:lastModifiedBy>Zehra Nur G.</cp:lastModifiedBy>
  <cp:lastPrinted>2006-12-10T10:32:02Z</cp:lastPrinted>
  <dcterms:created xsi:type="dcterms:W3CDTF">2006-12-08T14:27:44Z</dcterms:created>
  <dcterms:modified xsi:type="dcterms:W3CDTF">2021-03-26T17:11:19Z</dcterms:modified>
</cp:coreProperties>
</file>