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BAFC3FFE-23D0-4F21-802A-D8C685AC149E}" xr6:coauthVersionLast="45" xr6:coauthVersionMax="45" xr10:uidLastSave="{00000000-0000-0000-0000-000000000000}"/>
  <bookViews>
    <workbookView xWindow="-108" yWindow="-108" windowWidth="23256" windowHeight="12576" tabRatio="500" firstSheet="3" activeTab="7" xr2:uid="{00000000-000D-0000-FFFF-FFFF00000000}"/>
  </bookViews>
  <sheets>
    <sheet name="Task1" sheetId="6" r:id="rId1"/>
    <sheet name="Task1Comp" sheetId="7" r:id="rId2"/>
    <sheet name="TÜM_YERLEŞEN (MEF)" sheetId="1" r:id="rId3"/>
    <sheet name="Task2" sheetId="4" r:id="rId4"/>
    <sheet name="Task2Answers" sheetId="10" r:id="rId5"/>
    <sheet name="Sheet1" sheetId="11" r:id="rId6"/>
    <sheet name="Pivot" sheetId="8" r:id="rId7"/>
    <sheet name="Task3 - HW" sheetId="5" r:id="rId8"/>
  </sheets>
  <definedNames>
    <definedName name="_xlnm._FilterDatabase" localSheetId="0" hidden="1">Task1!$B$1:$B$254</definedName>
    <definedName name="_xlnm._FilterDatabase" localSheetId="1" hidden="1">Task1Comp!$B$1:$B$254</definedName>
    <definedName name="_xlnm._FilterDatabase" localSheetId="2" hidden="1">'TÜM_YERLEŞEN (MEF)'!$A$1:$J$519</definedName>
    <definedName name="a" localSheetId="1">#REF!</definedName>
    <definedName name="a" localSheetId="4">#REF!</definedName>
    <definedName name="a">#REF!</definedName>
    <definedName name="cap" localSheetId="1">#REF!</definedName>
    <definedName name="cap" localSheetId="4">#REF!</definedName>
    <definedName name="cap">#REF!</definedName>
    <definedName name="labor_capacity" localSheetId="1">#REF!</definedName>
    <definedName name="labor_capacity" localSheetId="4">#REF!</definedName>
    <definedName name="labor_capacity">#REF!</definedName>
    <definedName name="physical_capacity" localSheetId="1">#REF!</definedName>
    <definedName name="physical_capacity" localSheetId="4">#REF!</definedName>
    <definedName name="physical_capacity">#REF!</definedName>
  </definedNames>
  <calcPr calcId="181029"/>
  <pivotCaches>
    <pivotCache cacheId="0" r:id="rId9"/>
    <pivotCache cacheId="6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7" i="4" l="1"/>
  <c r="D7" i="10"/>
  <c r="D13" i="4"/>
  <c r="D11" i="4"/>
  <c r="D4" i="10"/>
  <c r="D5" i="10"/>
  <c r="D11" i="10"/>
  <c r="D6" i="4"/>
  <c r="D5" i="4"/>
  <c r="D4" i="4"/>
  <c r="D2" i="5"/>
  <c r="D13" i="10"/>
  <c r="G113" i="7" l="1"/>
  <c r="G60" i="7"/>
  <c r="G139" i="7"/>
  <c r="G141" i="7"/>
  <c r="G135" i="7"/>
  <c r="G87" i="7"/>
  <c r="G137" i="7"/>
  <c r="G180" i="7"/>
  <c r="G183" i="7"/>
  <c r="G199" i="7"/>
  <c r="G196" i="7"/>
  <c r="G165" i="7"/>
  <c r="G132" i="7"/>
  <c r="G55" i="7"/>
  <c r="G75" i="7"/>
  <c r="G94" i="7"/>
  <c r="G145" i="7"/>
  <c r="G143" i="7"/>
  <c r="G32" i="7"/>
  <c r="G108" i="7"/>
  <c r="G109" i="7"/>
  <c r="G25" i="7"/>
  <c r="G92" i="7"/>
  <c r="G163" i="7"/>
  <c r="G150" i="7"/>
  <c r="G49" i="7"/>
  <c r="G160" i="7"/>
  <c r="G178" i="7"/>
  <c r="G24" i="7"/>
  <c r="G166" i="7"/>
  <c r="G169" i="7"/>
  <c r="G156" i="7"/>
  <c r="G121" i="7"/>
  <c r="G8" i="7"/>
  <c r="G26" i="7"/>
  <c r="G190" i="7"/>
  <c r="G152" i="7"/>
  <c r="G123" i="7"/>
  <c r="G78" i="7"/>
  <c r="G100" i="7"/>
  <c r="G50" i="7"/>
  <c r="G28" i="7"/>
  <c r="G88" i="7"/>
  <c r="G138" i="7"/>
  <c r="G103" i="7"/>
  <c r="G93" i="7"/>
  <c r="G144" i="7"/>
  <c r="G149" i="7"/>
  <c r="G81" i="7"/>
  <c r="G153" i="7"/>
  <c r="G84" i="7"/>
  <c r="G127" i="7"/>
  <c r="G69" i="7"/>
  <c r="G85" i="7"/>
  <c r="G76" i="7"/>
  <c r="G96" i="7"/>
  <c r="G107" i="7"/>
  <c r="G90" i="7"/>
  <c r="G197" i="7"/>
  <c r="G39" i="7"/>
  <c r="G124" i="7"/>
  <c r="G12" i="7"/>
  <c r="G147" i="7"/>
  <c r="G95" i="7"/>
  <c r="G239" i="7"/>
  <c r="G240" i="7"/>
  <c r="G219" i="7"/>
  <c r="G220" i="7"/>
  <c r="G56" i="7"/>
  <c r="G216" i="7"/>
  <c r="G224" i="7"/>
  <c r="G215" i="7"/>
  <c r="G204" i="7"/>
  <c r="G3" i="7"/>
  <c r="G62" i="7"/>
  <c r="G48" i="7"/>
  <c r="G21" i="7"/>
  <c r="G5" i="7"/>
  <c r="G37" i="7"/>
  <c r="G241" i="7"/>
  <c r="G226" i="7"/>
  <c r="G230" i="7"/>
  <c r="G227" i="7"/>
  <c r="G119" i="7"/>
  <c r="G11" i="7"/>
  <c r="G233" i="7"/>
  <c r="G105" i="7"/>
  <c r="G231" i="7"/>
  <c r="G80" i="7"/>
  <c r="G234" i="7"/>
  <c r="G218" i="7"/>
  <c r="G212" i="7"/>
  <c r="G118" i="7"/>
  <c r="G242" i="7"/>
  <c r="G86" i="7"/>
  <c r="G52" i="7"/>
  <c r="G142" i="7"/>
  <c r="G58" i="7"/>
  <c r="G171" i="7"/>
  <c r="G243" i="7"/>
  <c r="G73" i="7"/>
  <c r="G35" i="7"/>
  <c r="G42" i="7"/>
  <c r="G31" i="7"/>
  <c r="G4" i="7"/>
  <c r="G29" i="7"/>
  <c r="G15" i="7"/>
  <c r="G51" i="7"/>
  <c r="G22" i="7"/>
  <c r="G36" i="7"/>
  <c r="G40" i="7"/>
  <c r="G17" i="7"/>
  <c r="G211" i="7"/>
  <c r="G19" i="7"/>
  <c r="G184" i="7"/>
  <c r="G214" i="7"/>
  <c r="G30" i="7"/>
  <c r="G244" i="7"/>
  <c r="G245" i="7"/>
  <c r="G246" i="7"/>
  <c r="G206" i="7"/>
  <c r="G140" i="7"/>
  <c r="G172" i="7"/>
  <c r="G186" i="7"/>
  <c r="G91" i="7"/>
  <c r="G170" i="7"/>
  <c r="G44" i="7"/>
  <c r="G131" i="7"/>
  <c r="G122" i="7"/>
  <c r="G189" i="7"/>
  <c r="G64" i="7"/>
  <c r="G182" i="7"/>
  <c r="G192" i="7"/>
  <c r="G188" i="7"/>
  <c r="G191" i="7"/>
  <c r="G157" i="7"/>
  <c r="G68" i="7"/>
  <c r="G168" i="7"/>
  <c r="G179" i="7"/>
  <c r="G104" i="7"/>
  <c r="G79" i="7"/>
  <c r="G120" i="7"/>
  <c r="G129" i="7"/>
  <c r="G115" i="7"/>
  <c r="G57" i="7"/>
  <c r="G148" i="7"/>
  <c r="G247" i="7"/>
  <c r="G248" i="7"/>
  <c r="G158" i="7"/>
  <c r="G181" i="7"/>
  <c r="G202" i="7"/>
  <c r="G89" i="7"/>
  <c r="G133" i="7"/>
  <c r="G187" i="7"/>
  <c r="G194" i="7"/>
  <c r="G217" i="7"/>
  <c r="G174" i="7"/>
  <c r="G116" i="7"/>
  <c r="G27" i="7"/>
  <c r="G33" i="7"/>
  <c r="G41" i="7"/>
  <c r="G71" i="7"/>
  <c r="G203" i="7"/>
  <c r="G225" i="7"/>
  <c r="G249" i="7"/>
  <c r="G185" i="7"/>
  <c r="G221" i="7"/>
  <c r="G210" i="7"/>
  <c r="G47" i="7"/>
  <c r="G228" i="7"/>
  <c r="G207" i="7"/>
  <c r="G232" i="7"/>
  <c r="G114" i="7"/>
  <c r="G223" i="7"/>
  <c r="G193" i="7"/>
  <c r="G16" i="7"/>
  <c r="G250" i="7"/>
  <c r="G236" i="7"/>
  <c r="G10" i="7"/>
  <c r="G20" i="7"/>
  <c r="G77" i="7"/>
  <c r="G74" i="7"/>
  <c r="G82" i="7"/>
  <c r="G112" i="7"/>
  <c r="G18" i="7"/>
  <c r="G151" i="7"/>
  <c r="G251" i="7"/>
  <c r="G14" i="7"/>
  <c r="G106" i="7"/>
  <c r="G134" i="7"/>
  <c r="G205" i="7"/>
  <c r="G222" i="7"/>
  <c r="G213" i="7"/>
  <c r="G7" i="7"/>
  <c r="G237" i="7"/>
  <c r="G67" i="7"/>
  <c r="G238" i="7"/>
  <c r="G229" i="7"/>
  <c r="G13" i="7"/>
  <c r="G102" i="7"/>
  <c r="G155" i="7"/>
  <c r="G53" i="7"/>
  <c r="G111" i="7"/>
  <c r="G38" i="7"/>
  <c r="G2" i="7"/>
  <c r="G59" i="7"/>
  <c r="G125" i="7"/>
  <c r="G9" i="7"/>
  <c r="G63" i="7"/>
  <c r="G201" i="7"/>
  <c r="G252" i="7"/>
  <c r="G23" i="7"/>
  <c r="G146" i="7"/>
  <c r="G72" i="7"/>
  <c r="G164" i="7"/>
  <c r="G167" i="7"/>
  <c r="G110" i="7"/>
  <c r="G162" i="7"/>
  <c r="G198" i="7"/>
  <c r="G195" i="7"/>
  <c r="G208" i="7"/>
  <c r="G159" i="7"/>
  <c r="G130" i="7"/>
  <c r="G176" i="7"/>
  <c r="G175" i="7"/>
  <c r="G200" i="7"/>
  <c r="G177" i="7"/>
  <c r="G154" i="7"/>
  <c r="G97" i="7"/>
  <c r="G128" i="7"/>
  <c r="G173" i="7"/>
  <c r="G126" i="7"/>
  <c r="G161" i="7"/>
  <c r="G101" i="7"/>
  <c r="G98" i="7"/>
  <c r="G99" i="7"/>
  <c r="G209" i="7"/>
  <c r="G117" i="7"/>
  <c r="G136" i="7"/>
  <c r="G45" i="7"/>
  <c r="G70" i="7"/>
  <c r="G43" i="7"/>
  <c r="G66" i="7"/>
  <c r="G34" i="7"/>
  <c r="G61" i="7"/>
  <c r="G46" i="7"/>
  <c r="G65" i="7"/>
  <c r="G6" i="7"/>
  <c r="G253" i="7"/>
  <c r="G254" i="7"/>
  <c r="G235" i="7"/>
  <c r="G54" i="7"/>
  <c r="G83" i="7"/>
  <c r="D255" i="7"/>
  <c r="C255" i="7"/>
  <c r="D6" i="10"/>
  <c r="D256" i="7" l="1"/>
</calcChain>
</file>

<file path=xl/sharedStrings.xml><?xml version="1.0" encoding="utf-8"?>
<sst xmlns="http://schemas.openxmlformats.org/spreadsheetml/2006/main" count="4110" uniqueCount="582">
  <si>
    <t>İL</t>
  </si>
  <si>
    <t>BAŞARI SIRASI</t>
  </si>
  <si>
    <t>MEZUNİYET YILI</t>
  </si>
  <si>
    <t>OKUL</t>
  </si>
  <si>
    <t>ÖZEL ADANA FEN LİSESİ</t>
  </si>
  <si>
    <t>ADANA</t>
  </si>
  <si>
    <t>ÖZEL ÇUKUROVA BİLFEN KOLEJİ</t>
  </si>
  <si>
    <t>ÖZEL GÜNDOĞDU LİSESİ</t>
  </si>
  <si>
    <t>SEYHAN ANADOLU LİSESİ</t>
  </si>
  <si>
    <t>SEYHAN KURTTEPE ANADOLU LİSESİ</t>
  </si>
  <si>
    <t>SEYHAN PİRİ REİS ANADOLU LİSESİ</t>
  </si>
  <si>
    <t>AFYON KOCATEPE ANADOLU LİSESİ</t>
  </si>
  <si>
    <t>AFYONKARAHİSAR</t>
  </si>
  <si>
    <t>AFYONKARAHİSAR ANADOLU ÖĞRETMEN LİSESİ</t>
  </si>
  <si>
    <t>ANKARA SÖĞÜTÖZÜ ANADOLU LİSESİ</t>
  </si>
  <si>
    <t>ANKARA</t>
  </si>
  <si>
    <t>ÇANKAYA TINAZTEPE LİSESİ</t>
  </si>
  <si>
    <t>DR.BİNNAZ EGE-DR.RIDVAN EGE ANADOLU L</t>
  </si>
  <si>
    <t>ÖZEL BÜYÜK LİSE</t>
  </si>
  <si>
    <t>ALANYA HÜSEYİN GİRENES FEN LİSESİ</t>
  </si>
  <si>
    <t>ANTALYA</t>
  </si>
  <si>
    <t>ANTALYA HACI MALİKE-M.BİLEYDİ ANADOLU L</t>
  </si>
  <si>
    <t>ANTALYA LİSESİ (AND)</t>
  </si>
  <si>
    <t>ANTALYA M.-NURAN ÇAKALLIKLI ANADOLU L</t>
  </si>
  <si>
    <t>DÖŞEMEALTI ERÜNAL SOSYAL BİLİMLER LİSESİ</t>
  </si>
  <si>
    <t>KEPEZ ANADOLU LİSESİ</t>
  </si>
  <si>
    <t>KONYAALTI DR. İLHAMİ TANKUT ANADOLU LİSESİ</t>
  </si>
  <si>
    <t>MURATPAŞA LEVENT AYDIN ANADOLU LİSESİ</t>
  </si>
  <si>
    <t>ÖZEL BAŞARI BİLİM ANADOLU LİSESİ</t>
  </si>
  <si>
    <t>ÖZEL BİLCE KEMER LİSESİ</t>
  </si>
  <si>
    <t>ÖZEL UFUK LİSESİ</t>
  </si>
  <si>
    <t>DİDİM ESRA KARAKAYA ANADOLU LİSESİ</t>
  </si>
  <si>
    <t>AYDIN</t>
  </si>
  <si>
    <t>ÖZEL FATİH SULTAN LİSESİ</t>
  </si>
  <si>
    <t>ÖZEL YESEVİ LİSESİ</t>
  </si>
  <si>
    <t>BALIKESİR FATMA EMİN KUTVAR ANADOLU L</t>
  </si>
  <si>
    <t>BALIKESİR</t>
  </si>
  <si>
    <t>BALIKESİR İSTANBULLUOĞLU AND.ÖĞRETMEN L</t>
  </si>
  <si>
    <t>BALIKESİR RAHMİ KULA ANADOLU LİSESİ</t>
  </si>
  <si>
    <t>BALIKESİR SIRRI YIRCALI ANADOLU LİSESİ</t>
  </si>
  <si>
    <t>BALIKESİR T.C.ZİRAAT BANKASI FEN LİSESİ</t>
  </si>
  <si>
    <t>BANDIRMA ANADOLU LİSESİ</t>
  </si>
  <si>
    <t>EDREMİT ANADOLU LİSESİ</t>
  </si>
  <si>
    <t>GÖNEN İDRİS TABAK ANADOLU LİSESİ</t>
  </si>
  <si>
    <t>BATMAN ANADOLU LİSESİ</t>
  </si>
  <si>
    <t>BATMAN</t>
  </si>
  <si>
    <t>BOZÜYÜK ERKEK ANADOLU ÖĞRETMEN LİSESİ</t>
  </si>
  <si>
    <t>BİLECİK</t>
  </si>
  <si>
    <t>AHLAT SADULLAH GENCER ANADOLU LİSESİ</t>
  </si>
  <si>
    <t>BİTLİS</t>
  </si>
  <si>
    <t>BOLU FEN LİSESİ</t>
  </si>
  <si>
    <t>BOLU</t>
  </si>
  <si>
    <t>BURDUR ANADOLU LİSESİ</t>
  </si>
  <si>
    <t>BURDUR</t>
  </si>
  <si>
    <t>BURSA A.H.GÖKBAYRAK ANADOLU ÖĞR.L</t>
  </si>
  <si>
    <t>BURSA</t>
  </si>
  <si>
    <t>BURSA ANADOLU LİSESİ</t>
  </si>
  <si>
    <t>BURSA ŞÜKRÜ ŞANKAYA ANADOLU LİSESİ</t>
  </si>
  <si>
    <t>GEMLİK LİSESİ</t>
  </si>
  <si>
    <t>İNEGÖL TURGUTALP ANADOLU LİSESİ</t>
  </si>
  <si>
    <t>NİLÜFER MİLLİ PİYANGO ANADOLU LİSESİ</t>
  </si>
  <si>
    <t>ORHANGAZİ ÇOK PROGRAMLI LİSESİ</t>
  </si>
  <si>
    <t>ORHANGAZİ ÖĞRETMEN EYÜP TOPÇU ANADOLU L</t>
  </si>
  <si>
    <t>OSMANGAZİ ANADOLU ERKEK LİSESİ</t>
  </si>
  <si>
    <t>OSMANGAZİ TURHAN TAYAN ANADOLU LİSESİ</t>
  </si>
  <si>
    <t>ÖZEL BURSA KÜLTÜR ANADOLU LİSESİ</t>
  </si>
  <si>
    <t>ÖZEL ÇEKİRGE DOĞA ANADOLU LİSESİ</t>
  </si>
  <si>
    <t>ÖZEL EMİNE ÖRNEK LİSESİ</t>
  </si>
  <si>
    <t>YILDIRIM ULUBATLI HASAN ANADOLU LİSESİ</t>
  </si>
  <si>
    <t>ÇAN İBRAHİM BODUR ANADOLU LİSESİ</t>
  </si>
  <si>
    <t>ÇANAKKALE</t>
  </si>
  <si>
    <t>DENİZLİ NALAN KAYNAK ANADOLU LİSESİ</t>
  </si>
  <si>
    <t>DENİZLİ</t>
  </si>
  <si>
    <t>DENİZLİ NEVZAT KARALP ANADOLU LİSESİ</t>
  </si>
  <si>
    <t>ÖZEL P.E.V. AMİROĞLU FEN LİSESİ</t>
  </si>
  <si>
    <t>DİYARBAKIR MELİK AHMET LİSESİ</t>
  </si>
  <si>
    <t>DİYARBAKIR</t>
  </si>
  <si>
    <t>DİYARBAKIR NAFİYE-ÖMER ŞEVKİ C.OĞLU L</t>
  </si>
  <si>
    <t>DİYARBAKIR NEVZAT AYAZ ANADOLU LİSESİ</t>
  </si>
  <si>
    <t>DİYARBAKIR REKABET KUR.CUMHURİYET FEN L</t>
  </si>
  <si>
    <t>DİYARBAKIR ZİYA GÖKALP ANADOLU LİSESİ</t>
  </si>
  <si>
    <t>DÜZCE ANADOLU ÖĞRETMEN LİSESİ</t>
  </si>
  <si>
    <t>DÜZCE</t>
  </si>
  <si>
    <t>DÜZCE ARSAL ANADOLU LİSESİ</t>
  </si>
  <si>
    <t>EDİRNE ANADOLU ÖĞRETMEN LİSESİ</t>
  </si>
  <si>
    <t>EDİRNE</t>
  </si>
  <si>
    <t>ERZURUM ANADOLU LİSESİ</t>
  </si>
  <si>
    <t>ERZURUM</t>
  </si>
  <si>
    <t>ERZURUM İBRAHİM HAKKI FEN LİSESİ</t>
  </si>
  <si>
    <t>ESKİŞEHİR II.ENDÜSTRİ MESLEK LİSESİ</t>
  </si>
  <si>
    <t>ESKİŞEHİR</t>
  </si>
  <si>
    <t>ÖZEL ASIM KÖKOĞLU ANADOLU LİSESİ</t>
  </si>
  <si>
    <t>GAZİANTEP</t>
  </si>
  <si>
    <t>ÖZEL ERDEM FEN LİSESİ</t>
  </si>
  <si>
    <t>ÖZEL GAZİANTEP KOLEJİ VKF.ÖZEL ANADOLU L</t>
  </si>
  <si>
    <t>GİRESUN FEN LİSESİ</t>
  </si>
  <si>
    <t>GİRESUN</t>
  </si>
  <si>
    <t>GİRESUN HAMDİ BOZBAĞ ANADOLU LİSESİ</t>
  </si>
  <si>
    <t>GİRESUN İMKB ANADOLU ÖĞRETMEN LİSESİ</t>
  </si>
  <si>
    <t>ANTAKYA SELİM NEVZAT ŞAHİN ANADOLU L</t>
  </si>
  <si>
    <t>HATAY</t>
  </si>
  <si>
    <t>ÖZEL ATA LİSESİ</t>
  </si>
  <si>
    <t>IĞDIR ANADOLU ÖĞRETMEN LİSESİ</t>
  </si>
  <si>
    <t>IĞDIR</t>
  </si>
  <si>
    <t>AÇIKÖĞRETİM LİSESİ</t>
  </si>
  <si>
    <t>İSTANBUL</t>
  </si>
  <si>
    <t>ATAŞEHİR HABİRE YAHŞİ ANADOLU LİSESİ</t>
  </si>
  <si>
    <t>ATAŞEHİR PROF.FAİK SOMER ANADOLU LİSESİ</t>
  </si>
  <si>
    <t>AVCILAR SÜLEYMAN NAZİF ANADOLU LİSESİ</t>
  </si>
  <si>
    <t>BAĞCILAR AKŞEMSETTİN ANADOLU LİSESİ</t>
  </si>
  <si>
    <t>BAĞCILAR DR. KEMAL NACİ EKŞİ ANADOLU L</t>
  </si>
  <si>
    <t>BAĞCILAR M.NİYAZİ ALTUĞ ANADOLU LİSESİ</t>
  </si>
  <si>
    <t>BAHÇELİEVLER ADNAN MENDERES ANADOLU L</t>
  </si>
  <si>
    <t>BAHÇELİEVLER ANADOLU LİSESİ</t>
  </si>
  <si>
    <t>BAHÇELİEVLER DEDE KORKUT ANADOLU LİSESİ</t>
  </si>
  <si>
    <t>BAHÇELİEVLER FÜSUN YÖNDER ANADOLU LİSESİ</t>
  </si>
  <si>
    <t>BAHÇELİEVLER PROF.DR.M.TURHAN SOS.BİL.L</t>
  </si>
  <si>
    <t>BAKIRKÖY ATAKÖY CUMHURİYET ANADOLU LİSESİ</t>
  </si>
  <si>
    <t>BAKIRKÖY ATAKÖY CUMHURİYET LİSESİ</t>
  </si>
  <si>
    <t>BAKIRKÖY BAHÇELİEVLER LİSESİ</t>
  </si>
  <si>
    <t>BAKIRKÖY FLORYA TEVFİK ERCAN ANADOLU L</t>
  </si>
  <si>
    <t>BAKIRKÖY GÜRLEK NAKİPOĞLU LİSESİ</t>
  </si>
  <si>
    <t>BAKIRKÖY YAHYA KEMAL BEYATLI ANADOLU LİSESİ</t>
  </si>
  <si>
    <t>BAKIRKÖY YAHYA KEMAL BEYATLI LİSESİ</t>
  </si>
  <si>
    <t>BAŞAKŞEHİR BAHÇEŞEHİR ATATÜRK ANADOLU LİSESİ</t>
  </si>
  <si>
    <t>BAYRAMPAŞA HÜSEYİN BÜRGE ANADOLU LİSESİ</t>
  </si>
  <si>
    <t>BAYRAMPAŞA SUAT TERİMER ANADOLU LİSESİ</t>
  </si>
  <si>
    <t>BEŞİKTAŞ ANADOLU LİSESİ</t>
  </si>
  <si>
    <t>BEŞİKTAŞ ARNAVUTKÖY K.YİĞİT ANADOLU L</t>
  </si>
  <si>
    <t>BEŞİKTAŞ ATATÜRK ANADOLU LİSESİ</t>
  </si>
  <si>
    <t>BEŞİKTAŞ ETİLER LİSESİ</t>
  </si>
  <si>
    <t>BEŞİKTAŞ SAKIP SABANCI ANADOLU LİSESİ</t>
  </si>
  <si>
    <t>BEYKOZ ANADOLU LİSESİ</t>
  </si>
  <si>
    <t>BEYLİKDÜZÜ BEŞİR BALCIOĞLU ANADOLU LİSESİ</t>
  </si>
  <si>
    <t>BEYLİKDÜZÜ CAHİT ZARİFOĞLU LİSESİ</t>
  </si>
  <si>
    <t>BEYLİKDÜZÜ VALİ MUAMMER GÜLER AND.ÖĞR.L</t>
  </si>
  <si>
    <t>BEYOĞLU ANADOLU LİSESİ</t>
  </si>
  <si>
    <t>BEYOĞLU DİLNİHAT ÖZYEĞİN ANADOLU LİSESİ</t>
  </si>
  <si>
    <t>BEYOĞLU İSTANBUL ATATÜRK ANADOLU LİSESİ</t>
  </si>
  <si>
    <t>BÜYÜKÇEKMECE ANADOLU SAĞLIK MESLEK LİSESİ (SAĞLIK
MESLEK)</t>
  </si>
  <si>
    <t>BÜYÜKÇEKMECE ATATÜRK ANADOLU LİSESİ</t>
  </si>
  <si>
    <t>BÜYÜKÇEKMECE ÇAKMAKLI CUMHURİYET ANADOLU
LİSESİ</t>
  </si>
  <si>
    <t>BÜYÜKÇEKMECE TEPEKENT ANADOLU LİSESİ</t>
  </si>
  <si>
    <t>ÇATALCA ESENYURT LİSESİ</t>
  </si>
  <si>
    <t>ÇATALCA HADIMKÖY Ö. ÇETİNKAYA ANADOLU L</t>
  </si>
  <si>
    <t>ÇATALCA TAYFUN TOPÇU ANADOLU LİSESİ</t>
  </si>
  <si>
    <t>EMİNÖNÜ VEFA LİSESİ</t>
  </si>
  <si>
    <t>ESENYURT HALİL AKKANAT ÇOK PROGRAMLI LİSESİ</t>
  </si>
  <si>
    <t>ESENYURT NAKİPOĞLU CUMHURİYET ANADOLU L</t>
  </si>
  <si>
    <t>EYÜP ANADOLU LİSESİ</t>
  </si>
  <si>
    <t>EYÜP OĞUZ CANPOLAT LİSESİ</t>
  </si>
  <si>
    <t>EYÜP RAMİ ATATÜRK ANADOLU LİSESİ</t>
  </si>
  <si>
    <t>FATİH ÇEMBERLİTAŞ ANADOLU LİSESİ</t>
  </si>
  <si>
    <t>FATİH GELENBEVİ ANADOLU LİSESİ</t>
  </si>
  <si>
    <t>FATİH PERTEVNİYAL LİSESİ (AND)</t>
  </si>
  <si>
    <t>FATİH ŞEHREMİNİ ANADOLU LİSESİ</t>
  </si>
  <si>
    <t>FATİH VATAN ANADOLU LİSESİ</t>
  </si>
  <si>
    <t>FATİH VATAN LİSESİ</t>
  </si>
  <si>
    <t>GAZİOSMANPAŞA MEVLANA ANADOLU LİSESİ</t>
  </si>
  <si>
    <t>GÜNGÖREN ANADOLU LİSESİ</t>
  </si>
  <si>
    <t>GÜNGÖREN ESENLER ATIŞALANI LİSESİ</t>
  </si>
  <si>
    <t>İSTANBUL BEYLİKDÜZÜ HÜSEYİN YILDIZ AND.L</t>
  </si>
  <si>
    <t>İSTANBUL ÇAPA ANADOLU ÖĞRETMEN L</t>
  </si>
  <si>
    <t>İSTANBUL HAYDARPAŞA ANADOLU LİSESİ</t>
  </si>
  <si>
    <t>İSTANBUL KABATAŞ ERKEK LİSESİ</t>
  </si>
  <si>
    <t>İSTANBUL KADIKÖY LİSESİ (AND)</t>
  </si>
  <si>
    <t>İSTANBUL KÖY HİZMETLERİ ANADOLU LİSESİ</t>
  </si>
  <si>
    <t>İSTANBUL ÜSKÜDAR LİSESİ (AND)</t>
  </si>
  <si>
    <t>KADIKÖY GENERAL A.RIZA ERSİN LİSESİ</t>
  </si>
  <si>
    <t>KADIKÖY GÖZTEPE İ.KURŞUNOĞLU ANADOLU L</t>
  </si>
  <si>
    <t>KADIKÖY HAYRULLAH KEFOĞLU ANADOLU LİSESİ</t>
  </si>
  <si>
    <t>KADIKÖY İNTAŞ MEHMET AKİF ERSOY LİSESİ</t>
  </si>
  <si>
    <t>KADIKÖY KENAN EVREN ANADOLU LİSESİ</t>
  </si>
  <si>
    <t>KADIKÖY OSMANGAZİ ANADOLU LİSESİ</t>
  </si>
  <si>
    <t>KAĞITHANE ANADOLU LİSESİ</t>
  </si>
  <si>
    <t>KAĞITHANE CENGİZHAN ANADOLU LİSESİ</t>
  </si>
  <si>
    <t>KAĞITHANE GÜLTEPE LİSESİ</t>
  </si>
  <si>
    <t>KAĞITHANE SEYRANTEPE DR.S.AHMET LİSESİ</t>
  </si>
  <si>
    <t>KARTAL ANADOLU LİSESİ</t>
  </si>
  <si>
    <t>KARTAL BURAK BORA ANADOLU LİSESİ</t>
  </si>
  <si>
    <t>KARTAL HACI HATİCE BAYRAKTAR LİSESİ</t>
  </si>
  <si>
    <t>KARTAL YÜKSEL-İLHAN ALANYALI AND.ÖĞRT.L</t>
  </si>
  <si>
    <t>KÜÇÜKÇEKMECE ANADOLU LİSESİ</t>
  </si>
  <si>
    <t>KÜÇÜKÇEKMECE GAZİ ANADOLU LİSESİ</t>
  </si>
  <si>
    <t>KÜÇÜKÇEKMECE PROF.DR.SABAHATTİN ZAİM ANADOLU
LİSESİ</t>
  </si>
  <si>
    <t>KÜÇÜKÇEKMECE PROF.DR.SABAHATTİN ZAİM L</t>
  </si>
  <si>
    <t>MALTEPE ANADOLU LİSESİ</t>
  </si>
  <si>
    <t>MALTEPE E.C.A. ELGİNKAN ANADOLU LİSESİ</t>
  </si>
  <si>
    <t>MALTEPE KADİR HAS ANADOLU LİSESİ</t>
  </si>
  <si>
    <t>ÖZEL AKASYA LİSESİ</t>
  </si>
  <si>
    <t>ÖZEL ATAŞEHİR DOĞA ANADOLU LİSESİ</t>
  </si>
  <si>
    <t>ÖZEL AVRUPA LİSESİ</t>
  </si>
  <si>
    <t>ÖZEL AYAZAĞA IŞIK LİSESİ</t>
  </si>
  <si>
    <t>ÖZEL BAHÇEŞEHİR BİLFEN ANADOLU LİSESİ</t>
  </si>
  <si>
    <t>ÖZEL BOĞAZİÇİ ABDULLAH ÇAKAR FATİH ANADOLU LİSESİ</t>
  </si>
  <si>
    <t>ÖZEL CENT LİSESİ</t>
  </si>
  <si>
    <t>ÖZEL DARÜŞŞAFAKA LİSESİ</t>
  </si>
  <si>
    <t>ÖZEL DENİZATI ANADOLU LİSESİ</t>
  </si>
  <si>
    <t>ÖZEL EĞİTMEN ANADOLU LİSESİ</t>
  </si>
  <si>
    <t>ÖZEL EĞT. VE YAŞAM MRK. OKYANUS LİSESİ</t>
  </si>
  <si>
    <t>ÖZEL EROL ALTACA KOLEJİ</t>
  </si>
  <si>
    <t>ÖZEL ESENKENT OKYANUS ANADOLU LİSESİ</t>
  </si>
  <si>
    <t>ÖZEL EYÜBOĞLU LİSESİ</t>
  </si>
  <si>
    <t>ÖZEL FLORYA FİNAL KOLEJİ</t>
  </si>
  <si>
    <t>ÖZEL GÜNEŞLİ OKYANUS ANADOLU LİSESİ</t>
  </si>
  <si>
    <t>ÖZEL İHLAS ANADOLU LİSESİ</t>
  </si>
  <si>
    <t>ÖZEL İHLAS LİSESİ</t>
  </si>
  <si>
    <t>ÖZEL İKLİM LİSESİ</t>
  </si>
  <si>
    <t>ÖZEL İSTANBUL AR-EL FEN LİSESİ</t>
  </si>
  <si>
    <t>ÖZEL İSTANBUL FATİH ANADOLU LİSESİ</t>
  </si>
  <si>
    <t>ÖZEL KOZA LİSESİ</t>
  </si>
  <si>
    <t>ÖZEL KÜLTÜR FEN LİSESİ</t>
  </si>
  <si>
    <t>ÖZEL KÜLTÜR LİSESİ</t>
  </si>
  <si>
    <t>ÖZEL KURTKÖY DOĞA ANADOLU LİSESİ</t>
  </si>
  <si>
    <t>ÖZEL MAVİGÜN ANADOLU LİSESİ</t>
  </si>
  <si>
    <t>ÖZEL MEF LİSESİ</t>
  </si>
  <si>
    <t>ÖZEL MÜRÜVVET EVYAP KOLEJİ</t>
  </si>
  <si>
    <t>ÖZEL MUSEVİ LİSESİ</t>
  </si>
  <si>
    <t>ÖZEL OĞUZKAAN LİSESİ</t>
  </si>
  <si>
    <t>ÖZEL OKYANUS FEN LİSESİ</t>
  </si>
  <si>
    <t>ÖZEL SARIYER DOĞA LİSESİ</t>
  </si>
  <si>
    <t>ÖZEL SEZİN LİSESİ</t>
  </si>
  <si>
    <t>ÖZEL SURP HAÇ ERMENİ LİSESİ</t>
  </si>
  <si>
    <t>ÖZEL TARHAN LİSESİ</t>
  </si>
  <si>
    <t>ÖZEL TOPKAPI FETİH LİSESİ</t>
  </si>
  <si>
    <t>ÖZEL UĞUR ASIRLIK ANADOLU LİSESİ</t>
  </si>
  <si>
    <t>ÖZEL ÜMRANİYE İRFAN LİSESİ</t>
  </si>
  <si>
    <t>ÖZEL ÜSKÜDAR AMERİKAN LİSESİ</t>
  </si>
  <si>
    <t>ÖZEL ÜSKÜDAR DOĞA ANADOLU LİSESİ</t>
  </si>
  <si>
    <t>ÖZEL YAKACIK DOĞA ANADOLU LİSESİ</t>
  </si>
  <si>
    <t>ÖZEL YENİ YILDIZ LİSESİ</t>
  </si>
  <si>
    <t>ÖZEL YILDIZ LİSESİ</t>
  </si>
  <si>
    <t>PENDİK FATİH ANADOLU LİSESİ</t>
  </si>
  <si>
    <t>PENDİK LİSESİ</t>
  </si>
  <si>
    <t>SANCAKTEPE ANADOLU LİSESİ</t>
  </si>
  <si>
    <t>SARIYER BOĞAZİÇİ LİSESİ</t>
  </si>
  <si>
    <t>SARIYER MUSTAFA KEMAL AND. ÖĞRETMEN L</t>
  </si>
  <si>
    <t>SARIYER ÖZDEMİR SABANCI EMİRGAN ANADOLU LİSESİ</t>
  </si>
  <si>
    <t>SARIYER ROTARY 100.YIL ANADOLU LİSESİ</t>
  </si>
  <si>
    <t>SARIYER ŞÜKRAN ÜLGEZEN MESLEK LİSESİ</t>
  </si>
  <si>
    <t>SARIYER USKUMRUKÖY ALİ AKKANAT ANADOLU LİSESİ</t>
  </si>
  <si>
    <t>SARIYER VEHBİ KOÇ VAKFI LİSESİ</t>
  </si>
  <si>
    <t>SİLİVRİ HASAN-SABRİYE GÜMÜŞ ANADOLU L</t>
  </si>
  <si>
    <t>SİLİVRİ PROF.DR.FUAT SEZGİN FEN LİSESİ</t>
  </si>
  <si>
    <t>ŞİŞLİ ANADOLU LİSESİ</t>
  </si>
  <si>
    <t>ŞİŞLİ FMV ÖZEL IŞIK LİSESİ</t>
  </si>
  <si>
    <t>ŞİŞLİ KURTULUŞ LİSESİ</t>
  </si>
  <si>
    <t>ŞİŞLİ MECİDİYEKÖY ANADOLU LİSESİ</t>
  </si>
  <si>
    <t>ŞİŞLİ NİŞANTAŞI ANADOLU LİSESİ</t>
  </si>
  <si>
    <t>SULTANBEYLİ İMAM HATİP LİSESİ</t>
  </si>
  <si>
    <t>SULTANGAZİ CUMHURİYET ANADOLU LİSESİ</t>
  </si>
  <si>
    <t>TERAKKİ VAKFI ÖZEL ŞİŞLİ TERAKKİ L</t>
  </si>
  <si>
    <t>ÜMRANİYE ANADOLU LİSESİ</t>
  </si>
  <si>
    <t>ÜMRANİYE ASİYE AĞAOĞLU ANADOLU LİSESİ</t>
  </si>
  <si>
    <t>ÜMRANİYE ERKUT SOYAK LİSESİ</t>
  </si>
  <si>
    <t>ÜMRANİYE NEVZAT AYAZ ANADOLU LİSESİ</t>
  </si>
  <si>
    <t>ÜSKÜDAR ANADOLU LİSESİ</t>
  </si>
  <si>
    <t>ÜSKÜDAR ÇAĞRIBEY ANADOLU LİSESİ</t>
  </si>
  <si>
    <t>ÜSKÜDAR ÇAMLICA KIZ ANADOLU LİSESİ</t>
  </si>
  <si>
    <t>ÜSKÜDAR ÇENGELKÖY LİSESİ</t>
  </si>
  <si>
    <t>ÜSKÜDAR CUMHURİYET LİSESİ</t>
  </si>
  <si>
    <t>ÜSKÜDAR H.AVNİ SÖZEN ANADOLU LİSESİ</t>
  </si>
  <si>
    <t>ÜSKÜDAR HACI SABANCI ANADOLU LİSESİ</t>
  </si>
  <si>
    <t>ÜSKÜDAR HENZA AKIN ÇOLAKOĞLU LİSESİ</t>
  </si>
  <si>
    <t>ÜSKÜDAR KANDİLLİ KIZ ANADOLU LİSESİ</t>
  </si>
  <si>
    <t>YEŞİLKÖY ANADOLU LİSESİ</t>
  </si>
  <si>
    <t>ZEYTİNBURNU ADİLE MERMERCİ ANADOLU L</t>
  </si>
  <si>
    <t>ZEYTİNBURNU HALUK ÜNDEĞER LİSESİ</t>
  </si>
  <si>
    <t>ZEYTİNBURNU İHSAN MERMERCİ LİSESİ</t>
  </si>
  <si>
    <t>ZEYTİNBURNU MENSUCAT SANTRAL ANADOLU L</t>
  </si>
  <si>
    <t>ZEYTİNBURNU ZÜHTÜ KURTULMUŞ LİSESİ</t>
  </si>
  <si>
    <t>BERGAMA Y.KEMALETTİN PERİN AND.ÖĞRT. L</t>
  </si>
  <si>
    <t>İZMİR</t>
  </si>
  <si>
    <t>BORNOVA ANADOLU LİSESİ</t>
  </si>
  <si>
    <t>BUCA ANADOLU LİSESİ</t>
  </si>
  <si>
    <t>ÇİĞLİ TEĞMEN ALİ RIZA AKINCI ANADOLU L</t>
  </si>
  <si>
    <t>İZMİR ANADOLU LİSESİ</t>
  </si>
  <si>
    <t>İZMİR NAMIK KEMAL LİSESİ</t>
  </si>
  <si>
    <t>KARŞIYAKA ANADOLU LİSESİ</t>
  </si>
  <si>
    <t>ÖZEL EGE LİSESİ</t>
  </si>
  <si>
    <t>ÖZEL İZMİR ÇAĞDAŞ EĞİTİM FEN LİSESİ</t>
  </si>
  <si>
    <t>ERMENEK İMKB ANADOLU ÖĞRETMEN LİSESİ</t>
  </si>
  <si>
    <t>KARAMAN</t>
  </si>
  <si>
    <t>KASTAMONU GÖL ANADOLU ÖĞRETMEN LİSESİ</t>
  </si>
  <si>
    <t>KASTAMONU</t>
  </si>
  <si>
    <t>KASTAMONU MUSTAFA KAYA ANADOLU LİSESİ</t>
  </si>
  <si>
    <t>KAYSERİ N.MEHMET BALDÖKTÜ ANADOLU L</t>
  </si>
  <si>
    <t>KAYSERİ</t>
  </si>
  <si>
    <t>KOCASİNAN SAMİ YANGIN ANADOLU LİSESİ</t>
  </si>
  <si>
    <t>ÖZEL KILIÇASLAN FEN LİSESİ</t>
  </si>
  <si>
    <t>BABAESKİ LİSESİ</t>
  </si>
  <si>
    <t>KIRKLARELİ</t>
  </si>
  <si>
    <t>KIRKLARELİ REMZİ YAPICI AND.ÖĞRETMEN L</t>
  </si>
  <si>
    <t>LÜLEBURGAZ ANADOLU LİSESİ</t>
  </si>
  <si>
    <t>LÜLEBURGAZ DÜVENCİLER ANADOLU LİSESİ</t>
  </si>
  <si>
    <t>LÜLEBURGAZ KEPİRTEPE ANADOLU ÖĞR.L</t>
  </si>
  <si>
    <t>KIRŞEHİR ANADOLU ÖĞRETMEN LİSESİ</t>
  </si>
  <si>
    <t>KIRŞEHİR</t>
  </si>
  <si>
    <t>GEBZE SARKUYSAN LİSESİ</t>
  </si>
  <si>
    <t>KOCAELİ</t>
  </si>
  <si>
    <t>İZMİT 24 KASIM ANADOLU LİSESİ</t>
  </si>
  <si>
    <t>İZMİT ATILIM ANADOLU LİSESİ</t>
  </si>
  <si>
    <t>İZMİT LİSESİ (AND)</t>
  </si>
  <si>
    <t>İZMİT MİMAR SİNAN LİSESİ</t>
  </si>
  <si>
    <t>KOCAELİ MERKEZ BANKASI DERİNCE ANADOLU L</t>
  </si>
  <si>
    <t>ÖZEL KOCAELİ BAHÇEŞEHİR LİSESİ</t>
  </si>
  <si>
    <t>KONYA</t>
  </si>
  <si>
    <t>EREĞLİ ANADOLU LİSESİ</t>
  </si>
  <si>
    <t>KARAPINAR İBRAHİM GÜNDÜZ ANADOLU LİSESİ</t>
  </si>
  <si>
    <t>ÖZEL ENDERUN ANADOLU LİSESİ</t>
  </si>
  <si>
    <t>SELÇUKLU MAHMUT SAMİ RAMAZANOĞLU ANADOLU
İMAM HATİP LİSESİ</t>
  </si>
  <si>
    <t>KÜTAHYA</t>
  </si>
  <si>
    <t>TAVŞANLI ANADOLU ÖĞRETMEN LİSESİ</t>
  </si>
  <si>
    <t>MALATYA CUMHURİYET ANADOLU LİSESİ</t>
  </si>
  <si>
    <t>MALATYA</t>
  </si>
  <si>
    <t>ÖZEL TURGUT ÖZAL LİSESİ</t>
  </si>
  <si>
    <t>MANİSA HASAN TÜREK ANADOLU LİSESİ</t>
  </si>
  <si>
    <t>MANİSA</t>
  </si>
  <si>
    <t>TURGUTLU ANADOLU LİSESİ</t>
  </si>
  <si>
    <t>MARDİN ANADOLU LİSESİ</t>
  </si>
  <si>
    <t>MARDİN</t>
  </si>
  <si>
    <t>MARDİN İMKB LİSESİ</t>
  </si>
  <si>
    <t>MERSİN AKDENİZ ANADOLU LİSESİ</t>
  </si>
  <si>
    <t>MERSİN</t>
  </si>
  <si>
    <t>MERSİN ANADOLU LİSESİ</t>
  </si>
  <si>
    <t>MERSİN MEHMET ADNAN ÖZÇELİK ANADOLU L</t>
  </si>
  <si>
    <t>ÖZEL TOROS FEN LİSESİ</t>
  </si>
  <si>
    <t>BODRUM ANADOLU LİSESİ</t>
  </si>
  <si>
    <t>MUĞLA</t>
  </si>
  <si>
    <t>FETHİYE ANADOLU LİSESİ</t>
  </si>
  <si>
    <t>FETHİYE ÖMER ÖZYER ANADOLU ÖĞRETMEN L</t>
  </si>
  <si>
    <t>MARMARİS HALICI AHMET URKAY ANADOLU L</t>
  </si>
  <si>
    <t>MARMARİS SABANCI LİSESİ</t>
  </si>
  <si>
    <t>MUĞLA ANADOLU LİSESİ</t>
  </si>
  <si>
    <t>MUĞLA TURGUT REİS LİSESİ</t>
  </si>
  <si>
    <t>ÖZEL MAVİ BODRUM LİSESİ</t>
  </si>
  <si>
    <t>NİĞDE ANADOLU ÖĞRETMEN LİSESİ</t>
  </si>
  <si>
    <t>NİĞDE</t>
  </si>
  <si>
    <t>FATSA ANADOLU ÖĞRETMEN LİSESİ</t>
  </si>
  <si>
    <t>ORDU</t>
  </si>
  <si>
    <t>FATSA FEN LİSESİ</t>
  </si>
  <si>
    <t>PERŞEMBE ZEHRA ŞELALE ANADOLU LİSESİ</t>
  </si>
  <si>
    <t>ÜNYE LİSESİ</t>
  </si>
  <si>
    <t>GÜNEYSU ŞEHİT K.MUTLU ANADOLU ÖĞRETMEN L</t>
  </si>
  <si>
    <t>RİZE</t>
  </si>
  <si>
    <t>ADAPAZARI ÖZEL ENKA ANADOLU LİSESİ</t>
  </si>
  <si>
    <t>SAKARYA</t>
  </si>
  <si>
    <t>ADAPAZARI ÖZEL ŞAHİN ANADOLU LİSESİ</t>
  </si>
  <si>
    <t>SAPANCA ANADOLU LİSESİ</t>
  </si>
  <si>
    <t>SAMSUN 19 MAYIS LİSESİ (AND)</t>
  </si>
  <si>
    <t>SAMSUN</t>
  </si>
  <si>
    <t>SAMSUN ONUR ATEŞ ANADOLU LİSESİ</t>
  </si>
  <si>
    <t>ŞANLIURFA</t>
  </si>
  <si>
    <t>ÖZEL MURAT LİSESİ</t>
  </si>
  <si>
    <t>ÖZEL ŞANLIURFA SARAÇ İLGİ OKULLARI ANADOLU LİSESİ</t>
  </si>
  <si>
    <t>ÖZEL TEVHİDE HATUN LİSESİ</t>
  </si>
  <si>
    <t>SİNOP ANADOLU LİSESİ</t>
  </si>
  <si>
    <t>SİNOP</t>
  </si>
  <si>
    <t>ÖZEL BİLGİ LİSESİ</t>
  </si>
  <si>
    <t>SİVAS</t>
  </si>
  <si>
    <t>ÇORLU İMKB ANADOLU ÖĞRETMEN LİSESİ</t>
  </si>
  <si>
    <t>TEKİRDAĞ</t>
  </si>
  <si>
    <t>ÖZEL TRAKYA LİSESİ</t>
  </si>
  <si>
    <t>TEKİRDAĞ ANADOLU LİSESİ</t>
  </si>
  <si>
    <t>TEKİRDAĞ LİSESİ</t>
  </si>
  <si>
    <t>ZİLE LİSESİ</t>
  </si>
  <si>
    <t>TOKAT</t>
  </si>
  <si>
    <t>TRABZON YUNUS EMRE ANADOLU LİSESİ</t>
  </si>
  <si>
    <t>TRABZON</t>
  </si>
  <si>
    <t>ÇİFTLİKKÖY ATATÜRK ANADOLU LİSESİ</t>
  </si>
  <si>
    <t>YALOVA</t>
  </si>
  <si>
    <t>KDZ.EREĞLİ ATATÜRK ANADOLU LİSESİ</t>
  </si>
  <si>
    <t>ZONGULDAK</t>
  </si>
  <si>
    <t>ZONGULDAK M.ÇELİKEL ANADOLU LİSESİ</t>
  </si>
  <si>
    <t>Puan Türü</t>
  </si>
  <si>
    <t>Bölüm Adı</t>
  </si>
  <si>
    <t>Burs</t>
  </si>
  <si>
    <t xml:space="preserve">MF4       </t>
  </si>
  <si>
    <t>Bilgisayar</t>
  </si>
  <si>
    <t xml:space="preserve">TM1       </t>
  </si>
  <si>
    <t>Ekonomi</t>
  </si>
  <si>
    <t>Elektrik</t>
  </si>
  <si>
    <t>Endüstri</t>
  </si>
  <si>
    <t xml:space="preserve">TM2       </t>
  </si>
  <si>
    <t>Hukuk</t>
  </si>
  <si>
    <t xml:space="preserve">MF1       </t>
  </si>
  <si>
    <t>İlköğretim</t>
  </si>
  <si>
    <t>İnşaat</t>
  </si>
  <si>
    <t>İşletme</t>
  </si>
  <si>
    <t>Makine</t>
  </si>
  <si>
    <t>Mimarlık</t>
  </si>
  <si>
    <t xml:space="preserve">TM3       </t>
  </si>
  <si>
    <t>PDR</t>
  </si>
  <si>
    <t>SBUL</t>
  </si>
  <si>
    <t>Erkek</t>
  </si>
  <si>
    <t>CİNSİYET</t>
  </si>
  <si>
    <t>TERCİH SIRASI</t>
  </si>
  <si>
    <t>Index</t>
  </si>
  <si>
    <t>Öğrencilerin yüzde kaçı erkek?</t>
  </si>
  <si>
    <t>Öğrencilerin yüzde kaçı İstanbul'dan?</t>
  </si>
  <si>
    <t>İstanbul dışından gelenlerin yüzde kaçı kadın?</t>
  </si>
  <si>
    <t>Kaç şehirden öğrenci gelmiş?</t>
  </si>
  <si>
    <t>İstanbul'dan sonra en çok öğrenci gönderen 3 şehir hangileri?</t>
  </si>
  <si>
    <t>Öğrencilerin mezuniyet yılları dağılımı ne?</t>
  </si>
  <si>
    <t>Mühendislik öğrencilerinin mezuniyet yılları dağılımı ne?</t>
  </si>
  <si>
    <t>Endüstri mühendisliği öğrencilerinin yüzde kaçı kadın?</t>
  </si>
  <si>
    <t>Hukuk fakültesine en çok öğrenci gönderen iki lise hangileri?</t>
  </si>
  <si>
    <t>Öğrencilerin yüzde kaçı ilk 3 tercihlerine yerleşmiş?</t>
  </si>
  <si>
    <t>Hukuk fakültesi ücreti 36,000 TL ise, tüm yerleşen öğrenciler kayıt yaptırdığında toplam gelir ne olur?</t>
  </si>
  <si>
    <t>Hukuk öğrencilerinin yüzde kaçı İstanbul'dan?</t>
  </si>
  <si>
    <t>İstanbul'dan gelen hukuk öğrencilerinin yüzde kaçı kadın?</t>
  </si>
  <si>
    <t>İstanbul'dan gelen hukuk öğrencilerinden elde edilen gelir ne kadar?</t>
  </si>
  <si>
    <t>Hukuk fakültesine en çok öğrenci gönderen liseden kaç öğrenci gelmiş?</t>
  </si>
  <si>
    <t>Hukuk öğrencilerinin ortalama sıralaması ne?</t>
  </si>
  <si>
    <t>İstanbul'dan gelen kadın hukuk öğrencilerinin ortalama sıralaması ne?</t>
  </si>
  <si>
    <t>İstanbul'dan kaç erkek öğrenci hukuka tam burslu yerleşti?</t>
  </si>
  <si>
    <t>Hukuk öğrencilerinin kaçı 2013 mezunu?</t>
  </si>
  <si>
    <t>SINAV</t>
  </si>
  <si>
    <t>Univ</t>
  </si>
  <si>
    <t>Program Adı</t>
  </si>
  <si>
    <t>Kontenjan</t>
  </si>
  <si>
    <t>Yerleşen</t>
  </si>
  <si>
    <t>Taban</t>
  </si>
  <si>
    <t>Tavan</t>
  </si>
  <si>
    <t>ABANT İZZET BAYSAL ÜNİVERSİTESİ (BOLU)</t>
  </si>
  <si>
    <t>Makine Mühendisliği</t>
  </si>
  <si>
    <t>AFYON KOCATEPE ÜNİVERSİTESİ (AFYONKARAHİSAR)</t>
  </si>
  <si>
    <t>AKDENİZ ÜNİVERSİTESİ (ANTALYA)</t>
  </si>
  <si>
    <t>AKSARAY ÜNİVERSİTESİ</t>
  </si>
  <si>
    <t>AMASYA ÜNİVERSİTESİ</t>
  </si>
  <si>
    <t>ATATÜRK ÜNİVERSİTESİ (ERZURUM)</t>
  </si>
  <si>
    <t>BALIKESİR ÜNİVERSİTESİ</t>
  </si>
  <si>
    <t>BARTIN ÜNİVERSİTESİ</t>
  </si>
  <si>
    <t>BATMAN ÜNİVERSİTESİ</t>
  </si>
  <si>
    <t>BAYBURT ÜNİVERSİTESİ</t>
  </si>
  <si>
    <t>BİNGÖL ÜNİVERSİTESİ</t>
  </si>
  <si>
    <t>BİTLİS EREN ÜNİVERSİTESİ</t>
  </si>
  <si>
    <t>BOZOK ÜNİVERSİTESİ (YOZGAT)</t>
  </si>
  <si>
    <t>BÜLENT ECEVİT ÜNİVERSİTESİ (ZONGULDAK)</t>
  </si>
  <si>
    <t>BURSA TEKNİK ÜNİVERSİTESİ</t>
  </si>
  <si>
    <t>CELÂL BAYAR ÜNİVERSİTESİ (MANİSA)</t>
  </si>
  <si>
    <t>ÇUKUROVA  ÜNİVERSİTESİ (ADANA)</t>
  </si>
  <si>
    <t>CUMHURİYET ÜNİVERSİTESİ (SİVAS)</t>
  </si>
  <si>
    <t>DİCLE ÜNİVERSİTESİ (DİYARBAKIR)</t>
  </si>
  <si>
    <t>DOKUZ EYLÜL ÜNİVERSİTESİ (İZMİR)</t>
  </si>
  <si>
    <t>DUMLUPINAR ÜNİVERSİTESİ (KÜTAHYA)</t>
  </si>
  <si>
    <t>DÜZCE ÜNİVERSİTESİ</t>
  </si>
  <si>
    <t>EGE ÜNİVERSİTESİ (İZMİR)</t>
  </si>
  <si>
    <t>ERCİYES ÜNİVERSİTESİ (KAYSERİ)</t>
  </si>
  <si>
    <t>ERZİNCAN ÜNİVERSİTESİ</t>
  </si>
  <si>
    <t>ERZURUM TEKNİK ÜNİVERSİTESİ</t>
  </si>
  <si>
    <t>ESKİŞEHİR OSMANGAZİ ÜNİVERSİTESİ</t>
  </si>
  <si>
    <t>FIRAT ÜNİVERSİTESİ (ELAZIĞ)</t>
  </si>
  <si>
    <t>GAZİ ÜNİVERSİTESİ (ANKARA)</t>
  </si>
  <si>
    <t>GÜMÜŞHANE ÜNİVERSİTESİ</t>
  </si>
  <si>
    <t>HARRAN ÜNİVERSİTESİ (ŞANLIURFA)</t>
  </si>
  <si>
    <t>HİTİT ÜNİVERSİTESİ (ÇORUM)</t>
  </si>
  <si>
    <t>İNÖNÜ ÜNİVERSİTESİ (MALATYA)</t>
  </si>
  <si>
    <t>İSTANBUL TEKNİK ÜNİVERSİTESİ</t>
  </si>
  <si>
    <t>İSTANBUL ÜNİVERSİTESİ</t>
  </si>
  <si>
    <t>KAFKAS ÜNİVERSİTESİ (KARS)</t>
  </si>
  <si>
    <t>KAHRAMANMARAŞ SÜTÇÜ İMAM ÜNİVERSİTESİ</t>
  </si>
  <si>
    <t>KARABÜK ÜNİVERSİTESİ</t>
  </si>
  <si>
    <t>KARADENİZ TEKNİK ÜNİVERSİTESİ (TRABZON)</t>
  </si>
  <si>
    <t>KIRIKKALE ÜNİVERSİTESİ</t>
  </si>
  <si>
    <t>KOCAELİ ÜNİVERSİTESİ</t>
  </si>
  <si>
    <t>MARMARA ÜNİVERSİTESİ (İSTANBUL)</t>
  </si>
  <si>
    <t>MERSİN ÜNİVERSİTESİ</t>
  </si>
  <si>
    <t>MUSTAFA KEMAL ÜNİVERSİTESİ (HATAY)</t>
  </si>
  <si>
    <t>NAMIK KEMAL ÜNİVERSİTESİ (TEKİRDAĞ)</t>
  </si>
  <si>
    <t>NECMETTİN ERBAKAN ÜNİVERSİTESİ (KONYA)</t>
  </si>
  <si>
    <t>NİĞDE ÜNİVERSİTESİ</t>
  </si>
  <si>
    <t>ONDOKUZ MAYIS ÜNİVERSİTESİ (SAMSUN)</t>
  </si>
  <si>
    <t>OSMANİYE KORKUT ATA ÜNİVERSİTESİ</t>
  </si>
  <si>
    <t>PAMUKKALE  ÜNİVERSİTESİ (DENİZLİ)</t>
  </si>
  <si>
    <t>RECEP TAYYİP ERDOĞAN ÜNİVERSİTESİ (RİZE)</t>
  </si>
  <si>
    <t>SAKARYA ÜNİVERSİTESİ</t>
  </si>
  <si>
    <t>SELÇUK ÜNİVERSİTESİ (KONYA)</t>
  </si>
  <si>
    <t>SÜLEYMAN  DEMİREL ÜNİVERSİTESİ (ISPARTA)</t>
  </si>
  <si>
    <t>TRAKYA ÜNİVERSİTESİ (EDİRNE)</t>
  </si>
  <si>
    <t>TUNCELİ ÜNİVERSİTESİ</t>
  </si>
  <si>
    <t>ULUDAĞ ÜNİVERSİTESİ (BURSA)</t>
  </si>
  <si>
    <t>UŞAK ÜNİVERSİTESİ</t>
  </si>
  <si>
    <t>YILDIZ TEKNİK ÜNİVERSİTESİ (İSTANBUL)</t>
  </si>
  <si>
    <t>YÜZÜNCÜ YIL ÜNİVERSİTESİ (VAN)</t>
  </si>
  <si>
    <t>BAŞKENT ÜNİVERSİTESİ (ANKARA)</t>
  </si>
  <si>
    <t>Makine Mühendisliği  (%25 Burslu)</t>
  </si>
  <si>
    <t>IŞIK ÜNİVERSİTESİ (İSTANBUL)</t>
  </si>
  <si>
    <t>İSTANBUL AREL ÜNİVERSİTESİ</t>
  </si>
  <si>
    <t>KTO KARATAY ÜNİVERSİTESİ (KONYA)</t>
  </si>
  <si>
    <t>AVRASYA ÜNİVERSİTESİ (TRABZON)</t>
  </si>
  <si>
    <t>Makine Mühendisliği  (%50 Burslu)</t>
  </si>
  <si>
    <t>BEYKENT ÜNİVERSİTESİ (İSTANBUL)</t>
  </si>
  <si>
    <t>FATİH ÜNİVERSİTESİ (İSTANBUL)</t>
  </si>
  <si>
    <t>BOĞAZİÇİ ÜNİVERSİTESİ (İSTANBUL)</t>
  </si>
  <si>
    <t>Makine Mühendisliği  (İngilizce)</t>
  </si>
  <si>
    <t>İZMİR KATİP ÇELEBİ ÜNİVERSİTESİ</t>
  </si>
  <si>
    <t>İZMİR ÜNİVERSİTESİ</t>
  </si>
  <si>
    <t>ORTA DOĞU TEKNİK ÜNİVERSİTESİ (ANKARA)</t>
  </si>
  <si>
    <t>YILDIRIM BEYAZIT ÜNİVERSİTESİ (ANKARA)</t>
  </si>
  <si>
    <t>Makine Mühendisliği  (İngilizce) (%25 Burslu)</t>
  </si>
  <si>
    <t>İSTANBUL BİLGİ ÜNİVERSİTESİ</t>
  </si>
  <si>
    <t>Makine Mühendisliği  (İngilizce) (%50 Burslu)</t>
  </si>
  <si>
    <t>ÇANKAYA ÜNİVERSİTESİ (ANKARA)</t>
  </si>
  <si>
    <t>İHSAN DOĞRAMACI BİLKENT ÜNİVERSİTESİ (ANKARA)</t>
  </si>
  <si>
    <t>İSTANBUL KEMERBURGAZ ÜNİVERSİTESİ</t>
  </si>
  <si>
    <t>MEF ÜNİVERSİTESİ (İSTANBUL)</t>
  </si>
  <si>
    <t>MEVLANA ÜNİVERSİTESİ (KONYA)</t>
  </si>
  <si>
    <t>OKAN ÜNİVERSİTESİ (İSTANBUL)</t>
  </si>
  <si>
    <t>TÜRK HAVA KURUMU ÜNİVERSİTESİ (ANKARA)</t>
  </si>
  <si>
    <t>ULUSLARARASI KIBRIS ÜNİVERSİTESİ (KKTC-LEFKOŞA)</t>
  </si>
  <si>
    <t>YEDİTEPE ÜNİVERSİTESİ (İSTANBUL)</t>
  </si>
  <si>
    <t>ATILIM ÜNİVERSİTESİ (ANKARA)</t>
  </si>
  <si>
    <t>Makine Mühendisliği  (İngilizce) (%75 Burslu)</t>
  </si>
  <si>
    <t>Makine Mühendisliği  (İngilizce) (İÖ)</t>
  </si>
  <si>
    <t>Makine Mühendisliği  (İngilizce) (Tam Burslu)</t>
  </si>
  <si>
    <t>Makine Mühendisliği  (İngilizce) (Ücretli)</t>
  </si>
  <si>
    <t>Makine Mühendisliği  (İÖ)</t>
  </si>
  <si>
    <t>Makine Mühendisliği  (KKTC Uyruklu)</t>
  </si>
  <si>
    <t>Makine Mühendisliği  (M.T.O.K.)</t>
  </si>
  <si>
    <t>Makine Mühendisliği  (M.T.O.K.) (İÖ)</t>
  </si>
  <si>
    <t>Makine Mühendisliği  (Tam Burslu)</t>
  </si>
  <si>
    <t>Makine Mühendisliği  (Ücretli)</t>
  </si>
  <si>
    <t>BURSA ORHANGAZİ  ÜNİVERSİTESİ</t>
  </si>
  <si>
    <t>Makine Mühendisliği (%25 Burslu)</t>
  </si>
  <si>
    <t>GEDİZ ÜNİVERSİTESİ (İZMİR)</t>
  </si>
  <si>
    <t>İSTANBUL AYDIN ÜNİVERSİTESİ</t>
  </si>
  <si>
    <t>TOBB EKONOMİ VE TEKNOLOJİ  ÜNİVERSİTESİ (ANKARA)</t>
  </si>
  <si>
    <t>Makine Mühendisliği (%50 Burslu)</t>
  </si>
  <si>
    <t>DOĞUŞ ÜNİVERSİTESİ (İSTANBUL)</t>
  </si>
  <si>
    <t>GEDİK ÜNİVERSİTESİ (İSTANBUL)</t>
  </si>
  <si>
    <t>YAKIN DOĞU ÜNİVERSİTESİ (KKTC-LEFKOŞA)</t>
  </si>
  <si>
    <t>NİŞANTAŞI  ÜNİVERSİTESİ (İSTANBUL)</t>
  </si>
  <si>
    <t>Makine Mühendisliği (%75 Burslu)</t>
  </si>
  <si>
    <t>ABDULLAH GÜL ÜNİVERSİTESİ (KAYSERİ)</t>
  </si>
  <si>
    <t>Makine Mühendisliği (İngilizce)</t>
  </si>
  <si>
    <t>ADANA BİLİM VE TEKNOLOJİ  ÜNİVERSİTESİ</t>
  </si>
  <si>
    <t>ADNAN MENDERES ÜNİVERSİTESİ (AYDIN)</t>
  </si>
  <si>
    <t>GAZİANTEP ÜNİVERSİTESİ</t>
  </si>
  <si>
    <t>Makine Mühendisliği (İngilizce) (%25 Burslu)</t>
  </si>
  <si>
    <t>KOÇ ÜNİVERSİTESİ (İSTANBUL)</t>
  </si>
  <si>
    <t>ÖZYEĞİN ÜNİVERSİTESİ (İSTANBUL)</t>
  </si>
  <si>
    <t>Makine Mühendisliği (İngilizce) (%50 Burslu)</t>
  </si>
  <si>
    <t>DOĞU AKDENİZ ÜNİVERSİTESİ (KKTC-GAZİMAĞUSA)</t>
  </si>
  <si>
    <t>MELİKŞAH ÜNİVERSİTESİ (KAYSERİ)</t>
  </si>
  <si>
    <t>PİRİ REİS ÜNİVERSİTESİ (İSTANBUL)</t>
  </si>
  <si>
    <t>Makine Mühendisliği (İngilizce) (%75 Burslu)</t>
  </si>
  <si>
    <t>Makine Mühendisliği (İngilizce) (İÖ)</t>
  </si>
  <si>
    <t>Makine Mühendisliği (İngilizce) (Tam Burslu)</t>
  </si>
  <si>
    <t>Makine Mühendisliği (İngilizce) (Ücretli)</t>
  </si>
  <si>
    <t>Makine Mühendisliği (İÖ)</t>
  </si>
  <si>
    <t>Makine Mühendisliği (M.T.O.K.)</t>
  </si>
  <si>
    <t>Makine Mühendisliği (M.T.O.K.) (İÖ)</t>
  </si>
  <si>
    <t>Makine Mühendisliği (Tam Burslu)</t>
  </si>
  <si>
    <t>Makine Mühendisliği (Ücretli)</t>
  </si>
  <si>
    <t>Oran</t>
  </si>
  <si>
    <t>Kadın</t>
  </si>
  <si>
    <t>İlk 3 tercihinden yerlesen (yani tercih sırası 1, 2, veya 3 olan) hukuk öğrencisi sayısı ne?</t>
  </si>
  <si>
    <t>Row Labels</t>
  </si>
  <si>
    <t>Grand Total</t>
  </si>
  <si>
    <t>Count of CİNSİYET</t>
  </si>
  <si>
    <t>(Multiple Items)</t>
  </si>
  <si>
    <t>Count of İL</t>
  </si>
  <si>
    <t>See 6</t>
  </si>
  <si>
    <t>See 7</t>
  </si>
  <si>
    <t>See 9</t>
  </si>
  <si>
    <t>Count of MEZUNİYET YILI</t>
  </si>
  <si>
    <t>Count of TERCİH SIRASI</t>
  </si>
  <si>
    <t>25-28</t>
  </si>
  <si>
    <t>IST,ANT,BUR</t>
  </si>
  <si>
    <t>2,5</t>
  </si>
  <si>
    <t>Count of OKUL</t>
  </si>
  <si>
    <t>1-3</t>
  </si>
  <si>
    <t>4-6</t>
  </si>
  <si>
    <t>7-9</t>
  </si>
  <si>
    <t>10-12</t>
  </si>
  <si>
    <t>13-15</t>
  </si>
  <si>
    <t>16-18</t>
  </si>
  <si>
    <t>19-21</t>
  </si>
  <si>
    <t>22-24</t>
  </si>
  <si>
    <t>Count of Bölüm Adı</t>
  </si>
  <si>
    <t>Average of TERCİH SIRASI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</si>
</sst>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name val="Arial"/>
      <family val="2"/>
      <charset val="16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theme="6" tint="0.399975585192419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1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38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0" fontId="0" fillId="0" borderId="0" xfId="0" applyNumberFormat="1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10" fontId="4" fillId="3" borderId="1" xfId="0" applyNumberFormat="1" applyFont="1" applyFill="1" applyBorder="1"/>
    <xf numFmtId="0" fontId="6" fillId="0" borderId="1" xfId="12" applyFont="1" applyBorder="1" applyAlignment="1">
      <alignment horizontal="left" vertical="top" wrapText="1"/>
    </xf>
    <xf numFmtId="0" fontId="6" fillId="0" borderId="1" xfId="12" applyFont="1" applyFill="1" applyBorder="1" applyAlignment="1">
      <alignment horizontal="left" vertical="top" wrapText="1"/>
    </xf>
    <xf numFmtId="0" fontId="5" fillId="0" borderId="0" xfId="12" applyFont="1"/>
    <xf numFmtId="0" fontId="5" fillId="0" borderId="1" xfId="12" applyFont="1" applyBorder="1"/>
    <xf numFmtId="0" fontId="5" fillId="0" borderId="1" xfId="12" applyFont="1" applyBorder="1" applyAlignment="1">
      <alignment horizontal="left" vertical="top"/>
    </xf>
    <xf numFmtId="0" fontId="5" fillId="0" borderId="1" xfId="12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7" fillId="5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8" fillId="0" borderId="4" xfId="0" applyFont="1" applyBorder="1" applyAlignment="1">
      <alignment horizontal="left"/>
    </xf>
    <xf numFmtId="0" fontId="8" fillId="0" borderId="4" xfId="0" applyNumberFormat="1" applyFont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NumberFormat="1" applyFill="1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7" fillId="7" borderId="3" xfId="0" applyFont="1" applyFill="1" applyBorder="1" applyAlignment="1">
      <alignment horizontal="left"/>
    </xf>
    <xf numFmtId="0" fontId="7" fillId="7" borderId="3" xfId="0" applyNumberFormat="1" applyFont="1" applyFill="1" applyBorder="1"/>
    <xf numFmtId="0" fontId="0" fillId="0" borderId="3" xfId="0" applyFont="1" applyBorder="1" applyAlignment="1">
      <alignment horizontal="left" indent="1"/>
    </xf>
  </cellXfs>
  <cellStyles count="1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 xr:uid="{00000000-0005-0000-0000-00000B000000}"/>
    <cellStyle name="Normal 5" xfId="12" xr:uid="{00000000-0005-0000-0000-00000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[2014Yerlesenler.xlsx]Task2!PivotTable2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Task2!$I$13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Task2!$H$14:$H$23</c:f>
              <c:strCache>
                <c:ptCount val="9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22-24</c:v>
                </c:pt>
                <c:pt idx="8">
                  <c:v>25-28</c:v>
                </c:pt>
              </c:strCache>
            </c:strRef>
          </c:cat>
          <c:val>
            <c:numRef>
              <c:f>Task2!$I$14:$I$23</c:f>
              <c:numCache>
                <c:formatCode>General</c:formatCode>
                <c:ptCount val="9"/>
                <c:pt idx="0">
                  <c:v>143</c:v>
                </c:pt>
                <c:pt idx="1">
                  <c:v>134</c:v>
                </c:pt>
                <c:pt idx="2">
                  <c:v>97</c:v>
                </c:pt>
                <c:pt idx="3">
                  <c:v>61</c:v>
                </c:pt>
                <c:pt idx="4">
                  <c:v>43</c:v>
                </c:pt>
                <c:pt idx="5">
                  <c:v>19</c:v>
                </c:pt>
                <c:pt idx="6">
                  <c:v>11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2E-485C-A085-042D9EED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756472"/>
        <c:axId val="846758440"/>
      </c:barChart>
      <c:catAx>
        <c:axId val="84675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58440"/>
        <c:crosses val="autoZero"/>
        <c:auto val="1"/>
        <c:lblAlgn val="ctr"/>
        <c:lblOffset val="100"/>
        <c:noMultiLvlLbl val="0"/>
      </c:catAx>
      <c:valAx>
        <c:axId val="8467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5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[2014Yerlesenler.xlsx]Pivot!PivotTable1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Pivot!$A$4:$A$13</c:f>
              <c:strCache>
                <c:ptCount val="9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22-24</c:v>
                </c:pt>
                <c:pt idx="8">
                  <c:v>25-28</c:v>
                </c:pt>
              </c:strCache>
            </c:strRef>
          </c:cat>
          <c:val>
            <c:numRef>
              <c:f>Pivot!$B$4:$B$13</c:f>
              <c:numCache>
                <c:formatCode>General</c:formatCode>
                <c:ptCount val="9"/>
                <c:pt idx="0">
                  <c:v>143</c:v>
                </c:pt>
                <c:pt idx="1">
                  <c:v>134</c:v>
                </c:pt>
                <c:pt idx="2">
                  <c:v>97</c:v>
                </c:pt>
                <c:pt idx="3">
                  <c:v>61</c:v>
                </c:pt>
                <c:pt idx="4">
                  <c:v>43</c:v>
                </c:pt>
                <c:pt idx="5">
                  <c:v>19</c:v>
                </c:pt>
                <c:pt idx="6">
                  <c:v>11</c:v>
                </c:pt>
                <c:pt idx="7">
                  <c:v>4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6-4A38-8757-6C405FA92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84432"/>
        <c:axId val="566387056"/>
      </c:barChart>
      <c:catAx>
        <c:axId val="5663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7056"/>
        <c:crosses val="autoZero"/>
        <c:auto val="1"/>
        <c:lblAlgn val="ctr"/>
        <c:lblOffset val="100"/>
        <c:noMultiLvlLbl val="0"/>
      </c:catAx>
      <c:valAx>
        <c:axId val="5663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[2014Yerlesenler.xlsx]Task3 - HW!PivotTable8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'Task3 - HW'!$K$19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'Task3 - HW'!$J$20:$J$39</c:f>
              <c:multiLvlStrCache>
                <c:ptCount val="1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15</c:v>
                  </c:pt>
                  <c:pt idx="14">
                    <c:v>17</c:v>
                  </c:pt>
                  <c:pt idx="15">
                    <c:v>20</c:v>
                  </c:pt>
                  <c:pt idx="16">
                    <c:v>22</c:v>
                  </c:pt>
                  <c:pt idx="17">
                    <c:v>28</c:v>
                  </c:pt>
                </c:lvl>
                <c:lvl>
                  <c:pt idx="0">
                    <c:v>Hukuk</c:v>
                  </c:pt>
                </c:lvl>
              </c:multiLvlStrCache>
            </c:multiLvlStrRef>
          </c:cat>
          <c:val>
            <c:numRef>
              <c:f>'Task3 - HW'!$K$20:$K$39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BE6-4BC6-9186-3ED61FF2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27408"/>
        <c:axId val="618326096"/>
      </c:barChart>
      <c:catAx>
        <c:axId val="618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26096"/>
        <c:crosses val="autoZero"/>
        <c:auto val="1"/>
        <c:lblAlgn val="ctr"/>
        <c:lblOffset val="100"/>
        <c:noMultiLvlLbl val="0"/>
      </c:catAx>
      <c:valAx>
        <c:axId val="6183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0</xdr:row>
      <xdr:rowOff>57151</xdr:rowOff>
    </xdr:from>
    <xdr:to>
      <xdr:col>10</xdr:col>
      <xdr:colOff>454025</xdr:colOff>
      <xdr:row>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49235" y="57151"/>
          <a:ext cx="2823210" cy="102869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ÖSYS 2014 Makine Mühendisliği Sonuçları</a:t>
          </a:r>
        </a:p>
        <a:p>
          <a:r>
            <a:rPr lang="en-CA" sz="1100" b="0"/>
            <a:t>1) Toplam kontenjan?</a:t>
          </a:r>
        </a:p>
        <a:p>
          <a:r>
            <a:rPr lang="en-CA" sz="1100" b="0"/>
            <a:t>2) Doluluk oranı (tüm programlar)?</a:t>
          </a:r>
        </a:p>
        <a:p>
          <a:r>
            <a:rPr lang="en-CA" sz="1100" b="0"/>
            <a:t>3) En yüksek taban puanlı program?</a:t>
          </a:r>
        </a:p>
        <a:p>
          <a:r>
            <a:rPr lang="en-CA" sz="1100" b="0"/>
            <a:t>4) Doluluk oranı en düşük programlar?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0</xdr:row>
      <xdr:rowOff>107951</xdr:rowOff>
    </xdr:from>
    <xdr:to>
      <xdr:col>12</xdr:col>
      <xdr:colOff>238125</xdr:colOff>
      <xdr:row>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874125" y="107951"/>
          <a:ext cx="2813050" cy="10350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ÖSYS 2014 Makine Mühendisliği Sonuçları</a:t>
          </a:r>
        </a:p>
        <a:p>
          <a:r>
            <a:rPr lang="en-CA" sz="1100" b="0"/>
            <a:t>1) Toplam kontenjan?</a:t>
          </a:r>
        </a:p>
        <a:p>
          <a:r>
            <a:rPr lang="en-CA" sz="1100" b="0"/>
            <a:t>2) Doluluk oranı (tüm programlar)?</a:t>
          </a:r>
        </a:p>
        <a:p>
          <a:r>
            <a:rPr lang="en-CA" sz="1100" b="0"/>
            <a:t>3) En yüksek taban puanlı program?</a:t>
          </a:r>
        </a:p>
        <a:p>
          <a:r>
            <a:rPr lang="en-CA" sz="1100" b="0"/>
            <a:t>4) Doluluk oranı en düşük programlar?</a:t>
          </a:r>
        </a:p>
      </xdr:txBody>
    </xdr:sp>
    <xdr:clientData/>
  </xdr:twoCellAnchor>
  <xdr:twoCellAnchor>
    <xdr:from>
      <xdr:col>7</xdr:col>
      <xdr:colOff>546100</xdr:colOff>
      <xdr:row>7</xdr:row>
      <xdr:rowOff>107950</xdr:rowOff>
    </xdr:from>
    <xdr:to>
      <xdr:col>11</xdr:col>
      <xdr:colOff>533400</xdr:colOff>
      <xdr:row>12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883650" y="1397000"/>
          <a:ext cx="247650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Ev odevi:</a:t>
          </a:r>
        </a:p>
        <a:p>
          <a:r>
            <a:rPr lang="en-US" sz="1100"/>
            <a:t>Universiteleri ortalama puana</a:t>
          </a:r>
          <a:r>
            <a:rPr lang="en-US" sz="1100" baseline="0"/>
            <a:t> gore sirala. Herhangi bir kategorideki ortalama puanin taban ile tavanin ortalamasi oldugunu varsayabilirsin.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219634</xdr:colOff>
      <xdr:row>14</xdr:row>
      <xdr:rowOff>22412</xdr:rowOff>
    </xdr:from>
    <xdr:to>
      <xdr:col>3</xdr:col>
      <xdr:colOff>58269</xdr:colOff>
      <xdr:row>28</xdr:row>
      <xdr:rowOff>4482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15D9D-73F0-47F7-86B4-8FFB6FEC3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152400</xdr:rowOff>
    </xdr:from>
    <xdr:to>
      <xdr:col>7</xdr:col>
      <xdr:colOff>259080</xdr:colOff>
      <xdr:row>12</xdr:row>
      <xdr:rowOff>60960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6454140" y="1737360"/>
          <a:ext cx="1889760" cy="701040"/>
        </a:xfrm>
        <a:prstGeom prst="ellipse">
          <a:avLst/>
        </a:prstGeom>
        <a:solidFill>
          <a:schemeClr val="accent1">
            <a:alpha val="2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601980</xdr:colOff>
      <xdr:row>7</xdr:row>
      <xdr:rowOff>99060</xdr:rowOff>
    </xdr:from>
    <xdr:to>
      <xdr:col>4</xdr:col>
      <xdr:colOff>495300</xdr:colOff>
      <xdr:row>9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H="1" flipV="1">
          <a:off x="6004560" y="1485900"/>
          <a:ext cx="563880" cy="4038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277586</xdr:colOff>
      <xdr:row>2</xdr:row>
      <xdr:rowOff>5443</xdr:rowOff>
    </xdr:from>
    <xdr:to>
      <xdr:col>8</xdr:col>
      <xdr:colOff>244928</xdr:colOff>
      <xdr:row>16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EA860-C74F-4414-8322-2894A279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138546</xdr:rowOff>
    </xdr:from>
    <xdr:to>
      <xdr:col>2</xdr:col>
      <xdr:colOff>3241964</xdr:colOff>
      <xdr:row>34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22FE9-2037-49A9-BA33-231721EA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hra Nur G." refreshedDate="44273.364006481483" createdVersion="6" refreshedVersion="6" minRefreshableVersion="3" recordCount="518" xr:uid="{00000000-000A-0000-FFFF-FFFF07000000}">
  <cacheSource type="worksheet">
    <worksheetSource ref="A1:J519" sheet="TÜM_YERLEŞEN (MEF)"/>
  </cacheSource>
  <cacheFields count="10">
    <cacheField name="Index" numFmtId="0">
      <sharedItems containsSemiMixedTypes="0" containsString="0" containsNumber="1" containsInteger="1" minValue="1" maxValue="518"/>
    </cacheField>
    <cacheField name="BAŞARI SIRASI" numFmtId="0">
      <sharedItems containsSemiMixedTypes="0" containsString="0" containsNumber="1" containsInteger="1" minValue="5021" maxValue="255255"/>
    </cacheField>
    <cacheField name="MEZUNİYET YILI" numFmtId="0">
      <sharedItems containsSemiMixedTypes="0" containsString="0" containsNumber="1" containsInteger="1" minValue="1991" maxValue="2014" count="12">
        <n v="2010"/>
        <n v="2013"/>
        <n v="2014"/>
        <n v="2006"/>
        <n v="2011"/>
        <n v="2012"/>
        <n v="2009"/>
        <n v="2003"/>
        <n v="2008"/>
        <n v="2000"/>
        <n v="1991"/>
        <n v="1993"/>
      </sharedItems>
    </cacheField>
    <cacheField name="CİNSİYET" numFmtId="0">
      <sharedItems count="2">
        <s v="Erkek"/>
        <s v="Kadın"/>
      </sharedItems>
    </cacheField>
    <cacheField name="TERCİH SIRASI" numFmtId="0">
      <sharedItems containsSemiMixedTypes="0" containsString="0" containsNumber="1" containsInteger="1" minValue="1" maxValue="28" count="27">
        <n v="1"/>
        <n v="18"/>
        <n v="4"/>
        <n v="2"/>
        <n v="10"/>
        <n v="11"/>
        <n v="14"/>
        <n v="3"/>
        <n v="9"/>
        <n v="5"/>
        <n v="6"/>
        <n v="17"/>
        <n v="13"/>
        <n v="7"/>
        <n v="8"/>
        <n v="15"/>
        <n v="22"/>
        <n v="12"/>
        <n v="21"/>
        <n v="16"/>
        <n v="20"/>
        <n v="23"/>
        <n v="24"/>
        <n v="26"/>
        <n v="28"/>
        <n v="19"/>
        <n v="25"/>
      </sharedItems>
      <fieldGroup base="4">
        <rangePr startNum="1" endNum="28" groupInterval="3"/>
        <groupItems count="11">
          <s v="&lt;1"/>
          <s v="1-3"/>
          <s v="4-6"/>
          <s v="7-9"/>
          <s v="10-12"/>
          <s v="13-15"/>
          <s v="16-18"/>
          <s v="19-21"/>
          <s v="22-24"/>
          <s v="25-28"/>
          <s v="&gt;28"/>
        </groupItems>
      </fieldGroup>
    </cacheField>
    <cacheField name="Puan Türü" numFmtId="0">
      <sharedItems/>
    </cacheField>
    <cacheField name="Bölüm Adı" numFmtId="0">
      <sharedItems count="12">
        <s v="Ekonomi"/>
        <s v="Mimarlık"/>
        <s v="İlköğretim"/>
        <s v="Hukuk"/>
        <s v="Makine"/>
        <s v="Bilgisayar"/>
        <s v="Endüstri"/>
        <s v="SBUL"/>
        <s v="PDR"/>
        <s v="İnşaat"/>
        <s v="İşletme"/>
        <s v="Elektrik"/>
      </sharedItems>
    </cacheField>
    <cacheField name="Burs" numFmtId="9">
      <sharedItems containsSemiMixedTypes="0" containsString="0" containsNumber="1" minValue="0.25" maxValue="1"/>
    </cacheField>
    <cacheField name="OKUL" numFmtId="0">
      <sharedItems count="319">
        <s v="MALTEPE KADİR HAS ANADOLU LİSESİ"/>
        <s v="ÖZEL ÜMRANİYE İRFAN LİSESİ"/>
        <s v="ÇİFTLİKKÖY ATATÜRK ANADOLU LİSESİ"/>
        <s v="BEŞİKTAŞ ATATÜRK ANADOLU LİSESİ"/>
        <s v="BAKIRKÖY FLORYA TEVFİK ERCAN ANADOLU L"/>
        <s v="ÖZEL İZMİR ÇAĞDAŞ EĞİTİM FEN LİSESİ"/>
        <s v="BAĞCILAR AKŞEMSETTİN ANADOLU LİSESİ"/>
        <s v="SARIYER ÖZDEMİR SABANCI EMİRGAN ANADOLU LİSESİ"/>
        <s v="ÖZEL İHLAS ANADOLU LİSESİ"/>
        <s v="ÖZEL MAVİ BODRUM LİSESİ"/>
        <s v="ANTAKYA SELİM NEVZAT ŞAHİN ANADOLU L"/>
        <s v="FETHİYE ANADOLU LİSESİ"/>
        <s v="FATİH PERTEVNİYAL LİSESİ (AND)"/>
        <s v="ÜSKÜDAR ÇENGELKÖY LİSESİ"/>
        <s v="ÜSKÜDAR HACI SABANCI ANADOLU LİSESİ"/>
        <s v="EREĞLİ ANADOLU LİSESİ"/>
        <s v="BAYRAMPAŞA HÜSEYİN BÜRGE ANADOLU LİSESİ"/>
        <s v="ÖZEL ERDEM FEN LİSESİ"/>
        <s v="BAKIRKÖY BAHÇELİEVLER LİSESİ"/>
        <s v="BEYOĞLU ANADOLU LİSESİ"/>
        <s v="ÖZEL KÜLTÜR FEN LİSESİ"/>
        <s v="SARIYER USKUMRUKÖY ALİ AKKANAT ANADOLU LİSESİ"/>
        <s v="ÜMRANİYE ERKUT SOYAK LİSESİ"/>
        <s v="MALTEPE E.C.A. ELGİNKAN ANADOLU LİSESİ"/>
        <s v="BANDIRMA ANADOLU LİSESİ"/>
        <s v="EYÜP OĞUZ CANPOLAT LİSESİ"/>
        <s v="ÖZEL BİLCE KEMER LİSESİ"/>
        <s v="ÖZEL MAVİGÜN ANADOLU LİSESİ"/>
        <s v="GİRESUN FEN LİSESİ"/>
        <s v="GİRESUN İMKB ANADOLU ÖĞRETMEN LİSESİ"/>
        <s v="BAYRAMPAŞA SUAT TERİMER ANADOLU LİSESİ"/>
        <s v="LÜLEBURGAZ ANADOLU LİSESİ"/>
        <s v="BEŞİKTAŞ SAKIP SABANCI ANADOLU LİSESİ"/>
        <s v="AÇIKÖĞRETİM LİSESİ"/>
        <s v="BURSA A.H.GÖKBAYRAK ANADOLU ÖĞR.L"/>
        <s v="BEYLİKDÜZÜ CAHİT ZARİFOĞLU LİSESİ"/>
        <s v="EYÜP ANADOLU LİSESİ"/>
        <s v="KÜÇÜKÇEKMECE GAZİ ANADOLU LİSESİ"/>
        <s v="KADIKÖY HAYRULLAH KEFOĞLU ANADOLU LİSESİ"/>
        <s v="BATMAN ANADOLU LİSESİ"/>
        <s v="BAKIRKÖY ATAKÖY CUMHURİYET LİSESİ"/>
        <s v="ÖZEL ATA LİSESİ"/>
        <s v="İZMİT ATILIM ANADOLU LİSESİ"/>
        <s v="KAĞITHANE CENGİZHAN ANADOLU LİSESİ"/>
        <s v="İSTANBUL KADIKÖY LİSESİ (AND)"/>
        <s v="ÜSKÜDAR HENZA AKIN ÇOLAKOĞLU LİSESİ"/>
        <s v="ÖZEL İKLİM LİSESİ"/>
        <s v="ÜMRANİYE ANADOLU LİSESİ"/>
        <s v="TRABZON YUNUS EMRE ANADOLU LİSESİ"/>
        <s v="ORHANGAZİ ÖĞRETMEN EYÜP TOPÇU ANADOLU L"/>
        <s v="KARAPINAR İBRAHİM GÜNDÜZ ANADOLU LİSESİ"/>
        <s v="KEPEZ ANADOLU LİSESİ"/>
        <s v="ÖZEL KILIÇASLAN FEN LİSESİ"/>
        <s v="BAKIRKÖY ATAKÖY CUMHURİYET ANADOLU LİSESİ"/>
        <s v="KOCAELİ MERKEZ BANKASI DERİNCE ANADOLU L"/>
        <s v="KADIKÖY GÖZTEPE İ.KURŞUNOĞLU ANADOLU L"/>
        <s v="BEYKOZ ANADOLU LİSESİ"/>
        <s v="AFYONKARAHİSAR ANADOLU ÖĞRETMEN LİSESİ"/>
        <s v="İZMİR ANADOLU LİSESİ"/>
        <s v="IĞDIR ANADOLU ÖĞRETMEN LİSESİ"/>
        <s v="SARIYER MUSTAFA KEMAL AND. ÖĞRETMEN L"/>
        <s v="NİĞDE ANADOLU ÖĞRETMEN LİSESİ"/>
        <s v="ÖZEL BAHÇEŞEHİR BİLFEN ANADOLU LİSESİ"/>
        <s v="ÖZEL İHLAS LİSESİ"/>
        <s v="ÖZEL TEVHİDE HATUN LİSESİ"/>
        <s v="İSTANBUL KÖY HİZMETLERİ ANADOLU LİSESİ"/>
        <s v="KARTAL HACI HATİCE BAYRAKTAR LİSESİ"/>
        <s v="FATİH ŞEHREMİNİ ANADOLU LİSESİ"/>
        <s v="ÖZEL TRAKYA LİSESİ"/>
        <s v="SİLİVRİ PROF.DR.FUAT SEZGİN FEN LİSESİ"/>
        <s v="KIRKLARELİ REMZİ YAPICI AND.ÖĞRETMEN L"/>
        <s v="SAMSUN ONUR ATEŞ ANADOLU LİSESİ"/>
        <s v="EDREMİT ANADOLU LİSESİ"/>
        <s v="ÜSKÜDAR ANADOLU LİSESİ"/>
        <s v="BEYOĞLU İSTANBUL ATATÜRK ANADOLU LİSESİ"/>
        <s v="BURSA ANADOLU LİSESİ"/>
        <s v="BAŞAKŞEHİR BAHÇEŞEHİR ATATÜRK ANADOLU LİSESİ"/>
        <s v="BAHÇELİEVLER FÜSUN YÖNDER ANADOLU LİSESİ"/>
        <s v="BEŞİKTAŞ ETİLER LİSESİ"/>
        <s v="ZEYTİNBURNU ADİLE MERMERCİ ANADOLU L"/>
        <s v="ÖZEL EGE LİSESİ"/>
        <s v="DÜZCE ARSAL ANADOLU LİSESİ"/>
        <s v="SEYHAN ANADOLU LİSESİ"/>
        <s v="SELÇUKLU MAHMUT SAMİ RAMAZANOĞLU ANADOLU_x000a_İMAM HATİP LİSESİ"/>
        <s v="ÖZEL ESENKENT OKYANUS ANADOLU LİSESİ"/>
        <s v="PENDİK FATİH ANADOLU LİSESİ"/>
        <s v="KADIKÖY KENAN EVREN ANADOLU LİSESİ"/>
        <s v="BAHÇELİEVLER PROF.DR.M.TURHAN SOS.BİL.L"/>
        <s v="MANİSA HASAN TÜREK ANADOLU LİSESİ"/>
        <s v="ÖZEL ATAŞEHİR DOĞA ANADOLU LİSESİ"/>
        <s v="MARMARİS SABANCI LİSESİ"/>
        <s v="ZONGULDAK M.ÇELİKEL ANADOLU LİSESİ"/>
        <s v="ÖZEL AVRUPA LİSESİ"/>
        <s v="İZMİT MİMAR SİNAN LİSESİ"/>
        <s v="ÖZEL GÜNDOĞDU LİSESİ"/>
        <s v="ÖZEL YILDIZ LİSESİ"/>
        <s v="ÖZEL OKYANUS FEN LİSESİ"/>
        <s v="BÜYÜKÇEKMECE TEPEKENT ANADOLU LİSESİ"/>
        <s v="GAZİOSMANPAŞA MEVLANA ANADOLU LİSESİ"/>
        <s v="ANTALYA M.-NURAN ÇAKALLIKLI ANADOLU L"/>
        <s v="ÖZEL ASIM KÖKOĞLU ANADOLU LİSESİ"/>
        <s v="MERSİN MEHMET ADNAN ÖZÇELİK ANADOLU L"/>
        <s v="BALIKESİR SIRRI YIRCALI ANADOLU LİSESİ"/>
        <s v="KÜÇÜKÇEKMECE ANADOLU LİSESİ"/>
        <s v="SARIYER VEHBİ KOÇ VAKFI LİSESİ"/>
        <s v="BODRUM ANADOLU LİSESİ"/>
        <s v="ÖZEL İSTANBUL AR-EL FEN LİSESİ"/>
        <s v="BORNOVA ANADOLU LİSESİ"/>
        <s v="SARIYER ROTARY 100.YIL ANADOLU LİSESİ"/>
        <s v="ÖZEL BÜYÜK LİSE"/>
        <s v="SEYHAN KURTTEPE ANADOLU LİSESİ"/>
        <s v="ATAŞEHİR PROF.FAİK SOMER ANADOLU LİSESİ"/>
        <s v="ÜSKÜDAR KANDİLLİ KIZ ANADOLU LİSESİ"/>
        <s v="ÖZEL YENİ YILDIZ LİSESİ"/>
        <s v="BAHÇELİEVLER DEDE KORKUT ANADOLU LİSESİ"/>
        <s v="SULTANGAZİ CUMHURİYET ANADOLU LİSESİ"/>
        <s v="ÖZEL TOROS FEN LİSESİ"/>
        <s v="BALIKESİR İSTANBULLUOĞLU AND.ÖĞRETMEN L"/>
        <s v="BAKIRKÖY GÜRLEK NAKİPOĞLU LİSESİ"/>
        <s v="MARDİN ANADOLU LİSESİ"/>
        <s v="ÖZEL MÜRÜVVET EVYAP KOLEJİ"/>
        <s v="İZMİT 24 KASIM ANADOLU LİSESİ"/>
        <s v="ÖZEL UFUK LİSESİ"/>
        <s v="ÇATALCA ESENYURT LİSESİ"/>
        <s v="ÖZEL KOZA LİSESİ"/>
        <s v="SAPANCA ANADOLU LİSESİ"/>
        <s v="ŞİŞLİ FMV ÖZEL IŞIK LİSESİ"/>
        <s v="EMİNÖNÜ VEFA LİSESİ"/>
        <s v="OSMANGAZİ ANADOLU ERKEK LİSESİ"/>
        <s v="ÖZEL EĞİTMEN ANADOLU LİSESİ"/>
        <s v="ERZURUM ANADOLU LİSESİ"/>
        <s v="İSTANBUL HAYDARPAŞA ANADOLU LİSESİ"/>
        <s v="BAĞCILAR M.NİYAZİ ALTUĞ ANADOLU LİSESİ"/>
        <s v="OSMANGAZİ TURHAN TAYAN ANADOLU LİSESİ"/>
        <s v="MARDİN İMKB LİSESİ"/>
        <s v="KAĞITHANE ANADOLU LİSESİ"/>
        <s v="PENDİK LİSESİ"/>
        <s v="ERZURUM İBRAHİM HAKKI FEN LİSESİ"/>
        <s v="KARTAL BURAK BORA ANADOLU LİSESİ"/>
        <s v="ÜMRANİYE NEVZAT AYAZ ANADOLU LİSESİ"/>
        <s v="FATİH VATAN ANADOLU LİSESİ"/>
        <s v="ANTALYA HACI MALİKE-M.BİLEYDİ ANADOLU L"/>
        <s v="ÖZEL GAZİANTEP KOLEJİ VKF.ÖZEL ANADOLU L"/>
        <s v="TEKİRDAĞ LİSESİ"/>
        <s v="ÖZEL SEZİN LİSESİ"/>
        <s v="BEŞİKTAŞ ANADOLU LİSESİ"/>
        <s v="DİYARBAKIR NAFİYE-ÖMER ŞEVKİ C.OĞLU L"/>
        <s v="MERSİN ANADOLU LİSESİ"/>
        <s v="İNEGÖL TURGUTALP ANADOLU LİSESİ"/>
        <s v="KASTAMONU MUSTAFA KAYA ANADOLU LİSESİ"/>
        <s v="ÖZEL TURGUT ÖZAL LİSESİ"/>
        <s v="ÖZEL ŞANLIURFA SARAÇ İLGİ OKULLARI ANADOLU LİSESİ"/>
        <s v="BALIKESİR T.C.ZİRAAT BANKASI FEN LİSESİ"/>
        <s v="GÜNGÖREN ESENLER ATIŞALANI LİSESİ"/>
        <s v="TAVŞANLI ANADOLU ÖĞRETMEN LİSESİ"/>
        <s v="PERŞEMBE ZEHRA ŞELALE ANADOLU LİSESİ"/>
        <s v="KONYAALTI DR. İLHAMİ TANKUT ANADOLU LİSESİ"/>
        <s v="BAHÇELİEVLER ANADOLU LİSESİ"/>
        <s v="ANTALYA LİSESİ (AND)"/>
        <s v="ÇORLU İMKB ANADOLU ÖĞRETMEN LİSESİ"/>
        <s v="ATAŞEHİR HABİRE YAHŞİ ANADOLU LİSESİ"/>
        <s v="ÖZEL FLORYA FİNAL KOLEJİ"/>
        <s v="BAKIRKÖY YAHYA KEMAL BEYATLI ANADOLU LİSESİ"/>
        <s v="ÖZEL MEF LİSESİ"/>
        <s v="ÖZEL BAŞARI BİLİM ANADOLU LİSESİ"/>
        <s v="SARIYER ŞÜKRAN ÜLGEZEN MESLEK LİSESİ"/>
        <s v="BAKIRKÖY YAHYA KEMAL BEYATLI LİSESİ"/>
        <s v="ESENYURT NAKİPOĞLU CUMHURİYET ANADOLU L"/>
        <s v="KAĞITHANE GÜLTEPE LİSESİ"/>
        <s v="LÜLEBURGAZ KEPİRTEPE ANADOLU ÖĞR.L"/>
        <s v="ORHANGAZİ ÇOK PROGRAMLI LİSESİ"/>
        <s v="ŞİŞLİ NİŞANTAŞI ANADOLU LİSESİ"/>
        <s v="DİYARBAKIR REKABET KUR.CUMHURİYET FEN L"/>
        <s v="BABAESKİ LİSESİ"/>
        <s v="SARIYER BOĞAZİÇİ LİSESİ"/>
        <s v="ÖZEL ÇEKİRGE DOĞA ANADOLU LİSESİ"/>
        <s v="MURATPAŞA LEVENT AYDIN ANADOLU LİSESİ"/>
        <s v="İZMİR NAMIK KEMAL LİSESİ"/>
        <s v="ZEYTİNBURNU MENSUCAT SANTRAL ANADOLU L"/>
        <s v="ÜMRANİYE ASİYE AĞAOĞLU ANADOLU LİSESİ"/>
        <s v="GÜNEYSU ŞEHİT K.MUTLU ANADOLU ÖĞRETMEN L"/>
        <s v="KARŞIYAKA ANADOLU LİSESİ"/>
        <s v="KOCASİNAN SAMİ YANGIN ANADOLU LİSESİ"/>
        <s v="İSTANBUL KABATAŞ ERKEK LİSESİ"/>
        <s v="ÖZEL SARIYER DOĞA LİSESİ"/>
        <s v="TURGUTLU ANADOLU LİSESİ"/>
        <s v="ÖZEL TARHAN LİSESİ"/>
        <s v="ÇİĞLİ TEĞMEN ALİ RIZA AKINCI ANADOLU L"/>
        <s v="BERGAMA Y.KEMALETTİN PERİN AND.ÖĞRT. L"/>
        <s v="EDİRNE ANADOLU ÖĞRETMEN LİSESİ"/>
        <s v="DİYARBAKIR MELİK AHMET LİSESİ"/>
        <s v="BOLU FEN LİSESİ"/>
        <s v="SİNOP ANADOLU LİSESİ"/>
        <s v="ZEYTİNBURNU İHSAN MERMERCİ LİSESİ"/>
        <s v="FETHİYE ÖMER ÖZYER ANADOLU ÖĞRETMEN L"/>
        <s v="KADIKÖY İNTAŞ MEHMET AKİF ERSOY LİSESİ"/>
        <s v="ÖZEL TOPKAPI FETİH LİSESİ"/>
        <s v="ÖZEL SURP HAÇ ERMENİ LİSESİ"/>
        <s v="ADAPAZARI ÖZEL ENKA ANADOLU LİSESİ"/>
        <s v="ÖZEL BOĞAZİÇİ ABDULLAH ÇAKAR FATİH ANADOLU LİSESİ"/>
        <s v="ESENYURT HALİL AKKANAT ÇOK PROGRAMLI LİSESİ"/>
        <s v="KÜÇÜKÇEKMECE PROF.DR.SABAHATTİN ZAİM ANADOLU_x000a_LİSESİ"/>
        <s v="ÖZEL MURAT LİSESİ"/>
        <s v="ÖZEL İSTANBUL FATİH ANADOLU LİSESİ"/>
        <s v="ÖZEL BİLGİ LİSESİ"/>
        <s v="BOZÜYÜK ERKEK ANADOLU ÖĞRETMEN LİSESİ"/>
        <s v="ÖZEL KÜLTÜR LİSESİ"/>
        <s v="ŞİŞLİ ANADOLU LİSESİ"/>
        <s v="FATSA ANADOLU ÖĞRETMEN LİSESİ"/>
        <s v="ANKARA SÖĞÜTÖZÜ ANADOLU LİSESİ"/>
        <s v="DÖŞEMEALTI ERÜNAL SOSYAL BİLİMLER LİSESİ"/>
        <s v="KARTAL YÜKSEL-İLHAN ALANYALI AND.ÖĞRT.L"/>
        <s v="DENİZLİ NALAN KAYNAK ANADOLU LİSESİ"/>
        <s v="ÜSKÜDAR ÇAMLICA KIZ ANADOLU LİSESİ"/>
        <s v="ÖZEL ENDERUN ANADOLU LİSESİ"/>
        <s v="BEYOĞLU DİLNİHAT ÖZYEĞİN ANADOLU LİSESİ"/>
        <s v="BÜYÜKÇEKMECE ANADOLU SAĞLIK MESLEK LİSESİ (SAĞLIK_x000a_MESLEK)"/>
        <s v="ÖZEL OĞUZKAAN LİSESİ"/>
        <s v="ADAPAZARI ÖZEL ŞAHİN ANADOLU LİSESİ"/>
        <s v="KIRŞEHİR ANADOLU ÖĞRETMEN LİSESİ"/>
        <s v="FATSA FEN LİSESİ"/>
        <s v="FATİH GELENBEVİ ANADOLU LİSESİ"/>
        <s v="ZEYTİNBURNU HALUK ÜNDEĞER LİSESİ"/>
        <s v="LÜLEBURGAZ DÜVENCİLER ANADOLU LİSESİ"/>
        <s v="ŞİŞLİ KURTULUŞ LİSESİ"/>
        <s v="TEKİRDAĞ ANADOLU LİSESİ"/>
        <s v="ÖZEL AKASYA LİSESİ"/>
        <s v="KAĞITHANE SEYRANTEPE DR.S.AHMET LİSESİ"/>
        <s v="BALIKESİR FATMA EMİN KUTVAR ANADOLU L"/>
        <s v="ÇATALCA HADIMKÖY Ö. ÇETİNKAYA ANADOLU L"/>
        <s v="DİYARBAKIR NEVZAT AYAZ ANADOLU LİSESİ"/>
        <s v="KDZ.EREĞLİ ATATÜRK ANADOLU LİSESİ"/>
        <s v="AHLAT SADULLAH GENCER ANADOLU LİSESİ"/>
        <s v="KADIKÖY OSMANGAZİ ANADOLU LİSESİ"/>
        <s v="DİYARBAKIR ZİYA GÖKALP ANADOLU LİSESİ"/>
        <s v="BALIKESİR RAHMİ KULA ANADOLU LİSESİ"/>
        <s v="ÖZEL UĞUR ASIRLIK ANADOLU LİSESİ"/>
        <s v="BÜYÜKÇEKMECE ATATÜRK ANADOLU LİSESİ"/>
        <s v="KAYSERİ N.MEHMET BALDÖKTÜ ANADOLU L"/>
        <s v="NİLÜFER MİLLİ PİYANGO ANADOLU LİSESİ"/>
        <s v="SANCAKTEPE ANADOLU LİSESİ"/>
        <s v="MALTEPE ANADOLU LİSESİ"/>
        <s v="GÜNGÖREN ANADOLU LİSESİ"/>
        <s v="BÜYÜKÇEKMECE ÇAKMAKLI CUMHURİYET ANADOLU_x000a_LİSESİ"/>
        <s v="ÇANKAYA TINAZTEPE LİSESİ"/>
        <s v="ÇAN İBRAHİM BODUR ANADOLU LİSESİ"/>
        <s v="KARTAL ANADOLU LİSESİ"/>
        <s v="ÖZEL CENT LİSESİ"/>
        <s v="MARMARİS HALICI AHMET URKAY ANADOLU L"/>
        <s v="ÖZEL KOCAELİ BAHÇEŞEHİR LİSESİ"/>
        <s v="BURSA ŞÜKRÜ ŞANKAYA ANADOLU LİSESİ"/>
        <s v="DİDİM ESRA KARAKAYA ANADOLU LİSESİ"/>
        <s v="GİRESUN HAMDİ BOZBAĞ ANADOLU LİSESİ"/>
        <s v="ÖZEL EMİNE ÖRNEK LİSESİ"/>
        <s v="TERAKKİ VAKFI ÖZEL ŞİŞLİ TERAKKİ L"/>
        <s v="BEŞİKTAŞ ARNAVUTKÖY K.YİĞİT ANADOLU L"/>
        <s v="ÖZEL DARÜŞŞAFAKA LİSESİ"/>
        <s v="ÖZEL MUSEVİ LİSESİ"/>
        <s v="ÖZEL FATİH SULTAN LİSESİ"/>
        <s v="BAĞCILAR DR. KEMAL NACİ EKŞİ ANADOLU L"/>
        <s v="BUCA ANADOLU LİSESİ"/>
        <s v="MUĞLA TURGUT REİS LİSESİ"/>
        <s v="ÖZEL YAKACIK DOĞA ANADOLU LİSESİ"/>
        <s v="ÖZEL AYAZAĞA IŞIK LİSESİ"/>
        <s v="GEMLİK LİSESİ"/>
        <s v="KÜÇÜKÇEKMECE PROF.DR.SABAHATTİN ZAİM L"/>
        <s v="ÖZEL KURTKÖY DOĞA ANADOLU LİSESİ"/>
        <s v="FATİH VATAN LİSESİ"/>
        <s v="YEŞİLKÖY ANADOLU LİSESİ"/>
        <s v="BURDUR ANADOLU LİSESİ"/>
        <s v="GÖNEN İDRİS TABAK ANADOLU LİSESİ"/>
        <s v="ZİLE LİSESİ"/>
        <s v="ÖZEL P.E.V. AMİROĞLU FEN LİSESİ"/>
        <s v="MUĞLA ANADOLU LİSESİ"/>
        <s v="KASTAMONU GÖL ANADOLU ÖĞRETMEN LİSESİ"/>
        <s v="MERSİN AKDENİZ ANADOLU LİSESİ"/>
        <s v="FATİH ÇEMBERLİTAŞ ANADOLU LİSESİ"/>
        <s v="SEYHAN PİRİ REİS ANADOLU LİSESİ"/>
        <s v="ÖZEL YESEVİ LİSESİ"/>
        <s v="ÖZEL ADANA FEN LİSESİ"/>
        <s v="ŞİŞLİ MECİDİYEKÖY ANADOLU LİSESİ"/>
        <s v="ÖZEL DENİZATI ANADOLU LİSESİ"/>
        <s v="ÖZEL GÜNEŞLİ OKYANUS ANADOLU LİSESİ"/>
        <s v="ZEYTİNBURNU ZÜHTÜ KURTULMUŞ LİSESİ"/>
        <s v="YILDIRIM ULUBATLI HASAN ANADOLU LİSESİ"/>
        <s v="DENİZLİ NEVZAT KARALP ANADOLU LİSESİ"/>
        <s v="İSTANBUL ÜSKÜDAR LİSESİ (AND)"/>
        <s v="ÖZEL EROL ALTACA KOLEJİ"/>
        <s v="ÖZEL EYÜBOĞLU LİSESİ"/>
        <s v="ÖZEL ÇUKUROVA BİLFEN KOLEJİ"/>
        <s v="İSTANBUL BEYLİKDÜZÜ HÜSEYİN YILDIZ AND.L"/>
        <s v="İZMİT LİSESİ (AND)"/>
        <s v="DR.BİNNAZ EGE-DR.RIDVAN EGE ANADOLU L"/>
        <s v="DÜZCE ANADOLU ÖĞRETMEN LİSESİ"/>
        <s v="SİLİVRİ HASAN-SABRİYE GÜMÜŞ ANADOLU L"/>
        <s v="GEBZE SARKUYSAN LİSESİ"/>
        <s v="BEYLİKDÜZÜ BEŞİR BALCIOĞLU ANADOLU LİSESİ"/>
        <s v="MALATYA CUMHURİYET ANADOLU LİSESİ"/>
        <s v="ERMENEK İMKB ANADOLU ÖĞRETMEN LİSESİ"/>
        <s v="KADIKÖY GENERAL A.RIZA ERSİN LİSESİ"/>
        <s v="İSTANBUL ÇAPA ANADOLU ÖĞRETMEN L"/>
        <s v="ALANYA HÜSEYİN GİRENES FEN LİSESİ"/>
        <s v="BEYLİKDÜZÜ VALİ MUAMMER GÜLER AND.ÖĞR.L"/>
        <s v="ESKİŞEHİR II.ENDÜSTRİ MESLEK LİSESİ"/>
        <s v="BAHÇELİEVLER ADNAN MENDERES ANADOLU L"/>
        <s v="ÇATALCA TAYFUN TOPÇU ANADOLU LİSESİ"/>
        <s v="ÜSKÜDAR H.AVNİ SÖZEN ANADOLU LİSESİ"/>
        <s v="ÜNYE LİSESİ"/>
        <s v="ÜSKÜDAR ÇAĞRIBEY ANADOLU LİSESİ"/>
        <s v="SULTANBEYLİ İMAM HATİP LİSESİ"/>
        <s v="ÖZEL ÜSKÜDAR DOĞA ANADOLU LİSESİ"/>
        <s v="ÜSKÜDAR CUMHURİYET LİSESİ"/>
        <s v="AFYON KOCATEPE ANADOLU LİSESİ"/>
        <s v="ÖZEL ÜSKÜDAR AMERİKAN LİSESİ"/>
        <s v="EYÜP RAMİ ATATÜRK ANADOLU LİSESİ"/>
        <s v="SAMSUN 19 MAYIS LİSESİ (AND)"/>
        <s v="ÖZEL BURSA KÜLTÜR ANADOLU LİSESİ"/>
        <s v="ÖZEL EĞT. VE YAŞAM MRK. OKYANUS LİSESİ"/>
        <s v="AVCILAR SÜLEYMAN NAZİF ANADOLU LİSESİ"/>
      </sharedItems>
    </cacheField>
    <cacheField name="İL" numFmtId="0">
      <sharedItems count="51">
        <s v="İSTANBUL"/>
        <s v="YALOVA"/>
        <s v="İZMİR"/>
        <s v="MUĞLA"/>
        <s v="HATAY"/>
        <s v="KONYA"/>
        <s v="GAZİANTEP"/>
        <s v="BALIKESİR"/>
        <s v="ANTALYA"/>
        <s v="GİRESUN"/>
        <s v="KIRKLARELİ"/>
        <s v="BURSA"/>
        <s v="BATMAN"/>
        <s v="KOCAELİ"/>
        <s v="ŞANLIURFA"/>
        <s v="TRABZON"/>
        <s v="KAYSERİ"/>
        <s v="AFYONKARAHİSAR"/>
        <s v="IĞDIR"/>
        <s v="NİĞDE"/>
        <s v="TEKİRDAĞ"/>
        <s v="SAMSUN"/>
        <s v="DÜZCE"/>
        <s v="ADANA"/>
        <s v="MANİSA"/>
        <s v="ZONGULDAK"/>
        <s v="MERSİN"/>
        <s v="ANKARA"/>
        <s v="MARDİN"/>
        <s v="SAKARYA"/>
        <s v="ERZURUM"/>
        <s v="DİYARBAKIR"/>
        <s v="KASTAMONU"/>
        <s v="MALATYA"/>
        <s v="KÜTAHYA"/>
        <s v="ORDU"/>
        <s v="RİZE"/>
        <s v="EDİRNE"/>
        <s v="BOLU"/>
        <s v="SİNOP"/>
        <s v="SİVAS"/>
        <s v="BİLECİK"/>
        <s v="DENİZLİ"/>
        <s v="KIRŞEHİR"/>
        <s v="BİTLİS"/>
        <s v="ÇANAKKALE"/>
        <s v="AYDIN"/>
        <s v="BURDUR"/>
        <s v="TOKAT"/>
        <s v="KARAMAN"/>
        <s v="ESKİŞEHİ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hra Nur G." refreshedDate="44273.370541203702" createdVersion="6" refreshedVersion="6" minRefreshableVersion="3" recordCount="519" xr:uid="{8CB18B10-F8A1-411C-815A-C1B9E4E788E6}">
  <cacheSource type="worksheet">
    <worksheetSource ref="A1:J1048576" sheet="TÜM_YERLEŞEN (MEF)"/>
  </cacheSource>
  <cacheFields count="10">
    <cacheField name="Index" numFmtId="0">
      <sharedItems containsString="0" containsBlank="1" containsNumber="1" containsInteger="1" minValue="1" maxValue="518"/>
    </cacheField>
    <cacheField name="BAŞARI SIRASI" numFmtId="0">
      <sharedItems containsString="0" containsBlank="1" containsNumber="1" containsInteger="1" minValue="5021" maxValue="255255"/>
    </cacheField>
    <cacheField name="MEZUNİYET YILI" numFmtId="0">
      <sharedItems containsString="0" containsBlank="1" containsNumber="1" containsInteger="1" minValue="1991" maxValue="2014"/>
    </cacheField>
    <cacheField name="CİNSİYET" numFmtId="0">
      <sharedItems containsBlank="1" count="3">
        <s v="Erkek"/>
        <s v="Kadın"/>
        <m/>
      </sharedItems>
    </cacheField>
    <cacheField name="TERCİH SIRASI" numFmtId="0">
      <sharedItems containsString="0" containsBlank="1" containsNumber="1" containsInteger="1" minValue="1" maxValue="28" count="28">
        <n v="1"/>
        <n v="18"/>
        <n v="4"/>
        <n v="2"/>
        <n v="10"/>
        <n v="11"/>
        <n v="14"/>
        <n v="3"/>
        <n v="9"/>
        <n v="5"/>
        <n v="6"/>
        <n v="17"/>
        <n v="13"/>
        <n v="7"/>
        <n v="8"/>
        <n v="15"/>
        <n v="22"/>
        <n v="12"/>
        <n v="21"/>
        <n v="16"/>
        <n v="20"/>
        <n v="23"/>
        <n v="24"/>
        <n v="26"/>
        <n v="28"/>
        <n v="19"/>
        <n v="25"/>
        <m/>
      </sharedItems>
    </cacheField>
    <cacheField name="Puan Türü" numFmtId="0">
      <sharedItems containsBlank="1"/>
    </cacheField>
    <cacheField name="Bölüm Adı" numFmtId="0">
      <sharedItems containsBlank="1" count="13">
        <s v="Ekonomi"/>
        <s v="Mimarlık"/>
        <s v="İlköğretim"/>
        <s v="Hukuk"/>
        <s v="Makine"/>
        <s v="Bilgisayar"/>
        <s v="Endüstri"/>
        <s v="SBUL"/>
        <s v="PDR"/>
        <s v="İnşaat"/>
        <s v="İşletme"/>
        <s v="Elektrik"/>
        <m/>
      </sharedItems>
    </cacheField>
    <cacheField name="Burs" numFmtId="0">
      <sharedItems containsString="0" containsBlank="1" containsNumber="1" minValue="0.25" maxValue="1"/>
    </cacheField>
    <cacheField name="OKUL" numFmtId="0">
      <sharedItems containsBlank="1" count="320">
        <s v="MALTEPE KADİR HAS ANADOLU LİSESİ"/>
        <s v="ÖZEL ÜMRANİYE İRFAN LİSESİ"/>
        <s v="ÇİFTLİKKÖY ATATÜRK ANADOLU LİSESİ"/>
        <s v="BEŞİKTAŞ ATATÜRK ANADOLU LİSESİ"/>
        <s v="BAKIRKÖY FLORYA TEVFİK ERCAN ANADOLU L"/>
        <s v="ÖZEL İZMİR ÇAĞDAŞ EĞİTİM FEN LİSESİ"/>
        <s v="BAĞCILAR AKŞEMSETTİN ANADOLU LİSESİ"/>
        <s v="SARIYER ÖZDEMİR SABANCI EMİRGAN ANADOLU LİSESİ"/>
        <s v="ÖZEL İHLAS ANADOLU LİSESİ"/>
        <s v="ÖZEL MAVİ BODRUM LİSESİ"/>
        <s v="ANTAKYA SELİM NEVZAT ŞAHİN ANADOLU L"/>
        <s v="FETHİYE ANADOLU LİSESİ"/>
        <s v="FATİH PERTEVNİYAL LİSESİ (AND)"/>
        <s v="ÜSKÜDAR ÇENGELKÖY LİSESİ"/>
        <s v="ÜSKÜDAR HACI SABANCI ANADOLU LİSESİ"/>
        <s v="EREĞLİ ANADOLU LİSESİ"/>
        <s v="BAYRAMPAŞA HÜSEYİN BÜRGE ANADOLU LİSESİ"/>
        <s v="ÖZEL ERDEM FEN LİSESİ"/>
        <s v="BAKIRKÖY BAHÇELİEVLER LİSESİ"/>
        <s v="BEYOĞLU ANADOLU LİSESİ"/>
        <s v="ÖZEL KÜLTÜR FEN LİSESİ"/>
        <s v="SARIYER USKUMRUKÖY ALİ AKKANAT ANADOLU LİSESİ"/>
        <s v="ÜMRANİYE ERKUT SOYAK LİSESİ"/>
        <s v="MALTEPE E.C.A. ELGİNKAN ANADOLU LİSESİ"/>
        <s v="BANDIRMA ANADOLU LİSESİ"/>
        <s v="EYÜP OĞUZ CANPOLAT LİSESİ"/>
        <s v="ÖZEL BİLCE KEMER LİSESİ"/>
        <s v="ÖZEL MAVİGÜN ANADOLU LİSESİ"/>
        <s v="GİRESUN FEN LİSESİ"/>
        <s v="GİRESUN İMKB ANADOLU ÖĞRETMEN LİSESİ"/>
        <s v="BAYRAMPAŞA SUAT TERİMER ANADOLU LİSESİ"/>
        <s v="LÜLEBURGAZ ANADOLU LİSESİ"/>
        <s v="BEŞİKTAŞ SAKIP SABANCI ANADOLU LİSESİ"/>
        <s v="AÇIKÖĞRETİM LİSESİ"/>
        <s v="BURSA A.H.GÖKBAYRAK ANADOLU ÖĞR.L"/>
        <s v="BEYLİKDÜZÜ CAHİT ZARİFOĞLU LİSESİ"/>
        <s v="EYÜP ANADOLU LİSESİ"/>
        <s v="KÜÇÜKÇEKMECE GAZİ ANADOLU LİSESİ"/>
        <s v="KADIKÖY HAYRULLAH KEFOĞLU ANADOLU LİSESİ"/>
        <s v="BATMAN ANADOLU LİSESİ"/>
        <s v="BAKIRKÖY ATAKÖY CUMHURİYET LİSESİ"/>
        <s v="ÖZEL ATA LİSESİ"/>
        <s v="İZMİT ATILIM ANADOLU LİSESİ"/>
        <s v="KAĞITHANE CENGİZHAN ANADOLU LİSESİ"/>
        <s v="İSTANBUL KADIKÖY LİSESİ (AND)"/>
        <s v="ÜSKÜDAR HENZA AKIN ÇOLAKOĞLU LİSESİ"/>
        <s v="ÖZEL İKLİM LİSESİ"/>
        <s v="ÜMRANİYE ANADOLU LİSESİ"/>
        <s v="TRABZON YUNUS EMRE ANADOLU LİSESİ"/>
        <s v="ORHANGAZİ ÖĞRETMEN EYÜP TOPÇU ANADOLU L"/>
        <s v="KARAPINAR İBRAHİM GÜNDÜZ ANADOLU LİSESİ"/>
        <s v="KEPEZ ANADOLU LİSESİ"/>
        <s v="ÖZEL KILIÇASLAN FEN LİSESİ"/>
        <s v="BAKIRKÖY ATAKÖY CUMHURİYET ANADOLU LİSESİ"/>
        <s v="KOCAELİ MERKEZ BANKASI DERİNCE ANADOLU L"/>
        <s v="KADIKÖY GÖZTEPE İ.KURŞUNOĞLU ANADOLU L"/>
        <s v="BEYKOZ ANADOLU LİSESİ"/>
        <s v="AFYONKARAHİSAR ANADOLU ÖĞRETMEN LİSESİ"/>
        <s v="İZMİR ANADOLU LİSESİ"/>
        <s v="IĞDIR ANADOLU ÖĞRETMEN LİSESİ"/>
        <s v="SARIYER MUSTAFA KEMAL AND. ÖĞRETMEN L"/>
        <s v="NİĞDE ANADOLU ÖĞRETMEN LİSESİ"/>
        <s v="ÖZEL BAHÇEŞEHİR BİLFEN ANADOLU LİSESİ"/>
        <s v="ÖZEL İHLAS LİSESİ"/>
        <s v="ÖZEL TEVHİDE HATUN LİSESİ"/>
        <s v="İSTANBUL KÖY HİZMETLERİ ANADOLU LİSESİ"/>
        <s v="KARTAL HACI HATİCE BAYRAKTAR LİSESİ"/>
        <s v="FATİH ŞEHREMİNİ ANADOLU LİSESİ"/>
        <s v="ÖZEL TRAKYA LİSESİ"/>
        <s v="SİLİVRİ PROF.DR.FUAT SEZGİN FEN LİSESİ"/>
        <s v="KIRKLARELİ REMZİ YAPICI AND.ÖĞRETMEN L"/>
        <s v="SAMSUN ONUR ATEŞ ANADOLU LİSESİ"/>
        <s v="EDREMİT ANADOLU LİSESİ"/>
        <s v="ÜSKÜDAR ANADOLU LİSESİ"/>
        <s v="BEYOĞLU İSTANBUL ATATÜRK ANADOLU LİSESİ"/>
        <s v="BURSA ANADOLU LİSESİ"/>
        <s v="BAŞAKŞEHİR BAHÇEŞEHİR ATATÜRK ANADOLU LİSESİ"/>
        <s v="BAHÇELİEVLER FÜSUN YÖNDER ANADOLU LİSESİ"/>
        <s v="BEŞİKTAŞ ETİLER LİSESİ"/>
        <s v="ZEYTİNBURNU ADİLE MERMERCİ ANADOLU L"/>
        <s v="ÖZEL EGE LİSESİ"/>
        <s v="DÜZCE ARSAL ANADOLU LİSESİ"/>
        <s v="SEYHAN ANADOLU LİSESİ"/>
        <s v="SELÇUKLU MAHMUT SAMİ RAMAZANOĞLU ANADOLU_x000a_İMAM HATİP LİSESİ"/>
        <s v="ÖZEL ESENKENT OKYANUS ANADOLU LİSESİ"/>
        <s v="PENDİK FATİH ANADOLU LİSESİ"/>
        <s v="KADIKÖY KENAN EVREN ANADOLU LİSESİ"/>
        <s v="BAHÇELİEVLER PROF.DR.M.TURHAN SOS.BİL.L"/>
        <s v="MANİSA HASAN TÜREK ANADOLU LİSESİ"/>
        <s v="ÖZEL ATAŞEHİR DOĞA ANADOLU LİSESİ"/>
        <s v="MARMARİS SABANCI LİSESİ"/>
        <s v="ZONGULDAK M.ÇELİKEL ANADOLU LİSESİ"/>
        <s v="ÖZEL AVRUPA LİSESİ"/>
        <s v="İZMİT MİMAR SİNAN LİSESİ"/>
        <s v="ÖZEL GÜNDOĞDU LİSESİ"/>
        <s v="ÖZEL YILDIZ LİSESİ"/>
        <s v="ÖZEL OKYANUS FEN LİSESİ"/>
        <s v="BÜYÜKÇEKMECE TEPEKENT ANADOLU LİSESİ"/>
        <s v="GAZİOSMANPAŞA MEVLANA ANADOLU LİSESİ"/>
        <s v="ANTALYA M.-NURAN ÇAKALLIKLI ANADOLU L"/>
        <s v="ÖZEL ASIM KÖKOĞLU ANADOLU LİSESİ"/>
        <s v="MERSİN MEHMET ADNAN ÖZÇELİK ANADOLU L"/>
        <s v="BALIKESİR SIRRI YIRCALI ANADOLU LİSESİ"/>
        <s v="KÜÇÜKÇEKMECE ANADOLU LİSESİ"/>
        <s v="SARIYER VEHBİ KOÇ VAKFI LİSESİ"/>
        <s v="BODRUM ANADOLU LİSESİ"/>
        <s v="ÖZEL İSTANBUL AR-EL FEN LİSESİ"/>
        <s v="BORNOVA ANADOLU LİSESİ"/>
        <s v="SARIYER ROTARY 100.YIL ANADOLU LİSESİ"/>
        <s v="ÖZEL BÜYÜK LİSE"/>
        <s v="SEYHAN KURTTEPE ANADOLU LİSESİ"/>
        <s v="ATAŞEHİR PROF.FAİK SOMER ANADOLU LİSESİ"/>
        <s v="ÜSKÜDAR KANDİLLİ KIZ ANADOLU LİSESİ"/>
        <s v="ÖZEL YENİ YILDIZ LİSESİ"/>
        <s v="BAHÇELİEVLER DEDE KORKUT ANADOLU LİSESİ"/>
        <s v="SULTANGAZİ CUMHURİYET ANADOLU LİSESİ"/>
        <s v="ÖZEL TOROS FEN LİSESİ"/>
        <s v="BALIKESİR İSTANBULLUOĞLU AND.ÖĞRETMEN L"/>
        <s v="BAKIRKÖY GÜRLEK NAKİPOĞLU LİSESİ"/>
        <s v="MARDİN ANADOLU LİSESİ"/>
        <s v="ÖZEL MÜRÜVVET EVYAP KOLEJİ"/>
        <s v="İZMİT 24 KASIM ANADOLU LİSESİ"/>
        <s v="ÖZEL UFUK LİSESİ"/>
        <s v="ÇATALCA ESENYURT LİSESİ"/>
        <s v="ÖZEL KOZA LİSESİ"/>
        <s v="SAPANCA ANADOLU LİSESİ"/>
        <s v="ŞİŞLİ FMV ÖZEL IŞIK LİSESİ"/>
        <s v="EMİNÖNÜ VEFA LİSESİ"/>
        <s v="OSMANGAZİ ANADOLU ERKEK LİSESİ"/>
        <s v="ÖZEL EĞİTMEN ANADOLU LİSESİ"/>
        <s v="ERZURUM ANADOLU LİSESİ"/>
        <s v="İSTANBUL HAYDARPAŞA ANADOLU LİSESİ"/>
        <s v="BAĞCILAR M.NİYAZİ ALTUĞ ANADOLU LİSESİ"/>
        <s v="OSMANGAZİ TURHAN TAYAN ANADOLU LİSESİ"/>
        <s v="MARDİN İMKB LİSESİ"/>
        <s v="KAĞITHANE ANADOLU LİSESİ"/>
        <s v="PENDİK LİSESİ"/>
        <s v="ERZURUM İBRAHİM HAKKI FEN LİSESİ"/>
        <s v="KARTAL BURAK BORA ANADOLU LİSESİ"/>
        <s v="ÜMRANİYE NEVZAT AYAZ ANADOLU LİSESİ"/>
        <s v="FATİH VATAN ANADOLU LİSESİ"/>
        <s v="ANTALYA HACI MALİKE-M.BİLEYDİ ANADOLU L"/>
        <s v="ÖZEL GAZİANTEP KOLEJİ VKF.ÖZEL ANADOLU L"/>
        <s v="TEKİRDAĞ LİSESİ"/>
        <s v="ÖZEL SEZİN LİSESİ"/>
        <s v="BEŞİKTAŞ ANADOLU LİSESİ"/>
        <s v="DİYARBAKIR NAFİYE-ÖMER ŞEVKİ C.OĞLU L"/>
        <s v="MERSİN ANADOLU LİSESİ"/>
        <s v="İNEGÖL TURGUTALP ANADOLU LİSESİ"/>
        <s v="KASTAMONU MUSTAFA KAYA ANADOLU LİSESİ"/>
        <s v="ÖZEL TURGUT ÖZAL LİSESİ"/>
        <s v="ÖZEL ŞANLIURFA SARAÇ İLGİ OKULLARI ANADOLU LİSESİ"/>
        <s v="BALIKESİR T.C.ZİRAAT BANKASI FEN LİSESİ"/>
        <s v="GÜNGÖREN ESENLER ATIŞALANI LİSESİ"/>
        <s v="TAVŞANLI ANADOLU ÖĞRETMEN LİSESİ"/>
        <s v="PERŞEMBE ZEHRA ŞELALE ANADOLU LİSESİ"/>
        <s v="KONYAALTI DR. İLHAMİ TANKUT ANADOLU LİSESİ"/>
        <s v="BAHÇELİEVLER ANADOLU LİSESİ"/>
        <s v="ANTALYA LİSESİ (AND)"/>
        <s v="ÇORLU İMKB ANADOLU ÖĞRETMEN LİSESİ"/>
        <s v="ATAŞEHİR HABİRE YAHŞİ ANADOLU LİSESİ"/>
        <s v="ÖZEL FLORYA FİNAL KOLEJİ"/>
        <s v="BAKIRKÖY YAHYA KEMAL BEYATLI ANADOLU LİSESİ"/>
        <s v="ÖZEL MEF LİSESİ"/>
        <s v="ÖZEL BAŞARI BİLİM ANADOLU LİSESİ"/>
        <s v="SARIYER ŞÜKRAN ÜLGEZEN MESLEK LİSESİ"/>
        <s v="BAKIRKÖY YAHYA KEMAL BEYATLI LİSESİ"/>
        <s v="ESENYURT NAKİPOĞLU CUMHURİYET ANADOLU L"/>
        <s v="KAĞITHANE GÜLTEPE LİSESİ"/>
        <s v="LÜLEBURGAZ KEPİRTEPE ANADOLU ÖĞR.L"/>
        <s v="ORHANGAZİ ÇOK PROGRAMLI LİSESİ"/>
        <s v="ŞİŞLİ NİŞANTAŞI ANADOLU LİSESİ"/>
        <s v="DİYARBAKIR REKABET KUR.CUMHURİYET FEN L"/>
        <s v="BABAESKİ LİSESİ"/>
        <s v="SARIYER BOĞAZİÇİ LİSESİ"/>
        <s v="ÖZEL ÇEKİRGE DOĞA ANADOLU LİSESİ"/>
        <s v="MURATPAŞA LEVENT AYDIN ANADOLU LİSESİ"/>
        <s v="İZMİR NAMIK KEMAL LİSESİ"/>
        <s v="ZEYTİNBURNU MENSUCAT SANTRAL ANADOLU L"/>
        <s v="ÜMRANİYE ASİYE AĞAOĞLU ANADOLU LİSESİ"/>
        <s v="GÜNEYSU ŞEHİT K.MUTLU ANADOLU ÖĞRETMEN L"/>
        <s v="KARŞIYAKA ANADOLU LİSESİ"/>
        <s v="KOCASİNAN SAMİ YANGIN ANADOLU LİSESİ"/>
        <s v="İSTANBUL KABATAŞ ERKEK LİSESİ"/>
        <s v="ÖZEL SARIYER DOĞA LİSESİ"/>
        <s v="TURGUTLU ANADOLU LİSESİ"/>
        <s v="ÖZEL TARHAN LİSESİ"/>
        <s v="ÇİĞLİ TEĞMEN ALİ RIZA AKINCI ANADOLU L"/>
        <s v="BERGAMA Y.KEMALETTİN PERİN AND.ÖĞRT. L"/>
        <s v="EDİRNE ANADOLU ÖĞRETMEN LİSESİ"/>
        <s v="DİYARBAKIR MELİK AHMET LİSESİ"/>
        <s v="BOLU FEN LİSESİ"/>
        <s v="SİNOP ANADOLU LİSESİ"/>
        <s v="ZEYTİNBURNU İHSAN MERMERCİ LİSESİ"/>
        <s v="FETHİYE ÖMER ÖZYER ANADOLU ÖĞRETMEN L"/>
        <s v="KADIKÖY İNTAŞ MEHMET AKİF ERSOY LİSESİ"/>
        <s v="ÖZEL TOPKAPI FETİH LİSESİ"/>
        <s v="ÖZEL SURP HAÇ ERMENİ LİSESİ"/>
        <s v="ADAPAZARI ÖZEL ENKA ANADOLU LİSESİ"/>
        <s v="ÖZEL BOĞAZİÇİ ABDULLAH ÇAKAR FATİH ANADOLU LİSESİ"/>
        <s v="ESENYURT HALİL AKKANAT ÇOK PROGRAMLI LİSESİ"/>
        <s v="KÜÇÜKÇEKMECE PROF.DR.SABAHATTİN ZAİM ANADOLU_x000a_LİSESİ"/>
        <s v="ÖZEL MURAT LİSESİ"/>
        <s v="ÖZEL İSTANBUL FATİH ANADOLU LİSESİ"/>
        <s v="ÖZEL BİLGİ LİSESİ"/>
        <s v="BOZÜYÜK ERKEK ANADOLU ÖĞRETMEN LİSESİ"/>
        <s v="ÖZEL KÜLTÜR LİSESİ"/>
        <s v="ŞİŞLİ ANADOLU LİSESİ"/>
        <s v="FATSA ANADOLU ÖĞRETMEN LİSESİ"/>
        <s v="ANKARA SÖĞÜTÖZÜ ANADOLU LİSESİ"/>
        <s v="DÖŞEMEALTI ERÜNAL SOSYAL BİLİMLER LİSESİ"/>
        <s v="KARTAL YÜKSEL-İLHAN ALANYALI AND.ÖĞRT.L"/>
        <s v="DENİZLİ NALAN KAYNAK ANADOLU LİSESİ"/>
        <s v="ÜSKÜDAR ÇAMLICA KIZ ANADOLU LİSESİ"/>
        <s v="ÖZEL ENDERUN ANADOLU LİSESİ"/>
        <s v="BEYOĞLU DİLNİHAT ÖZYEĞİN ANADOLU LİSESİ"/>
        <s v="BÜYÜKÇEKMECE ANADOLU SAĞLIK MESLEK LİSESİ (SAĞLIK_x000a_MESLEK)"/>
        <s v="ÖZEL OĞUZKAAN LİSESİ"/>
        <s v="ADAPAZARI ÖZEL ŞAHİN ANADOLU LİSESİ"/>
        <s v="KIRŞEHİR ANADOLU ÖĞRETMEN LİSESİ"/>
        <s v="FATSA FEN LİSESİ"/>
        <s v="FATİH GELENBEVİ ANADOLU LİSESİ"/>
        <s v="ZEYTİNBURNU HALUK ÜNDEĞER LİSESİ"/>
        <s v="LÜLEBURGAZ DÜVENCİLER ANADOLU LİSESİ"/>
        <s v="ŞİŞLİ KURTULUŞ LİSESİ"/>
        <s v="TEKİRDAĞ ANADOLU LİSESİ"/>
        <s v="ÖZEL AKASYA LİSESİ"/>
        <s v="KAĞITHANE SEYRANTEPE DR.S.AHMET LİSESİ"/>
        <s v="BALIKESİR FATMA EMİN KUTVAR ANADOLU L"/>
        <s v="ÇATALCA HADIMKÖY Ö. ÇETİNKAYA ANADOLU L"/>
        <s v="DİYARBAKIR NEVZAT AYAZ ANADOLU LİSESİ"/>
        <s v="KDZ.EREĞLİ ATATÜRK ANADOLU LİSESİ"/>
        <s v="AHLAT SADULLAH GENCER ANADOLU LİSESİ"/>
        <s v="KADIKÖY OSMANGAZİ ANADOLU LİSESİ"/>
        <s v="DİYARBAKIR ZİYA GÖKALP ANADOLU LİSESİ"/>
        <s v="BALIKESİR RAHMİ KULA ANADOLU LİSESİ"/>
        <s v="ÖZEL UĞUR ASIRLIK ANADOLU LİSESİ"/>
        <s v="BÜYÜKÇEKMECE ATATÜRK ANADOLU LİSESİ"/>
        <s v="KAYSERİ N.MEHMET BALDÖKTÜ ANADOLU L"/>
        <s v="NİLÜFER MİLLİ PİYANGO ANADOLU LİSESİ"/>
        <s v="SANCAKTEPE ANADOLU LİSESİ"/>
        <s v="MALTEPE ANADOLU LİSESİ"/>
        <s v="GÜNGÖREN ANADOLU LİSESİ"/>
        <s v="BÜYÜKÇEKMECE ÇAKMAKLI CUMHURİYET ANADOLU_x000a_LİSESİ"/>
        <s v="ÇANKAYA TINAZTEPE LİSESİ"/>
        <s v="ÇAN İBRAHİM BODUR ANADOLU LİSESİ"/>
        <s v="KARTAL ANADOLU LİSESİ"/>
        <s v="ÖZEL CENT LİSESİ"/>
        <s v="MARMARİS HALICI AHMET URKAY ANADOLU L"/>
        <s v="ÖZEL KOCAELİ BAHÇEŞEHİR LİSESİ"/>
        <s v="BURSA ŞÜKRÜ ŞANKAYA ANADOLU LİSESİ"/>
        <s v="DİDİM ESRA KARAKAYA ANADOLU LİSESİ"/>
        <s v="GİRESUN HAMDİ BOZBAĞ ANADOLU LİSESİ"/>
        <s v="ÖZEL EMİNE ÖRNEK LİSESİ"/>
        <s v="TERAKKİ VAKFI ÖZEL ŞİŞLİ TERAKKİ L"/>
        <s v="BEŞİKTAŞ ARNAVUTKÖY K.YİĞİT ANADOLU L"/>
        <s v="ÖZEL DARÜŞŞAFAKA LİSESİ"/>
        <s v="ÖZEL MUSEVİ LİSESİ"/>
        <s v="ÖZEL FATİH SULTAN LİSESİ"/>
        <s v="BAĞCILAR DR. KEMAL NACİ EKŞİ ANADOLU L"/>
        <s v="BUCA ANADOLU LİSESİ"/>
        <s v="MUĞLA TURGUT REİS LİSESİ"/>
        <s v="ÖZEL YAKACIK DOĞA ANADOLU LİSESİ"/>
        <s v="ÖZEL AYAZAĞA IŞIK LİSESİ"/>
        <s v="GEMLİK LİSESİ"/>
        <s v="KÜÇÜKÇEKMECE PROF.DR.SABAHATTİN ZAİM L"/>
        <s v="ÖZEL KURTKÖY DOĞA ANADOLU LİSESİ"/>
        <s v="FATİH VATAN LİSESİ"/>
        <s v="YEŞİLKÖY ANADOLU LİSESİ"/>
        <s v="BURDUR ANADOLU LİSESİ"/>
        <s v="GÖNEN İDRİS TABAK ANADOLU LİSESİ"/>
        <s v="ZİLE LİSESİ"/>
        <s v="ÖZEL P.E.V. AMİROĞLU FEN LİSESİ"/>
        <s v="MUĞLA ANADOLU LİSESİ"/>
        <s v="KASTAMONU GÖL ANADOLU ÖĞRETMEN LİSESİ"/>
        <s v="MERSİN AKDENİZ ANADOLU LİSESİ"/>
        <s v="FATİH ÇEMBERLİTAŞ ANADOLU LİSESİ"/>
        <s v="SEYHAN PİRİ REİS ANADOLU LİSESİ"/>
        <s v="ÖZEL YESEVİ LİSESİ"/>
        <s v="ÖZEL ADANA FEN LİSESİ"/>
        <s v="ŞİŞLİ MECİDİYEKÖY ANADOLU LİSESİ"/>
        <s v="ÖZEL DENİZATI ANADOLU LİSESİ"/>
        <s v="ÖZEL GÜNEŞLİ OKYANUS ANADOLU LİSESİ"/>
        <s v="ZEYTİNBURNU ZÜHTÜ KURTULMUŞ LİSESİ"/>
        <s v="YILDIRIM ULUBATLI HASAN ANADOLU LİSESİ"/>
        <s v="DENİZLİ NEVZAT KARALP ANADOLU LİSESİ"/>
        <s v="İSTANBUL ÜSKÜDAR LİSESİ (AND)"/>
        <s v="ÖZEL EROL ALTACA KOLEJİ"/>
        <s v="ÖZEL EYÜBOĞLU LİSESİ"/>
        <s v="ÖZEL ÇUKUROVA BİLFEN KOLEJİ"/>
        <s v="İSTANBUL BEYLİKDÜZÜ HÜSEYİN YILDIZ AND.L"/>
        <s v="İZMİT LİSESİ (AND)"/>
        <s v="DR.BİNNAZ EGE-DR.RIDVAN EGE ANADOLU L"/>
        <s v="DÜZCE ANADOLU ÖĞRETMEN LİSESİ"/>
        <s v="SİLİVRİ HASAN-SABRİYE GÜMÜŞ ANADOLU L"/>
        <s v="GEBZE SARKUYSAN LİSESİ"/>
        <s v="BEYLİKDÜZÜ BEŞİR BALCIOĞLU ANADOLU LİSESİ"/>
        <s v="MALATYA CUMHURİYET ANADOLU LİSESİ"/>
        <s v="ERMENEK İMKB ANADOLU ÖĞRETMEN LİSESİ"/>
        <s v="KADIKÖY GENERAL A.RIZA ERSİN LİSESİ"/>
        <s v="İSTANBUL ÇAPA ANADOLU ÖĞRETMEN L"/>
        <s v="ALANYA HÜSEYİN GİRENES FEN LİSESİ"/>
        <s v="BEYLİKDÜZÜ VALİ MUAMMER GÜLER AND.ÖĞR.L"/>
        <s v="ESKİŞEHİR II.ENDÜSTRİ MESLEK LİSESİ"/>
        <s v="BAHÇELİEVLER ADNAN MENDERES ANADOLU L"/>
        <s v="ÇATALCA TAYFUN TOPÇU ANADOLU LİSESİ"/>
        <s v="ÜSKÜDAR H.AVNİ SÖZEN ANADOLU LİSESİ"/>
        <s v="ÜNYE LİSESİ"/>
        <s v="ÜSKÜDAR ÇAĞRIBEY ANADOLU LİSESİ"/>
        <s v="SULTANBEYLİ İMAM HATİP LİSESİ"/>
        <s v="ÖZEL ÜSKÜDAR DOĞA ANADOLU LİSESİ"/>
        <s v="ÜSKÜDAR CUMHURİYET LİSESİ"/>
        <s v="AFYON KOCATEPE ANADOLU LİSESİ"/>
        <s v="ÖZEL ÜSKÜDAR AMERİKAN LİSESİ"/>
        <s v="EYÜP RAMİ ATATÜRK ANADOLU LİSESİ"/>
        <s v="SAMSUN 19 MAYIS LİSESİ (AND)"/>
        <s v="ÖZEL BURSA KÜLTÜR ANADOLU LİSESİ"/>
        <s v="ÖZEL EĞT. VE YAŞAM MRK. OKYANUS LİSESİ"/>
        <s v="AVCILAR SÜLEYMAN NAZİF ANADOLU LİSESİ"/>
        <m/>
      </sharedItems>
    </cacheField>
    <cacheField name="İL" numFmtId="0">
      <sharedItems containsBlank="1" count="52">
        <s v="İSTANBUL"/>
        <s v="YALOVA"/>
        <s v="İZMİR"/>
        <s v="MUĞLA"/>
        <s v="HATAY"/>
        <s v="KONYA"/>
        <s v="GAZİANTEP"/>
        <s v="BALIKESİR"/>
        <s v="ANTALYA"/>
        <s v="GİRESUN"/>
        <s v="KIRKLARELİ"/>
        <s v="BURSA"/>
        <s v="BATMAN"/>
        <s v="KOCAELİ"/>
        <s v="ŞANLIURFA"/>
        <s v="TRABZON"/>
        <s v="KAYSERİ"/>
        <s v="AFYONKARAHİSAR"/>
        <s v="IĞDIR"/>
        <s v="NİĞDE"/>
        <s v="TEKİRDAĞ"/>
        <s v="SAMSUN"/>
        <s v="DÜZCE"/>
        <s v="ADANA"/>
        <s v="MANİSA"/>
        <s v="ZONGULDAK"/>
        <s v="MERSİN"/>
        <s v="ANKARA"/>
        <s v="MARDİN"/>
        <s v="SAKARYA"/>
        <s v="ERZURUM"/>
        <s v="DİYARBAKIR"/>
        <s v="KASTAMONU"/>
        <s v="MALATYA"/>
        <s v="KÜTAHYA"/>
        <s v="ORDU"/>
        <s v="RİZE"/>
        <s v="EDİRNE"/>
        <s v="BOLU"/>
        <s v="SİNOP"/>
        <s v="SİVAS"/>
        <s v="BİLECİK"/>
        <s v="DENİZLİ"/>
        <s v="KIRŞEHİR"/>
        <s v="BİTLİS"/>
        <s v="ÇANAKKALE"/>
        <s v="AYDIN"/>
        <s v="BURDUR"/>
        <s v="TOKAT"/>
        <s v="KARAMAN"/>
        <s v="ESKİŞEHİ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n v="1"/>
    <n v="24408"/>
    <x v="0"/>
    <x v="0"/>
    <x v="0"/>
    <s v="TM1       "/>
    <x v="0"/>
    <n v="1"/>
    <x v="0"/>
    <x v="0"/>
  </r>
  <r>
    <n v="2"/>
    <n v="134247"/>
    <x v="1"/>
    <x v="1"/>
    <x v="1"/>
    <s v="MF4       "/>
    <x v="1"/>
    <n v="0.25"/>
    <x v="1"/>
    <x v="0"/>
  </r>
  <r>
    <n v="3"/>
    <n v="135012"/>
    <x v="2"/>
    <x v="1"/>
    <x v="2"/>
    <s v="MF1       "/>
    <x v="2"/>
    <n v="0.75"/>
    <x v="2"/>
    <x v="1"/>
  </r>
  <r>
    <n v="4"/>
    <n v="26959"/>
    <x v="2"/>
    <x v="1"/>
    <x v="3"/>
    <s v="TM2       "/>
    <x v="3"/>
    <n v="0.75"/>
    <x v="3"/>
    <x v="0"/>
  </r>
  <r>
    <n v="5"/>
    <n v="37301"/>
    <x v="1"/>
    <x v="1"/>
    <x v="4"/>
    <s v="MF4       "/>
    <x v="1"/>
    <n v="0.75"/>
    <x v="4"/>
    <x v="0"/>
  </r>
  <r>
    <n v="6"/>
    <n v="80946"/>
    <x v="2"/>
    <x v="1"/>
    <x v="3"/>
    <s v="MF4       "/>
    <x v="4"/>
    <n v="0.5"/>
    <x v="5"/>
    <x v="2"/>
  </r>
  <r>
    <n v="7"/>
    <n v="161394"/>
    <x v="2"/>
    <x v="0"/>
    <x v="5"/>
    <s v="TM2       "/>
    <x v="3"/>
    <n v="0.25"/>
    <x v="6"/>
    <x v="0"/>
  </r>
  <r>
    <n v="8"/>
    <n v="108352"/>
    <x v="2"/>
    <x v="1"/>
    <x v="6"/>
    <s v="MF4       "/>
    <x v="5"/>
    <n v="0.5"/>
    <x v="7"/>
    <x v="0"/>
  </r>
  <r>
    <n v="9"/>
    <n v="21369"/>
    <x v="2"/>
    <x v="1"/>
    <x v="7"/>
    <s v="TM2       "/>
    <x v="3"/>
    <n v="0.75"/>
    <x v="8"/>
    <x v="0"/>
  </r>
  <r>
    <n v="10"/>
    <n v="51071"/>
    <x v="2"/>
    <x v="1"/>
    <x v="8"/>
    <s v="MF1       "/>
    <x v="2"/>
    <n v="1"/>
    <x v="6"/>
    <x v="0"/>
  </r>
  <r>
    <n v="11"/>
    <n v="132713"/>
    <x v="2"/>
    <x v="0"/>
    <x v="9"/>
    <s v="MF4       "/>
    <x v="1"/>
    <n v="0.25"/>
    <x v="9"/>
    <x v="3"/>
  </r>
  <r>
    <n v="12"/>
    <n v="35572"/>
    <x v="2"/>
    <x v="1"/>
    <x v="4"/>
    <s v="MF4       "/>
    <x v="5"/>
    <n v="1"/>
    <x v="10"/>
    <x v="4"/>
  </r>
  <r>
    <n v="13"/>
    <n v="55113"/>
    <x v="2"/>
    <x v="0"/>
    <x v="10"/>
    <s v="MF4       "/>
    <x v="4"/>
    <n v="0.75"/>
    <x v="11"/>
    <x v="3"/>
  </r>
  <r>
    <n v="14"/>
    <n v="27325"/>
    <x v="2"/>
    <x v="0"/>
    <x v="4"/>
    <s v="MF4       "/>
    <x v="6"/>
    <n v="1"/>
    <x v="12"/>
    <x v="0"/>
  </r>
  <r>
    <n v="15"/>
    <n v="61968"/>
    <x v="2"/>
    <x v="1"/>
    <x v="11"/>
    <s v="TM2       "/>
    <x v="3"/>
    <n v="0.5"/>
    <x v="13"/>
    <x v="0"/>
  </r>
  <r>
    <n v="16"/>
    <n v="80693"/>
    <x v="2"/>
    <x v="1"/>
    <x v="4"/>
    <s v="TM2       "/>
    <x v="7"/>
    <n v="0.75"/>
    <x v="14"/>
    <x v="0"/>
  </r>
  <r>
    <n v="17"/>
    <n v="133201"/>
    <x v="1"/>
    <x v="1"/>
    <x v="8"/>
    <s v="MF4       "/>
    <x v="1"/>
    <n v="0.25"/>
    <x v="15"/>
    <x v="5"/>
  </r>
  <r>
    <n v="18"/>
    <n v="50333"/>
    <x v="1"/>
    <x v="1"/>
    <x v="12"/>
    <s v="TM3       "/>
    <x v="8"/>
    <n v="0.75"/>
    <x v="16"/>
    <x v="0"/>
  </r>
  <r>
    <n v="19"/>
    <n v="85099"/>
    <x v="2"/>
    <x v="0"/>
    <x v="2"/>
    <s v="MF4       "/>
    <x v="9"/>
    <n v="0.5"/>
    <x v="17"/>
    <x v="6"/>
  </r>
  <r>
    <n v="20"/>
    <n v="227516"/>
    <x v="1"/>
    <x v="1"/>
    <x v="7"/>
    <s v="TM1       "/>
    <x v="0"/>
    <n v="0.5"/>
    <x v="18"/>
    <x v="0"/>
  </r>
  <r>
    <n v="21"/>
    <n v="51030"/>
    <x v="2"/>
    <x v="0"/>
    <x v="10"/>
    <s v="MF4       "/>
    <x v="5"/>
    <n v="0.75"/>
    <x v="19"/>
    <x v="0"/>
  </r>
  <r>
    <n v="22"/>
    <n v="73707"/>
    <x v="2"/>
    <x v="0"/>
    <x v="13"/>
    <s v="MF4       "/>
    <x v="6"/>
    <n v="0.5"/>
    <x v="20"/>
    <x v="0"/>
  </r>
  <r>
    <n v="23"/>
    <n v="232289"/>
    <x v="2"/>
    <x v="1"/>
    <x v="13"/>
    <s v="TM1       "/>
    <x v="10"/>
    <n v="0.5"/>
    <x v="21"/>
    <x v="0"/>
  </r>
  <r>
    <n v="24"/>
    <n v="100828"/>
    <x v="1"/>
    <x v="1"/>
    <x v="10"/>
    <s v="MF4       "/>
    <x v="4"/>
    <n v="0.5"/>
    <x v="22"/>
    <x v="0"/>
  </r>
  <r>
    <n v="25"/>
    <n v="74635"/>
    <x v="1"/>
    <x v="1"/>
    <x v="3"/>
    <s v="TM2       "/>
    <x v="7"/>
    <n v="0.75"/>
    <x v="23"/>
    <x v="0"/>
  </r>
  <r>
    <n v="26"/>
    <n v="136072"/>
    <x v="1"/>
    <x v="0"/>
    <x v="9"/>
    <s v="TM2       "/>
    <x v="3"/>
    <n v="0.25"/>
    <x v="24"/>
    <x v="7"/>
  </r>
  <r>
    <n v="27"/>
    <n v="181852"/>
    <x v="1"/>
    <x v="1"/>
    <x v="0"/>
    <s v="MF1       "/>
    <x v="2"/>
    <n v="0.75"/>
    <x v="25"/>
    <x v="0"/>
  </r>
  <r>
    <n v="28"/>
    <n v="192053"/>
    <x v="2"/>
    <x v="1"/>
    <x v="8"/>
    <s v="TM2       "/>
    <x v="7"/>
    <n v="0.5"/>
    <x v="26"/>
    <x v="8"/>
  </r>
  <r>
    <n v="29"/>
    <n v="78900"/>
    <x v="2"/>
    <x v="0"/>
    <x v="2"/>
    <s v="MF4       "/>
    <x v="6"/>
    <n v="0.5"/>
    <x v="27"/>
    <x v="0"/>
  </r>
  <r>
    <n v="30"/>
    <n v="108748"/>
    <x v="2"/>
    <x v="0"/>
    <x v="10"/>
    <s v="MF4       "/>
    <x v="6"/>
    <n v="0.25"/>
    <x v="7"/>
    <x v="0"/>
  </r>
  <r>
    <n v="31"/>
    <n v="37558"/>
    <x v="1"/>
    <x v="1"/>
    <x v="14"/>
    <s v="MF4       "/>
    <x v="1"/>
    <n v="0.75"/>
    <x v="28"/>
    <x v="9"/>
  </r>
  <r>
    <n v="32"/>
    <n v="64988"/>
    <x v="2"/>
    <x v="0"/>
    <x v="8"/>
    <s v="MF4       "/>
    <x v="11"/>
    <n v="0.5"/>
    <x v="29"/>
    <x v="9"/>
  </r>
  <r>
    <n v="33"/>
    <n v="69815"/>
    <x v="1"/>
    <x v="1"/>
    <x v="12"/>
    <s v="MF4       "/>
    <x v="6"/>
    <n v="0.5"/>
    <x v="30"/>
    <x v="0"/>
  </r>
  <r>
    <n v="34"/>
    <n v="88848"/>
    <x v="2"/>
    <x v="0"/>
    <x v="8"/>
    <s v="TM1       "/>
    <x v="10"/>
    <n v="0.75"/>
    <x v="19"/>
    <x v="0"/>
  </r>
  <r>
    <n v="35"/>
    <n v="24835"/>
    <x v="1"/>
    <x v="0"/>
    <x v="5"/>
    <s v="TM2       "/>
    <x v="3"/>
    <n v="0.75"/>
    <x v="31"/>
    <x v="10"/>
  </r>
  <r>
    <n v="36"/>
    <n v="56969"/>
    <x v="1"/>
    <x v="0"/>
    <x v="14"/>
    <s v="MF4       "/>
    <x v="9"/>
    <n v="0.75"/>
    <x v="32"/>
    <x v="0"/>
  </r>
  <r>
    <n v="37"/>
    <n v="174027"/>
    <x v="2"/>
    <x v="0"/>
    <x v="10"/>
    <s v="TM2       "/>
    <x v="3"/>
    <n v="0.25"/>
    <x v="33"/>
    <x v="0"/>
  </r>
  <r>
    <n v="38"/>
    <n v="70563"/>
    <x v="3"/>
    <x v="0"/>
    <x v="10"/>
    <s v="TM2       "/>
    <x v="3"/>
    <n v="0.5"/>
    <x v="34"/>
    <x v="11"/>
  </r>
  <r>
    <n v="39"/>
    <n v="93405"/>
    <x v="1"/>
    <x v="1"/>
    <x v="15"/>
    <s v="TM3       "/>
    <x v="8"/>
    <n v="0.5"/>
    <x v="35"/>
    <x v="0"/>
  </r>
  <r>
    <n v="40"/>
    <n v="97808"/>
    <x v="2"/>
    <x v="0"/>
    <x v="3"/>
    <s v="TM3       "/>
    <x v="8"/>
    <n v="0.5"/>
    <x v="36"/>
    <x v="0"/>
  </r>
  <r>
    <n v="41"/>
    <n v="91305"/>
    <x v="2"/>
    <x v="1"/>
    <x v="13"/>
    <s v="TM2       "/>
    <x v="7"/>
    <n v="0.75"/>
    <x v="37"/>
    <x v="0"/>
  </r>
  <r>
    <n v="42"/>
    <n v="91757"/>
    <x v="2"/>
    <x v="1"/>
    <x v="7"/>
    <s v="MF4       "/>
    <x v="6"/>
    <n v="0.5"/>
    <x v="38"/>
    <x v="0"/>
  </r>
  <r>
    <n v="43"/>
    <n v="50235"/>
    <x v="1"/>
    <x v="0"/>
    <x v="7"/>
    <s v="MF4       "/>
    <x v="9"/>
    <n v="0.75"/>
    <x v="39"/>
    <x v="12"/>
  </r>
  <r>
    <n v="44"/>
    <n v="164519"/>
    <x v="4"/>
    <x v="1"/>
    <x v="16"/>
    <s v="TM2       "/>
    <x v="3"/>
    <n v="0.25"/>
    <x v="40"/>
    <x v="0"/>
  </r>
  <r>
    <n v="45"/>
    <n v="32831"/>
    <x v="2"/>
    <x v="1"/>
    <x v="10"/>
    <s v="TM2       "/>
    <x v="3"/>
    <n v="0.5"/>
    <x v="41"/>
    <x v="4"/>
  </r>
  <r>
    <n v="46"/>
    <n v="73518"/>
    <x v="2"/>
    <x v="1"/>
    <x v="9"/>
    <s v="TM2       "/>
    <x v="7"/>
    <n v="0.75"/>
    <x v="42"/>
    <x v="13"/>
  </r>
  <r>
    <n v="47"/>
    <n v="70581"/>
    <x v="2"/>
    <x v="1"/>
    <x v="7"/>
    <s v="TM2       "/>
    <x v="3"/>
    <n v="0.5"/>
    <x v="7"/>
    <x v="0"/>
  </r>
  <r>
    <n v="48"/>
    <n v="112108"/>
    <x v="2"/>
    <x v="0"/>
    <x v="2"/>
    <s v="TM1       "/>
    <x v="0"/>
    <n v="0.75"/>
    <x v="43"/>
    <x v="0"/>
  </r>
  <r>
    <n v="49"/>
    <n v="166840"/>
    <x v="2"/>
    <x v="0"/>
    <x v="0"/>
    <s v="TM2       "/>
    <x v="3"/>
    <n v="0.25"/>
    <x v="33"/>
    <x v="14"/>
  </r>
  <r>
    <n v="50"/>
    <n v="27063"/>
    <x v="2"/>
    <x v="1"/>
    <x v="7"/>
    <s v="TM2       "/>
    <x v="3"/>
    <n v="0.75"/>
    <x v="44"/>
    <x v="0"/>
  </r>
  <r>
    <n v="51"/>
    <n v="50002"/>
    <x v="1"/>
    <x v="0"/>
    <x v="8"/>
    <s v="MF4       "/>
    <x v="11"/>
    <n v="0.75"/>
    <x v="32"/>
    <x v="0"/>
  </r>
  <r>
    <n v="52"/>
    <n v="145763"/>
    <x v="2"/>
    <x v="1"/>
    <x v="9"/>
    <s v="TM2       "/>
    <x v="3"/>
    <n v="0.25"/>
    <x v="45"/>
    <x v="0"/>
  </r>
  <r>
    <n v="53"/>
    <n v="45352"/>
    <x v="2"/>
    <x v="1"/>
    <x v="17"/>
    <s v="MF4       "/>
    <x v="1"/>
    <n v="0.75"/>
    <x v="46"/>
    <x v="0"/>
  </r>
  <r>
    <n v="54"/>
    <n v="60821"/>
    <x v="2"/>
    <x v="0"/>
    <x v="8"/>
    <s v="MF4       "/>
    <x v="11"/>
    <n v="0.75"/>
    <x v="47"/>
    <x v="0"/>
  </r>
  <r>
    <n v="55"/>
    <n v="63004"/>
    <x v="1"/>
    <x v="0"/>
    <x v="4"/>
    <s v="MF4       "/>
    <x v="9"/>
    <n v="0.75"/>
    <x v="48"/>
    <x v="15"/>
  </r>
  <r>
    <n v="56"/>
    <n v="139736"/>
    <x v="2"/>
    <x v="0"/>
    <x v="7"/>
    <s v="TM2       "/>
    <x v="3"/>
    <n v="0.25"/>
    <x v="49"/>
    <x v="11"/>
  </r>
  <r>
    <n v="57"/>
    <n v="20715"/>
    <x v="1"/>
    <x v="0"/>
    <x v="18"/>
    <s v="MF4       "/>
    <x v="11"/>
    <n v="1"/>
    <x v="50"/>
    <x v="5"/>
  </r>
  <r>
    <n v="58"/>
    <n v="61215"/>
    <x v="2"/>
    <x v="1"/>
    <x v="14"/>
    <s v="MF4       "/>
    <x v="5"/>
    <n v="0.75"/>
    <x v="51"/>
    <x v="8"/>
  </r>
  <r>
    <n v="59"/>
    <n v="26622"/>
    <x v="1"/>
    <x v="0"/>
    <x v="15"/>
    <s v="MF4       "/>
    <x v="1"/>
    <n v="1"/>
    <x v="52"/>
    <x v="16"/>
  </r>
  <r>
    <n v="60"/>
    <n v="60068"/>
    <x v="1"/>
    <x v="1"/>
    <x v="8"/>
    <s v="TM2       "/>
    <x v="7"/>
    <n v="0.75"/>
    <x v="53"/>
    <x v="0"/>
  </r>
  <r>
    <n v="61"/>
    <n v="48454"/>
    <x v="5"/>
    <x v="0"/>
    <x v="10"/>
    <s v="MF4       "/>
    <x v="5"/>
    <n v="0.75"/>
    <x v="0"/>
    <x v="0"/>
  </r>
  <r>
    <n v="62"/>
    <n v="72888"/>
    <x v="2"/>
    <x v="1"/>
    <x v="2"/>
    <s v="TM2       "/>
    <x v="3"/>
    <n v="0.25"/>
    <x v="53"/>
    <x v="0"/>
  </r>
  <r>
    <n v="63"/>
    <n v="41815"/>
    <x v="2"/>
    <x v="1"/>
    <x v="13"/>
    <s v="TM2       "/>
    <x v="3"/>
    <n v="0.5"/>
    <x v="54"/>
    <x v="13"/>
  </r>
  <r>
    <n v="64"/>
    <n v="70490"/>
    <x v="2"/>
    <x v="0"/>
    <x v="13"/>
    <s v="MF4       "/>
    <x v="9"/>
    <n v="0.5"/>
    <x v="44"/>
    <x v="0"/>
  </r>
  <r>
    <n v="65"/>
    <n v="55926"/>
    <x v="2"/>
    <x v="1"/>
    <x v="17"/>
    <s v="MF4       "/>
    <x v="1"/>
    <n v="0.5"/>
    <x v="41"/>
    <x v="4"/>
  </r>
  <r>
    <n v="66"/>
    <n v="72527"/>
    <x v="2"/>
    <x v="1"/>
    <x v="14"/>
    <s v="TM1       "/>
    <x v="0"/>
    <n v="0.75"/>
    <x v="55"/>
    <x v="0"/>
  </r>
  <r>
    <n v="67"/>
    <n v="134601"/>
    <x v="2"/>
    <x v="0"/>
    <x v="19"/>
    <s v="TM1       "/>
    <x v="0"/>
    <n v="0.75"/>
    <x v="56"/>
    <x v="0"/>
  </r>
  <r>
    <n v="68"/>
    <n v="66020"/>
    <x v="2"/>
    <x v="0"/>
    <x v="9"/>
    <s v="TM2       "/>
    <x v="3"/>
    <n v="0.5"/>
    <x v="57"/>
    <x v="17"/>
  </r>
  <r>
    <n v="69"/>
    <n v="85482"/>
    <x v="2"/>
    <x v="0"/>
    <x v="13"/>
    <s v="TM1       "/>
    <x v="10"/>
    <n v="0.75"/>
    <x v="58"/>
    <x v="2"/>
  </r>
  <r>
    <n v="70"/>
    <n v="35411"/>
    <x v="1"/>
    <x v="0"/>
    <x v="8"/>
    <s v="TM2       "/>
    <x v="3"/>
    <n v="0.5"/>
    <x v="59"/>
    <x v="18"/>
  </r>
  <r>
    <n v="71"/>
    <n v="9786"/>
    <x v="2"/>
    <x v="1"/>
    <x v="3"/>
    <s v="MF1       "/>
    <x v="2"/>
    <n v="1"/>
    <x v="60"/>
    <x v="0"/>
  </r>
  <r>
    <n v="72"/>
    <n v="9979"/>
    <x v="1"/>
    <x v="1"/>
    <x v="17"/>
    <s v="MF1       "/>
    <x v="2"/>
    <n v="1"/>
    <x v="61"/>
    <x v="19"/>
  </r>
  <r>
    <n v="73"/>
    <n v="137221"/>
    <x v="2"/>
    <x v="1"/>
    <x v="3"/>
    <s v="TM2       "/>
    <x v="3"/>
    <n v="0.25"/>
    <x v="62"/>
    <x v="0"/>
  </r>
  <r>
    <n v="74"/>
    <n v="19151"/>
    <x v="2"/>
    <x v="0"/>
    <x v="10"/>
    <s v="TM1       "/>
    <x v="10"/>
    <n v="1"/>
    <x v="63"/>
    <x v="0"/>
  </r>
  <r>
    <n v="75"/>
    <n v="116168"/>
    <x v="2"/>
    <x v="1"/>
    <x v="3"/>
    <s v="TM2       "/>
    <x v="3"/>
    <n v="0.25"/>
    <x v="64"/>
    <x v="14"/>
  </r>
  <r>
    <n v="76"/>
    <n v="40673"/>
    <x v="1"/>
    <x v="0"/>
    <x v="20"/>
    <s v="TM2       "/>
    <x v="3"/>
    <n v="0.5"/>
    <x v="65"/>
    <x v="0"/>
  </r>
  <r>
    <n v="77"/>
    <n v="60480"/>
    <x v="1"/>
    <x v="1"/>
    <x v="6"/>
    <s v="MF4       "/>
    <x v="5"/>
    <n v="0.75"/>
    <x v="66"/>
    <x v="0"/>
  </r>
  <r>
    <n v="78"/>
    <n v="66854"/>
    <x v="2"/>
    <x v="1"/>
    <x v="19"/>
    <s v="MF4       "/>
    <x v="4"/>
    <n v="0.5"/>
    <x v="3"/>
    <x v="0"/>
  </r>
  <r>
    <n v="79"/>
    <n v="60217"/>
    <x v="2"/>
    <x v="0"/>
    <x v="21"/>
    <s v="MF4       "/>
    <x v="9"/>
    <n v="0.75"/>
    <x v="67"/>
    <x v="0"/>
  </r>
  <r>
    <n v="80"/>
    <n v="43553"/>
    <x v="2"/>
    <x v="1"/>
    <x v="7"/>
    <s v="MF4       "/>
    <x v="1"/>
    <n v="0.75"/>
    <x v="68"/>
    <x v="20"/>
  </r>
  <r>
    <n v="81"/>
    <n v="26210"/>
    <x v="2"/>
    <x v="1"/>
    <x v="2"/>
    <s v="MF4       "/>
    <x v="5"/>
    <n v="1"/>
    <x v="69"/>
    <x v="0"/>
  </r>
  <r>
    <n v="82"/>
    <n v="61335"/>
    <x v="1"/>
    <x v="1"/>
    <x v="6"/>
    <s v="MF4       "/>
    <x v="1"/>
    <n v="0.5"/>
    <x v="70"/>
    <x v="10"/>
  </r>
  <r>
    <n v="83"/>
    <n v="31253"/>
    <x v="1"/>
    <x v="0"/>
    <x v="5"/>
    <s v="MF4       "/>
    <x v="4"/>
    <n v="1"/>
    <x v="71"/>
    <x v="21"/>
  </r>
  <r>
    <n v="84"/>
    <n v="76866"/>
    <x v="2"/>
    <x v="1"/>
    <x v="1"/>
    <s v="MF1       "/>
    <x v="2"/>
    <n v="1"/>
    <x v="72"/>
    <x v="7"/>
  </r>
  <r>
    <n v="85"/>
    <n v="158856"/>
    <x v="2"/>
    <x v="1"/>
    <x v="0"/>
    <s v="TM2       "/>
    <x v="3"/>
    <n v="0.25"/>
    <x v="73"/>
    <x v="0"/>
  </r>
  <r>
    <n v="86"/>
    <n v="61063"/>
    <x v="1"/>
    <x v="0"/>
    <x v="22"/>
    <s v="MF4       "/>
    <x v="5"/>
    <n v="0.75"/>
    <x v="74"/>
    <x v="0"/>
  </r>
  <r>
    <n v="87"/>
    <n v="80082"/>
    <x v="2"/>
    <x v="1"/>
    <x v="3"/>
    <s v="TM3       "/>
    <x v="8"/>
    <n v="0.5"/>
    <x v="56"/>
    <x v="0"/>
  </r>
  <r>
    <n v="88"/>
    <n v="37347"/>
    <x v="2"/>
    <x v="1"/>
    <x v="12"/>
    <s v="TM2       "/>
    <x v="3"/>
    <n v="0.5"/>
    <x v="75"/>
    <x v="11"/>
  </r>
  <r>
    <n v="89"/>
    <n v="82714"/>
    <x v="2"/>
    <x v="1"/>
    <x v="3"/>
    <s v="TM2       "/>
    <x v="3"/>
    <n v="0.25"/>
    <x v="76"/>
    <x v="0"/>
  </r>
  <r>
    <n v="90"/>
    <n v="119007"/>
    <x v="2"/>
    <x v="1"/>
    <x v="10"/>
    <s v="MF1       "/>
    <x v="2"/>
    <n v="0.75"/>
    <x v="77"/>
    <x v="0"/>
  </r>
  <r>
    <n v="91"/>
    <n v="206632"/>
    <x v="2"/>
    <x v="1"/>
    <x v="12"/>
    <s v="TM1       "/>
    <x v="0"/>
    <n v="0.5"/>
    <x v="78"/>
    <x v="0"/>
  </r>
  <r>
    <n v="92"/>
    <n v="95253"/>
    <x v="2"/>
    <x v="1"/>
    <x v="10"/>
    <s v="MF1       "/>
    <x v="2"/>
    <n v="0.75"/>
    <x v="79"/>
    <x v="0"/>
  </r>
  <r>
    <n v="93"/>
    <n v="33808"/>
    <x v="6"/>
    <x v="0"/>
    <x v="0"/>
    <s v="TM1       "/>
    <x v="10"/>
    <n v="1"/>
    <x v="80"/>
    <x v="2"/>
  </r>
  <r>
    <n v="94"/>
    <n v="40028"/>
    <x v="1"/>
    <x v="1"/>
    <x v="10"/>
    <s v="TM3       "/>
    <x v="8"/>
    <n v="0.75"/>
    <x v="81"/>
    <x v="22"/>
  </r>
  <r>
    <n v="95"/>
    <n v="170868"/>
    <x v="2"/>
    <x v="0"/>
    <x v="3"/>
    <s v="TM2       "/>
    <x v="3"/>
    <n v="0.25"/>
    <x v="82"/>
    <x v="23"/>
  </r>
  <r>
    <n v="96"/>
    <n v="53477"/>
    <x v="2"/>
    <x v="0"/>
    <x v="7"/>
    <s v="MF4       "/>
    <x v="1"/>
    <n v="0.5"/>
    <x v="33"/>
    <x v="5"/>
  </r>
  <r>
    <n v="97"/>
    <n v="38214"/>
    <x v="1"/>
    <x v="1"/>
    <x v="12"/>
    <s v="MF4       "/>
    <x v="1"/>
    <n v="0.75"/>
    <x v="83"/>
    <x v="5"/>
  </r>
  <r>
    <n v="98"/>
    <n v="127900"/>
    <x v="2"/>
    <x v="0"/>
    <x v="0"/>
    <s v="TM2       "/>
    <x v="3"/>
    <n v="0.25"/>
    <x v="84"/>
    <x v="0"/>
  </r>
  <r>
    <n v="99"/>
    <n v="69912"/>
    <x v="2"/>
    <x v="0"/>
    <x v="7"/>
    <s v="TM2       "/>
    <x v="3"/>
    <n v="0.5"/>
    <x v="85"/>
    <x v="0"/>
  </r>
  <r>
    <n v="100"/>
    <n v="50586"/>
    <x v="1"/>
    <x v="1"/>
    <x v="7"/>
    <s v="MF4       "/>
    <x v="1"/>
    <n v="0.5"/>
    <x v="23"/>
    <x v="0"/>
  </r>
  <r>
    <n v="101"/>
    <n v="105160"/>
    <x v="1"/>
    <x v="1"/>
    <x v="4"/>
    <s v="MF1       "/>
    <x v="2"/>
    <n v="0.75"/>
    <x v="86"/>
    <x v="0"/>
  </r>
  <r>
    <n v="102"/>
    <n v="46952"/>
    <x v="2"/>
    <x v="1"/>
    <x v="8"/>
    <s v="TM2       "/>
    <x v="3"/>
    <n v="0.5"/>
    <x v="87"/>
    <x v="0"/>
  </r>
  <r>
    <n v="103"/>
    <n v="21973"/>
    <x v="2"/>
    <x v="0"/>
    <x v="0"/>
    <s v="MF4       "/>
    <x v="11"/>
    <n v="1"/>
    <x v="88"/>
    <x v="24"/>
  </r>
  <r>
    <n v="104"/>
    <n v="213099"/>
    <x v="2"/>
    <x v="1"/>
    <x v="10"/>
    <s v="TM1       "/>
    <x v="10"/>
    <n v="0.5"/>
    <x v="89"/>
    <x v="0"/>
  </r>
  <r>
    <n v="105"/>
    <n v="146405"/>
    <x v="1"/>
    <x v="1"/>
    <x v="2"/>
    <s v="TM2       "/>
    <x v="3"/>
    <n v="0.25"/>
    <x v="90"/>
    <x v="3"/>
  </r>
  <r>
    <n v="106"/>
    <n v="20879"/>
    <x v="2"/>
    <x v="1"/>
    <x v="6"/>
    <s v="TM3       "/>
    <x v="8"/>
    <n v="1"/>
    <x v="51"/>
    <x v="8"/>
  </r>
  <r>
    <n v="107"/>
    <n v="20360"/>
    <x v="7"/>
    <x v="0"/>
    <x v="10"/>
    <s v="TM1       "/>
    <x v="0"/>
    <n v="1"/>
    <x v="91"/>
    <x v="25"/>
  </r>
  <r>
    <n v="108"/>
    <n v="160988"/>
    <x v="2"/>
    <x v="0"/>
    <x v="10"/>
    <s v="TM2       "/>
    <x v="7"/>
    <n v="0.5"/>
    <x v="92"/>
    <x v="0"/>
  </r>
  <r>
    <n v="109"/>
    <n v="61500"/>
    <x v="1"/>
    <x v="1"/>
    <x v="3"/>
    <s v="MF4       "/>
    <x v="9"/>
    <n v="0.75"/>
    <x v="93"/>
    <x v="13"/>
  </r>
  <r>
    <n v="110"/>
    <n v="47951"/>
    <x v="1"/>
    <x v="0"/>
    <x v="12"/>
    <s v="TM2       "/>
    <x v="3"/>
    <n v="0.5"/>
    <x v="94"/>
    <x v="23"/>
  </r>
  <r>
    <n v="111"/>
    <n v="50767"/>
    <x v="2"/>
    <x v="0"/>
    <x v="13"/>
    <s v="TM2       "/>
    <x v="7"/>
    <n v="0.75"/>
    <x v="86"/>
    <x v="0"/>
  </r>
  <r>
    <n v="112"/>
    <n v="166559"/>
    <x v="2"/>
    <x v="1"/>
    <x v="3"/>
    <s v="TM2       "/>
    <x v="3"/>
    <n v="0.25"/>
    <x v="95"/>
    <x v="0"/>
  </r>
  <r>
    <n v="113"/>
    <n v="5021"/>
    <x v="0"/>
    <x v="0"/>
    <x v="0"/>
    <s v="TM2       "/>
    <x v="3"/>
    <n v="1"/>
    <x v="96"/>
    <x v="0"/>
  </r>
  <r>
    <n v="114"/>
    <n v="141469"/>
    <x v="2"/>
    <x v="1"/>
    <x v="13"/>
    <s v="TM2       "/>
    <x v="3"/>
    <n v="0.25"/>
    <x v="20"/>
    <x v="0"/>
  </r>
  <r>
    <n v="115"/>
    <n v="118146"/>
    <x v="2"/>
    <x v="1"/>
    <x v="14"/>
    <s v="TM1       "/>
    <x v="0"/>
    <n v="0.75"/>
    <x v="97"/>
    <x v="0"/>
  </r>
  <r>
    <n v="116"/>
    <n v="112632"/>
    <x v="2"/>
    <x v="0"/>
    <x v="13"/>
    <s v="MF4       "/>
    <x v="1"/>
    <n v="0.25"/>
    <x v="33"/>
    <x v="0"/>
  </r>
  <r>
    <n v="117"/>
    <n v="31195"/>
    <x v="1"/>
    <x v="1"/>
    <x v="7"/>
    <s v="TM1       "/>
    <x v="10"/>
    <n v="1"/>
    <x v="98"/>
    <x v="0"/>
  </r>
  <r>
    <n v="118"/>
    <n v="46443"/>
    <x v="2"/>
    <x v="0"/>
    <x v="13"/>
    <s v="MF4       "/>
    <x v="1"/>
    <n v="0.75"/>
    <x v="99"/>
    <x v="8"/>
  </r>
  <r>
    <n v="119"/>
    <n v="54555"/>
    <x v="2"/>
    <x v="1"/>
    <x v="7"/>
    <s v="MF4       "/>
    <x v="1"/>
    <n v="0.5"/>
    <x v="3"/>
    <x v="0"/>
  </r>
  <r>
    <n v="120"/>
    <n v="157903"/>
    <x v="2"/>
    <x v="1"/>
    <x v="3"/>
    <s v="TM2       "/>
    <x v="3"/>
    <n v="0.25"/>
    <x v="100"/>
    <x v="6"/>
  </r>
  <r>
    <n v="121"/>
    <n v="80808"/>
    <x v="4"/>
    <x v="1"/>
    <x v="10"/>
    <s v="TM1       "/>
    <x v="10"/>
    <n v="0.75"/>
    <x v="101"/>
    <x v="26"/>
  </r>
  <r>
    <n v="122"/>
    <n v="56050"/>
    <x v="2"/>
    <x v="0"/>
    <x v="13"/>
    <s v="TM2       "/>
    <x v="3"/>
    <n v="0.5"/>
    <x v="102"/>
    <x v="7"/>
  </r>
  <r>
    <n v="123"/>
    <n v="59492"/>
    <x v="2"/>
    <x v="1"/>
    <x v="9"/>
    <s v="MF4       "/>
    <x v="1"/>
    <n v="0.5"/>
    <x v="103"/>
    <x v="0"/>
  </r>
  <r>
    <n v="124"/>
    <n v="170672"/>
    <x v="2"/>
    <x v="1"/>
    <x v="3"/>
    <s v="MF1       "/>
    <x v="2"/>
    <n v="0.75"/>
    <x v="104"/>
    <x v="0"/>
  </r>
  <r>
    <n v="125"/>
    <n v="201791"/>
    <x v="2"/>
    <x v="1"/>
    <x v="8"/>
    <s v="MF4       "/>
    <x v="6"/>
    <n v="0.25"/>
    <x v="105"/>
    <x v="3"/>
  </r>
  <r>
    <n v="126"/>
    <n v="34429"/>
    <x v="2"/>
    <x v="0"/>
    <x v="5"/>
    <s v="MF4       "/>
    <x v="4"/>
    <n v="1"/>
    <x v="106"/>
    <x v="0"/>
  </r>
  <r>
    <n v="127"/>
    <n v="18047"/>
    <x v="2"/>
    <x v="1"/>
    <x v="3"/>
    <s v="TM2       "/>
    <x v="3"/>
    <n v="0.75"/>
    <x v="107"/>
    <x v="2"/>
  </r>
  <r>
    <n v="128"/>
    <n v="86456"/>
    <x v="2"/>
    <x v="1"/>
    <x v="10"/>
    <s v="MF4       "/>
    <x v="6"/>
    <n v="0.5"/>
    <x v="108"/>
    <x v="0"/>
  </r>
  <r>
    <n v="129"/>
    <n v="172677"/>
    <x v="2"/>
    <x v="1"/>
    <x v="14"/>
    <s v="TM2       "/>
    <x v="3"/>
    <n v="0.25"/>
    <x v="109"/>
    <x v="27"/>
  </r>
  <r>
    <n v="130"/>
    <n v="25774"/>
    <x v="2"/>
    <x v="1"/>
    <x v="13"/>
    <s v="TM2       "/>
    <x v="3"/>
    <n v="0.75"/>
    <x v="110"/>
    <x v="23"/>
  </r>
  <r>
    <n v="131"/>
    <n v="31633"/>
    <x v="2"/>
    <x v="1"/>
    <x v="11"/>
    <s v="TM2       "/>
    <x v="7"/>
    <n v="1"/>
    <x v="111"/>
    <x v="0"/>
  </r>
  <r>
    <n v="132"/>
    <n v="42037"/>
    <x v="2"/>
    <x v="0"/>
    <x v="1"/>
    <s v="MF4       "/>
    <x v="4"/>
    <n v="0.75"/>
    <x v="3"/>
    <x v="0"/>
  </r>
  <r>
    <n v="133"/>
    <n v="76012"/>
    <x v="2"/>
    <x v="1"/>
    <x v="4"/>
    <s v="TM1       "/>
    <x v="10"/>
    <n v="0.75"/>
    <x v="112"/>
    <x v="0"/>
  </r>
  <r>
    <n v="134"/>
    <n v="128950"/>
    <x v="2"/>
    <x v="0"/>
    <x v="7"/>
    <s v="TM2       "/>
    <x v="3"/>
    <n v="0.25"/>
    <x v="113"/>
    <x v="0"/>
  </r>
  <r>
    <n v="135"/>
    <n v="66467"/>
    <x v="1"/>
    <x v="0"/>
    <x v="19"/>
    <s v="MF4       "/>
    <x v="11"/>
    <n v="0.75"/>
    <x v="114"/>
    <x v="0"/>
  </r>
  <r>
    <n v="136"/>
    <n v="47758"/>
    <x v="2"/>
    <x v="0"/>
    <x v="7"/>
    <s v="TM2       "/>
    <x v="3"/>
    <n v="0.5"/>
    <x v="115"/>
    <x v="0"/>
  </r>
  <r>
    <n v="137"/>
    <n v="46621"/>
    <x v="2"/>
    <x v="1"/>
    <x v="1"/>
    <s v="MF4       "/>
    <x v="6"/>
    <n v="0.75"/>
    <x v="79"/>
    <x v="0"/>
  </r>
  <r>
    <n v="138"/>
    <n v="24117"/>
    <x v="1"/>
    <x v="0"/>
    <x v="5"/>
    <s v="MF4       "/>
    <x v="4"/>
    <n v="1"/>
    <x v="67"/>
    <x v="0"/>
  </r>
  <r>
    <n v="139"/>
    <n v="40411"/>
    <x v="1"/>
    <x v="0"/>
    <x v="14"/>
    <s v="TM3       "/>
    <x v="8"/>
    <n v="0.75"/>
    <x v="116"/>
    <x v="26"/>
  </r>
  <r>
    <n v="140"/>
    <n v="10435"/>
    <x v="2"/>
    <x v="1"/>
    <x v="7"/>
    <s v="MF1       "/>
    <x v="2"/>
    <n v="1"/>
    <x v="117"/>
    <x v="7"/>
  </r>
  <r>
    <n v="141"/>
    <n v="49283"/>
    <x v="2"/>
    <x v="1"/>
    <x v="8"/>
    <s v="TM3       "/>
    <x v="8"/>
    <n v="0.75"/>
    <x v="118"/>
    <x v="0"/>
  </r>
  <r>
    <n v="142"/>
    <n v="64390"/>
    <x v="1"/>
    <x v="0"/>
    <x v="15"/>
    <s v="MF4       "/>
    <x v="1"/>
    <n v="0.5"/>
    <x v="119"/>
    <x v="28"/>
  </r>
  <r>
    <n v="143"/>
    <n v="72519"/>
    <x v="2"/>
    <x v="0"/>
    <x v="5"/>
    <s v="MF4       "/>
    <x v="4"/>
    <n v="0.75"/>
    <x v="120"/>
    <x v="0"/>
  </r>
  <r>
    <n v="144"/>
    <n v="61382"/>
    <x v="1"/>
    <x v="1"/>
    <x v="10"/>
    <s v="TM1       "/>
    <x v="10"/>
    <n v="0.75"/>
    <x v="121"/>
    <x v="13"/>
  </r>
  <r>
    <n v="145"/>
    <n v="62121"/>
    <x v="2"/>
    <x v="0"/>
    <x v="5"/>
    <s v="MF4       "/>
    <x v="1"/>
    <n v="0.5"/>
    <x v="65"/>
    <x v="0"/>
  </r>
  <r>
    <n v="146"/>
    <n v="64822"/>
    <x v="2"/>
    <x v="1"/>
    <x v="14"/>
    <s v="TM2       "/>
    <x v="3"/>
    <n v="0.5"/>
    <x v="122"/>
    <x v="8"/>
  </r>
  <r>
    <n v="147"/>
    <n v="79745"/>
    <x v="5"/>
    <x v="1"/>
    <x v="15"/>
    <s v="MF1       "/>
    <x v="2"/>
    <n v="1"/>
    <x v="123"/>
    <x v="0"/>
  </r>
  <r>
    <n v="148"/>
    <n v="174703"/>
    <x v="2"/>
    <x v="1"/>
    <x v="2"/>
    <s v="TM2       "/>
    <x v="3"/>
    <n v="0.25"/>
    <x v="124"/>
    <x v="0"/>
  </r>
  <r>
    <n v="149"/>
    <n v="153437"/>
    <x v="2"/>
    <x v="0"/>
    <x v="3"/>
    <s v="TM2       "/>
    <x v="3"/>
    <n v="0.25"/>
    <x v="125"/>
    <x v="29"/>
  </r>
  <r>
    <n v="150"/>
    <n v="56617"/>
    <x v="2"/>
    <x v="1"/>
    <x v="14"/>
    <s v="TM2       "/>
    <x v="3"/>
    <n v="0.5"/>
    <x v="37"/>
    <x v="0"/>
  </r>
  <r>
    <n v="151"/>
    <n v="57496"/>
    <x v="2"/>
    <x v="0"/>
    <x v="6"/>
    <s v="MF4       "/>
    <x v="5"/>
    <n v="0.75"/>
    <x v="126"/>
    <x v="0"/>
  </r>
  <r>
    <n v="152"/>
    <n v="60740"/>
    <x v="2"/>
    <x v="1"/>
    <x v="7"/>
    <s v="MF4       "/>
    <x v="5"/>
    <n v="0.75"/>
    <x v="127"/>
    <x v="0"/>
  </r>
  <r>
    <n v="153"/>
    <n v="98414"/>
    <x v="2"/>
    <x v="0"/>
    <x v="9"/>
    <s v="MF4       "/>
    <x v="5"/>
    <n v="0.5"/>
    <x v="86"/>
    <x v="0"/>
  </r>
  <r>
    <n v="154"/>
    <n v="45886"/>
    <x v="2"/>
    <x v="0"/>
    <x v="13"/>
    <s v="MF4       "/>
    <x v="6"/>
    <n v="0.75"/>
    <x v="0"/>
    <x v="0"/>
  </r>
  <r>
    <n v="155"/>
    <n v="95546"/>
    <x v="1"/>
    <x v="0"/>
    <x v="14"/>
    <s v="MF4       "/>
    <x v="1"/>
    <n v="0.25"/>
    <x v="13"/>
    <x v="0"/>
  </r>
  <r>
    <n v="156"/>
    <n v="7618"/>
    <x v="2"/>
    <x v="1"/>
    <x v="7"/>
    <s v="TM3       "/>
    <x v="8"/>
    <n v="1"/>
    <x v="128"/>
    <x v="11"/>
  </r>
  <r>
    <n v="157"/>
    <n v="27684"/>
    <x v="2"/>
    <x v="0"/>
    <x v="2"/>
    <s v="TM2       "/>
    <x v="7"/>
    <n v="1"/>
    <x v="121"/>
    <x v="13"/>
  </r>
  <r>
    <n v="158"/>
    <n v="50565"/>
    <x v="2"/>
    <x v="1"/>
    <x v="13"/>
    <s v="MF4       "/>
    <x v="5"/>
    <n v="0.75"/>
    <x v="129"/>
    <x v="0"/>
  </r>
  <r>
    <n v="159"/>
    <n v="80828"/>
    <x v="2"/>
    <x v="1"/>
    <x v="10"/>
    <s v="TM2       "/>
    <x v="7"/>
    <n v="0.75"/>
    <x v="130"/>
    <x v="30"/>
  </r>
  <r>
    <n v="160"/>
    <n v="89218"/>
    <x v="2"/>
    <x v="0"/>
    <x v="15"/>
    <s v="MF1       "/>
    <x v="2"/>
    <n v="0.75"/>
    <x v="73"/>
    <x v="0"/>
  </r>
  <r>
    <n v="161"/>
    <n v="25880"/>
    <x v="2"/>
    <x v="0"/>
    <x v="3"/>
    <s v="TM2       "/>
    <x v="7"/>
    <n v="1"/>
    <x v="131"/>
    <x v="0"/>
  </r>
  <r>
    <n v="162"/>
    <n v="93274"/>
    <x v="1"/>
    <x v="0"/>
    <x v="6"/>
    <s v="TM1       "/>
    <x v="0"/>
    <n v="0.75"/>
    <x v="132"/>
    <x v="0"/>
  </r>
  <r>
    <n v="163"/>
    <n v="91101"/>
    <x v="2"/>
    <x v="0"/>
    <x v="18"/>
    <s v="MF4       "/>
    <x v="4"/>
    <n v="0.5"/>
    <x v="133"/>
    <x v="11"/>
  </r>
  <r>
    <n v="164"/>
    <n v="152234"/>
    <x v="4"/>
    <x v="1"/>
    <x v="7"/>
    <s v="TM2       "/>
    <x v="3"/>
    <n v="0.25"/>
    <x v="134"/>
    <x v="28"/>
  </r>
  <r>
    <n v="165"/>
    <n v="33481"/>
    <x v="1"/>
    <x v="1"/>
    <x v="13"/>
    <s v="TM2       "/>
    <x v="3"/>
    <n v="0.5"/>
    <x v="116"/>
    <x v="26"/>
  </r>
  <r>
    <n v="166"/>
    <n v="39275"/>
    <x v="2"/>
    <x v="1"/>
    <x v="3"/>
    <s v="MF4       "/>
    <x v="6"/>
    <n v="0.75"/>
    <x v="135"/>
    <x v="0"/>
  </r>
  <r>
    <n v="167"/>
    <n v="48628"/>
    <x v="1"/>
    <x v="0"/>
    <x v="7"/>
    <s v="TM2       "/>
    <x v="3"/>
    <n v="0.5"/>
    <x v="136"/>
    <x v="0"/>
  </r>
  <r>
    <n v="168"/>
    <n v="34595"/>
    <x v="2"/>
    <x v="1"/>
    <x v="7"/>
    <s v="TM2       "/>
    <x v="3"/>
    <n v="0.5"/>
    <x v="9"/>
    <x v="3"/>
  </r>
  <r>
    <n v="169"/>
    <n v="49952"/>
    <x v="1"/>
    <x v="1"/>
    <x v="5"/>
    <s v="TM2       "/>
    <x v="3"/>
    <n v="0.5"/>
    <x v="137"/>
    <x v="30"/>
  </r>
  <r>
    <n v="170"/>
    <n v="80140"/>
    <x v="2"/>
    <x v="1"/>
    <x v="10"/>
    <s v="MF4       "/>
    <x v="6"/>
    <n v="0.5"/>
    <x v="138"/>
    <x v="0"/>
  </r>
  <r>
    <n v="171"/>
    <n v="33938"/>
    <x v="2"/>
    <x v="0"/>
    <x v="9"/>
    <s v="MF4       "/>
    <x v="4"/>
    <n v="1"/>
    <x v="139"/>
    <x v="0"/>
  </r>
  <r>
    <n v="172"/>
    <n v="12918"/>
    <x v="2"/>
    <x v="0"/>
    <x v="7"/>
    <s v="MF4       "/>
    <x v="11"/>
    <n v="1"/>
    <x v="107"/>
    <x v="2"/>
  </r>
  <r>
    <n v="173"/>
    <n v="156973"/>
    <x v="1"/>
    <x v="0"/>
    <x v="0"/>
    <s v="TM2       "/>
    <x v="3"/>
    <n v="0.25"/>
    <x v="41"/>
    <x v="0"/>
  </r>
  <r>
    <n v="174"/>
    <n v="58542"/>
    <x v="2"/>
    <x v="0"/>
    <x v="12"/>
    <s v="MF4       "/>
    <x v="9"/>
    <n v="0.75"/>
    <x v="140"/>
    <x v="0"/>
  </r>
  <r>
    <n v="175"/>
    <n v="26112"/>
    <x v="1"/>
    <x v="0"/>
    <x v="9"/>
    <s v="MF4       "/>
    <x v="11"/>
    <n v="1"/>
    <x v="104"/>
    <x v="0"/>
  </r>
  <r>
    <n v="176"/>
    <n v="60760"/>
    <x v="2"/>
    <x v="0"/>
    <x v="3"/>
    <s v="MF4       "/>
    <x v="4"/>
    <n v="0.75"/>
    <x v="77"/>
    <x v="0"/>
  </r>
  <r>
    <n v="177"/>
    <n v="12854"/>
    <x v="5"/>
    <x v="0"/>
    <x v="9"/>
    <s v="TM2       "/>
    <x v="3"/>
    <n v="1"/>
    <x v="141"/>
    <x v="8"/>
  </r>
  <r>
    <n v="178"/>
    <n v="41868"/>
    <x v="2"/>
    <x v="0"/>
    <x v="8"/>
    <s v="MF4       "/>
    <x v="11"/>
    <n v="0.75"/>
    <x v="4"/>
    <x v="0"/>
  </r>
  <r>
    <n v="179"/>
    <n v="169659"/>
    <x v="2"/>
    <x v="1"/>
    <x v="3"/>
    <s v="TM2       "/>
    <x v="3"/>
    <n v="0.25"/>
    <x v="142"/>
    <x v="6"/>
  </r>
  <r>
    <n v="180"/>
    <n v="128519"/>
    <x v="1"/>
    <x v="1"/>
    <x v="15"/>
    <s v="TM2       "/>
    <x v="3"/>
    <n v="0.25"/>
    <x v="143"/>
    <x v="20"/>
  </r>
  <r>
    <n v="181"/>
    <n v="140695"/>
    <x v="2"/>
    <x v="0"/>
    <x v="9"/>
    <s v="TM1       "/>
    <x v="0"/>
    <n v="0.75"/>
    <x v="144"/>
    <x v="0"/>
  </r>
  <r>
    <n v="182"/>
    <n v="10755"/>
    <x v="2"/>
    <x v="0"/>
    <x v="0"/>
    <s v="TM2       "/>
    <x v="3"/>
    <n v="1"/>
    <x v="145"/>
    <x v="0"/>
  </r>
  <r>
    <n v="183"/>
    <n v="54037"/>
    <x v="4"/>
    <x v="1"/>
    <x v="8"/>
    <s v="MF4       "/>
    <x v="9"/>
    <n v="0.75"/>
    <x v="146"/>
    <x v="31"/>
  </r>
  <r>
    <n v="184"/>
    <n v="23575"/>
    <x v="2"/>
    <x v="0"/>
    <x v="23"/>
    <s v="MF4       "/>
    <x v="1"/>
    <n v="1"/>
    <x v="147"/>
    <x v="26"/>
  </r>
  <r>
    <n v="185"/>
    <n v="46907"/>
    <x v="2"/>
    <x v="1"/>
    <x v="1"/>
    <s v="MF4       "/>
    <x v="5"/>
    <n v="0.75"/>
    <x v="23"/>
    <x v="0"/>
  </r>
  <r>
    <n v="186"/>
    <n v="76534"/>
    <x v="1"/>
    <x v="0"/>
    <x v="3"/>
    <s v="MF4       "/>
    <x v="6"/>
    <n v="0.5"/>
    <x v="103"/>
    <x v="0"/>
  </r>
  <r>
    <n v="187"/>
    <n v="44779"/>
    <x v="1"/>
    <x v="1"/>
    <x v="17"/>
    <s v="MF4       "/>
    <x v="1"/>
    <n v="0.75"/>
    <x v="148"/>
    <x v="11"/>
  </r>
  <r>
    <n v="188"/>
    <n v="24096"/>
    <x v="2"/>
    <x v="1"/>
    <x v="17"/>
    <s v="TM3       "/>
    <x v="8"/>
    <n v="1"/>
    <x v="19"/>
    <x v="0"/>
  </r>
  <r>
    <n v="189"/>
    <n v="165169"/>
    <x v="2"/>
    <x v="0"/>
    <x v="0"/>
    <s v="TM2       "/>
    <x v="3"/>
    <n v="0.25"/>
    <x v="149"/>
    <x v="32"/>
  </r>
  <r>
    <n v="190"/>
    <n v="47337"/>
    <x v="2"/>
    <x v="1"/>
    <x v="0"/>
    <s v="TM2       "/>
    <x v="3"/>
    <n v="0.5"/>
    <x v="150"/>
    <x v="33"/>
  </r>
  <r>
    <n v="191"/>
    <n v="25564"/>
    <x v="2"/>
    <x v="0"/>
    <x v="7"/>
    <s v="MF4       "/>
    <x v="6"/>
    <n v="1"/>
    <x v="75"/>
    <x v="11"/>
  </r>
  <r>
    <n v="192"/>
    <n v="121909"/>
    <x v="2"/>
    <x v="0"/>
    <x v="2"/>
    <s v="TM2       "/>
    <x v="3"/>
    <n v="0.25"/>
    <x v="151"/>
    <x v="14"/>
  </r>
  <r>
    <n v="193"/>
    <n v="34646"/>
    <x v="2"/>
    <x v="1"/>
    <x v="3"/>
    <s v="MF4       "/>
    <x v="5"/>
    <n v="1"/>
    <x v="152"/>
    <x v="7"/>
  </r>
  <r>
    <n v="194"/>
    <n v="31292"/>
    <x v="2"/>
    <x v="0"/>
    <x v="10"/>
    <s v="MF4       "/>
    <x v="9"/>
    <n v="1"/>
    <x v="153"/>
    <x v="0"/>
  </r>
  <r>
    <n v="195"/>
    <n v="31561"/>
    <x v="1"/>
    <x v="1"/>
    <x v="13"/>
    <s v="MF4       "/>
    <x v="5"/>
    <n v="1"/>
    <x v="154"/>
    <x v="34"/>
  </r>
  <r>
    <n v="196"/>
    <n v="56491"/>
    <x v="1"/>
    <x v="1"/>
    <x v="2"/>
    <s v="TM1       "/>
    <x v="10"/>
    <n v="0.75"/>
    <x v="155"/>
    <x v="35"/>
  </r>
  <r>
    <n v="197"/>
    <n v="54814"/>
    <x v="2"/>
    <x v="1"/>
    <x v="9"/>
    <s v="MF4       "/>
    <x v="1"/>
    <n v="0.5"/>
    <x v="156"/>
    <x v="8"/>
  </r>
  <r>
    <n v="198"/>
    <n v="61295"/>
    <x v="1"/>
    <x v="1"/>
    <x v="2"/>
    <s v="TM2       "/>
    <x v="7"/>
    <n v="0.75"/>
    <x v="157"/>
    <x v="0"/>
  </r>
  <r>
    <n v="199"/>
    <n v="68705"/>
    <x v="2"/>
    <x v="1"/>
    <x v="8"/>
    <s v="MF1       "/>
    <x v="2"/>
    <n v="0.75"/>
    <x v="158"/>
    <x v="8"/>
  </r>
  <r>
    <n v="200"/>
    <n v="10561"/>
    <x v="2"/>
    <x v="1"/>
    <x v="0"/>
    <s v="MF1       "/>
    <x v="2"/>
    <n v="1"/>
    <x v="159"/>
    <x v="20"/>
  </r>
  <r>
    <n v="201"/>
    <n v="52004"/>
    <x v="2"/>
    <x v="1"/>
    <x v="3"/>
    <s v="MF1       "/>
    <x v="2"/>
    <n v="1"/>
    <x v="85"/>
    <x v="0"/>
  </r>
  <r>
    <n v="202"/>
    <n v="93194"/>
    <x v="2"/>
    <x v="1"/>
    <x v="4"/>
    <s v="MF1       "/>
    <x v="2"/>
    <n v="0.75"/>
    <x v="160"/>
    <x v="0"/>
  </r>
  <r>
    <n v="203"/>
    <n v="64108"/>
    <x v="1"/>
    <x v="0"/>
    <x v="20"/>
    <s v="MF4       "/>
    <x v="1"/>
    <n v="0.5"/>
    <x v="47"/>
    <x v="0"/>
  </r>
  <r>
    <n v="204"/>
    <n v="78117"/>
    <x v="8"/>
    <x v="1"/>
    <x v="9"/>
    <s v="MF1       "/>
    <x v="2"/>
    <n v="1"/>
    <x v="28"/>
    <x v="9"/>
  </r>
  <r>
    <n v="205"/>
    <n v="100374"/>
    <x v="2"/>
    <x v="1"/>
    <x v="15"/>
    <s v="TM1       "/>
    <x v="0"/>
    <n v="0.75"/>
    <x v="161"/>
    <x v="0"/>
  </r>
  <r>
    <n v="206"/>
    <n v="166043"/>
    <x v="2"/>
    <x v="1"/>
    <x v="7"/>
    <s v="TM1       "/>
    <x v="10"/>
    <n v="0.5"/>
    <x v="162"/>
    <x v="0"/>
  </r>
  <r>
    <n v="207"/>
    <n v="142602"/>
    <x v="1"/>
    <x v="1"/>
    <x v="3"/>
    <s v="TM2       "/>
    <x v="3"/>
    <n v="0.25"/>
    <x v="94"/>
    <x v="23"/>
  </r>
  <r>
    <n v="208"/>
    <n v="214254"/>
    <x v="2"/>
    <x v="1"/>
    <x v="7"/>
    <s v="TM2       "/>
    <x v="7"/>
    <n v="0.5"/>
    <x v="163"/>
    <x v="0"/>
  </r>
  <r>
    <n v="209"/>
    <n v="42477"/>
    <x v="1"/>
    <x v="1"/>
    <x v="5"/>
    <s v="MF4       "/>
    <x v="1"/>
    <n v="0.75"/>
    <x v="164"/>
    <x v="8"/>
  </r>
  <r>
    <n v="210"/>
    <n v="28347"/>
    <x v="1"/>
    <x v="0"/>
    <x v="9"/>
    <s v="TM2       "/>
    <x v="7"/>
    <n v="1"/>
    <x v="53"/>
    <x v="0"/>
  </r>
  <r>
    <n v="211"/>
    <n v="53452"/>
    <x v="1"/>
    <x v="1"/>
    <x v="17"/>
    <s v="MF4       "/>
    <x v="1"/>
    <n v="0.5"/>
    <x v="145"/>
    <x v="0"/>
  </r>
  <r>
    <n v="212"/>
    <n v="49772"/>
    <x v="2"/>
    <x v="0"/>
    <x v="14"/>
    <s v="MF4       "/>
    <x v="11"/>
    <n v="0.75"/>
    <x v="165"/>
    <x v="0"/>
  </r>
  <r>
    <n v="213"/>
    <n v="62885"/>
    <x v="4"/>
    <x v="0"/>
    <x v="2"/>
    <s v="TM2       "/>
    <x v="3"/>
    <n v="0.5"/>
    <x v="166"/>
    <x v="0"/>
  </r>
  <r>
    <n v="214"/>
    <n v="89940"/>
    <x v="1"/>
    <x v="0"/>
    <x v="10"/>
    <s v="TM1       "/>
    <x v="0"/>
    <n v="0.75"/>
    <x v="167"/>
    <x v="0"/>
  </r>
  <r>
    <n v="215"/>
    <n v="94176"/>
    <x v="1"/>
    <x v="1"/>
    <x v="7"/>
    <s v="MF1       "/>
    <x v="2"/>
    <n v="0.75"/>
    <x v="168"/>
    <x v="0"/>
  </r>
  <r>
    <n v="216"/>
    <n v="234257"/>
    <x v="2"/>
    <x v="1"/>
    <x v="7"/>
    <s v="TM1       "/>
    <x v="0"/>
    <n v="0.5"/>
    <x v="13"/>
    <x v="0"/>
  </r>
  <r>
    <n v="217"/>
    <n v="47322"/>
    <x v="2"/>
    <x v="0"/>
    <x v="13"/>
    <s v="MF4       "/>
    <x v="11"/>
    <n v="0.75"/>
    <x v="41"/>
    <x v="0"/>
  </r>
  <r>
    <n v="218"/>
    <n v="12371"/>
    <x v="6"/>
    <x v="1"/>
    <x v="24"/>
    <s v="MF1       "/>
    <x v="2"/>
    <n v="1"/>
    <x v="169"/>
    <x v="10"/>
  </r>
  <r>
    <n v="219"/>
    <n v="67687"/>
    <x v="1"/>
    <x v="0"/>
    <x v="9"/>
    <s v="TM2       "/>
    <x v="3"/>
    <n v="0.5"/>
    <x v="170"/>
    <x v="11"/>
  </r>
  <r>
    <n v="220"/>
    <n v="82962"/>
    <x v="2"/>
    <x v="0"/>
    <x v="13"/>
    <s v="MF4       "/>
    <x v="1"/>
    <n v="0.25"/>
    <x v="171"/>
    <x v="0"/>
  </r>
  <r>
    <n v="221"/>
    <n v="54542"/>
    <x v="2"/>
    <x v="0"/>
    <x v="14"/>
    <s v="MF4       "/>
    <x v="11"/>
    <n v="0.75"/>
    <x v="172"/>
    <x v="31"/>
  </r>
  <r>
    <n v="222"/>
    <n v="72223"/>
    <x v="2"/>
    <x v="0"/>
    <x v="3"/>
    <s v="MF4       "/>
    <x v="4"/>
    <n v="0.75"/>
    <x v="73"/>
    <x v="0"/>
  </r>
  <r>
    <n v="223"/>
    <n v="188411"/>
    <x v="1"/>
    <x v="1"/>
    <x v="5"/>
    <s v="MF4       "/>
    <x v="6"/>
    <n v="0.25"/>
    <x v="173"/>
    <x v="10"/>
  </r>
  <r>
    <n v="224"/>
    <n v="187204"/>
    <x v="2"/>
    <x v="0"/>
    <x v="2"/>
    <s v="MF4       "/>
    <x v="6"/>
    <n v="0.25"/>
    <x v="174"/>
    <x v="0"/>
  </r>
  <r>
    <n v="225"/>
    <n v="168079"/>
    <x v="2"/>
    <x v="0"/>
    <x v="9"/>
    <s v="TM2       "/>
    <x v="3"/>
    <n v="0.25"/>
    <x v="124"/>
    <x v="0"/>
  </r>
  <r>
    <n v="226"/>
    <n v="64088"/>
    <x v="2"/>
    <x v="1"/>
    <x v="12"/>
    <s v="MF4       "/>
    <x v="11"/>
    <n v="0.75"/>
    <x v="175"/>
    <x v="11"/>
  </r>
  <r>
    <n v="227"/>
    <n v="105525"/>
    <x v="2"/>
    <x v="0"/>
    <x v="2"/>
    <s v="MF4       "/>
    <x v="9"/>
    <n v="0.5"/>
    <x v="176"/>
    <x v="8"/>
  </r>
  <r>
    <n v="228"/>
    <n v="195035"/>
    <x v="5"/>
    <x v="0"/>
    <x v="13"/>
    <s v="TM2       "/>
    <x v="7"/>
    <n v="0.5"/>
    <x v="177"/>
    <x v="2"/>
  </r>
  <r>
    <n v="229"/>
    <n v="80632"/>
    <x v="1"/>
    <x v="0"/>
    <x v="14"/>
    <s v="MF4       "/>
    <x v="6"/>
    <n v="0.5"/>
    <x v="178"/>
    <x v="0"/>
  </r>
  <r>
    <n v="230"/>
    <n v="194936"/>
    <x v="1"/>
    <x v="1"/>
    <x v="15"/>
    <s v="MF4       "/>
    <x v="6"/>
    <n v="0.25"/>
    <x v="45"/>
    <x v="0"/>
  </r>
  <r>
    <n v="231"/>
    <n v="59707"/>
    <x v="1"/>
    <x v="0"/>
    <x v="24"/>
    <s v="TM2       "/>
    <x v="3"/>
    <n v="0.5"/>
    <x v="6"/>
    <x v="0"/>
  </r>
  <r>
    <n v="232"/>
    <n v="113616"/>
    <x v="1"/>
    <x v="0"/>
    <x v="2"/>
    <s v="MF4       "/>
    <x v="9"/>
    <n v="0.5"/>
    <x v="179"/>
    <x v="0"/>
  </r>
  <r>
    <n v="233"/>
    <n v="15701"/>
    <x v="1"/>
    <x v="1"/>
    <x v="3"/>
    <s v="MF1       "/>
    <x v="2"/>
    <n v="0.75"/>
    <x v="180"/>
    <x v="36"/>
  </r>
  <r>
    <n v="234"/>
    <n v="86680"/>
    <x v="1"/>
    <x v="0"/>
    <x v="4"/>
    <s v="MF4       "/>
    <x v="6"/>
    <n v="0.5"/>
    <x v="181"/>
    <x v="2"/>
  </r>
  <r>
    <n v="235"/>
    <n v="54536"/>
    <x v="5"/>
    <x v="0"/>
    <x v="15"/>
    <s v="MF4       "/>
    <x v="11"/>
    <n v="0.75"/>
    <x v="182"/>
    <x v="16"/>
  </r>
  <r>
    <n v="236"/>
    <n v="20691"/>
    <x v="5"/>
    <x v="1"/>
    <x v="9"/>
    <s v="MF4       "/>
    <x v="1"/>
    <n v="1"/>
    <x v="183"/>
    <x v="0"/>
  </r>
  <r>
    <n v="237"/>
    <n v="83496"/>
    <x v="1"/>
    <x v="0"/>
    <x v="25"/>
    <s v="MF4       "/>
    <x v="9"/>
    <n v="0.5"/>
    <x v="184"/>
    <x v="0"/>
  </r>
  <r>
    <n v="238"/>
    <n v="36087"/>
    <x v="1"/>
    <x v="0"/>
    <x v="9"/>
    <s v="MF4       "/>
    <x v="9"/>
    <n v="1"/>
    <x v="185"/>
    <x v="24"/>
  </r>
  <r>
    <n v="239"/>
    <n v="162090"/>
    <x v="1"/>
    <x v="0"/>
    <x v="12"/>
    <s v="TM1       "/>
    <x v="10"/>
    <n v="0.5"/>
    <x v="186"/>
    <x v="0"/>
  </r>
  <r>
    <n v="240"/>
    <n v="22327"/>
    <x v="2"/>
    <x v="0"/>
    <x v="8"/>
    <s v="TM2       "/>
    <x v="3"/>
    <n v="0.75"/>
    <x v="187"/>
    <x v="2"/>
  </r>
  <r>
    <n v="241"/>
    <n v="28360"/>
    <x v="2"/>
    <x v="0"/>
    <x v="3"/>
    <s v="TM2       "/>
    <x v="3"/>
    <n v="0.75"/>
    <x v="188"/>
    <x v="2"/>
  </r>
  <r>
    <n v="242"/>
    <n v="9609"/>
    <x v="2"/>
    <x v="1"/>
    <x v="3"/>
    <s v="TM2       "/>
    <x v="3"/>
    <n v="1"/>
    <x v="102"/>
    <x v="7"/>
  </r>
  <r>
    <n v="243"/>
    <n v="24123"/>
    <x v="2"/>
    <x v="1"/>
    <x v="7"/>
    <s v="TM3       "/>
    <x v="8"/>
    <n v="1"/>
    <x v="189"/>
    <x v="37"/>
  </r>
  <r>
    <n v="244"/>
    <n v="77485"/>
    <x v="2"/>
    <x v="0"/>
    <x v="25"/>
    <s v="MF4       "/>
    <x v="11"/>
    <n v="0.5"/>
    <x v="157"/>
    <x v="0"/>
  </r>
  <r>
    <n v="245"/>
    <n v="107278"/>
    <x v="2"/>
    <x v="0"/>
    <x v="2"/>
    <s v="MF4       "/>
    <x v="11"/>
    <n v="0.5"/>
    <x v="171"/>
    <x v="0"/>
  </r>
  <r>
    <n v="246"/>
    <n v="52813"/>
    <x v="6"/>
    <x v="0"/>
    <x v="18"/>
    <s v="TM3       "/>
    <x v="8"/>
    <n v="0.75"/>
    <x v="190"/>
    <x v="31"/>
  </r>
  <r>
    <n v="247"/>
    <n v="26837"/>
    <x v="2"/>
    <x v="1"/>
    <x v="3"/>
    <s v="TM3       "/>
    <x v="8"/>
    <n v="0.75"/>
    <x v="160"/>
    <x v="0"/>
  </r>
  <r>
    <n v="248"/>
    <n v="40282"/>
    <x v="2"/>
    <x v="1"/>
    <x v="9"/>
    <s v="MF4       "/>
    <x v="1"/>
    <n v="0.75"/>
    <x v="191"/>
    <x v="38"/>
  </r>
  <r>
    <n v="249"/>
    <n v="72104"/>
    <x v="1"/>
    <x v="0"/>
    <x v="8"/>
    <s v="MF4       "/>
    <x v="4"/>
    <n v="0.75"/>
    <x v="0"/>
    <x v="0"/>
  </r>
  <r>
    <n v="250"/>
    <n v="99652"/>
    <x v="2"/>
    <x v="1"/>
    <x v="9"/>
    <s v="MF4       "/>
    <x v="5"/>
    <n v="0.5"/>
    <x v="44"/>
    <x v="0"/>
  </r>
  <r>
    <n v="251"/>
    <n v="167366"/>
    <x v="2"/>
    <x v="0"/>
    <x v="10"/>
    <s v="TM2       "/>
    <x v="3"/>
    <n v="0.25"/>
    <x v="192"/>
    <x v="39"/>
  </r>
  <r>
    <n v="252"/>
    <n v="91018"/>
    <x v="1"/>
    <x v="0"/>
    <x v="15"/>
    <s v="MF4       "/>
    <x v="11"/>
    <n v="0.5"/>
    <x v="44"/>
    <x v="0"/>
  </r>
  <r>
    <n v="253"/>
    <n v="49970"/>
    <x v="2"/>
    <x v="1"/>
    <x v="13"/>
    <s v="MF1       "/>
    <x v="2"/>
    <n v="1"/>
    <x v="193"/>
    <x v="0"/>
  </r>
  <r>
    <n v="254"/>
    <n v="23998"/>
    <x v="2"/>
    <x v="1"/>
    <x v="10"/>
    <s v="TM2       "/>
    <x v="3"/>
    <n v="0.75"/>
    <x v="33"/>
    <x v="0"/>
  </r>
  <r>
    <n v="255"/>
    <n v="60336"/>
    <x v="1"/>
    <x v="0"/>
    <x v="10"/>
    <s v="MF4       "/>
    <x v="9"/>
    <n v="0.75"/>
    <x v="79"/>
    <x v="0"/>
  </r>
  <r>
    <n v="256"/>
    <n v="24987"/>
    <x v="1"/>
    <x v="1"/>
    <x v="2"/>
    <s v="MF4       "/>
    <x v="1"/>
    <n v="1"/>
    <x v="194"/>
    <x v="3"/>
  </r>
  <r>
    <n v="257"/>
    <n v="85511"/>
    <x v="2"/>
    <x v="1"/>
    <x v="2"/>
    <s v="TM1       "/>
    <x v="0"/>
    <n v="0.75"/>
    <x v="195"/>
    <x v="0"/>
  </r>
  <r>
    <n v="258"/>
    <n v="155413"/>
    <x v="2"/>
    <x v="0"/>
    <x v="0"/>
    <s v="TM2       "/>
    <x v="3"/>
    <n v="0.25"/>
    <x v="196"/>
    <x v="0"/>
  </r>
  <r>
    <n v="259"/>
    <n v="42017"/>
    <x v="4"/>
    <x v="0"/>
    <x v="10"/>
    <s v="TM1       "/>
    <x v="10"/>
    <n v="0.75"/>
    <x v="86"/>
    <x v="0"/>
  </r>
  <r>
    <n v="260"/>
    <n v="39635"/>
    <x v="2"/>
    <x v="1"/>
    <x v="9"/>
    <s v="TM3       "/>
    <x v="8"/>
    <n v="0.75"/>
    <x v="178"/>
    <x v="0"/>
  </r>
  <r>
    <n v="261"/>
    <n v="98008"/>
    <x v="2"/>
    <x v="0"/>
    <x v="17"/>
    <s v="MF4       "/>
    <x v="9"/>
    <n v="0.5"/>
    <x v="197"/>
    <x v="0"/>
  </r>
  <r>
    <n v="262"/>
    <n v="72303"/>
    <x v="2"/>
    <x v="1"/>
    <x v="14"/>
    <s v="TM1       "/>
    <x v="10"/>
    <n v="0.75"/>
    <x v="145"/>
    <x v="0"/>
  </r>
  <r>
    <n v="263"/>
    <n v="38608"/>
    <x v="2"/>
    <x v="1"/>
    <x v="3"/>
    <s v="TM3       "/>
    <x v="8"/>
    <n v="0.75"/>
    <x v="198"/>
    <x v="29"/>
  </r>
  <r>
    <n v="264"/>
    <n v="145731"/>
    <x v="2"/>
    <x v="1"/>
    <x v="10"/>
    <s v="MF1       "/>
    <x v="2"/>
    <n v="0.75"/>
    <x v="33"/>
    <x v="34"/>
  </r>
  <r>
    <n v="265"/>
    <n v="163440"/>
    <x v="9"/>
    <x v="0"/>
    <x v="10"/>
    <s v="TM2       "/>
    <x v="3"/>
    <n v="0.25"/>
    <x v="3"/>
    <x v="0"/>
  </r>
  <r>
    <n v="266"/>
    <n v="124248"/>
    <x v="1"/>
    <x v="0"/>
    <x v="10"/>
    <s v="MF4       "/>
    <x v="6"/>
    <n v="0.25"/>
    <x v="199"/>
    <x v="0"/>
  </r>
  <r>
    <n v="267"/>
    <n v="147891"/>
    <x v="2"/>
    <x v="1"/>
    <x v="2"/>
    <s v="MF4       "/>
    <x v="6"/>
    <n v="0.25"/>
    <x v="200"/>
    <x v="0"/>
  </r>
  <r>
    <n v="268"/>
    <n v="104475"/>
    <x v="2"/>
    <x v="1"/>
    <x v="7"/>
    <s v="MF1       "/>
    <x v="2"/>
    <n v="0.75"/>
    <x v="201"/>
    <x v="0"/>
  </r>
  <r>
    <n v="269"/>
    <n v="72459"/>
    <x v="1"/>
    <x v="0"/>
    <x v="10"/>
    <s v="TM1       "/>
    <x v="10"/>
    <n v="0.75"/>
    <x v="81"/>
    <x v="22"/>
  </r>
  <r>
    <n v="270"/>
    <n v="52930"/>
    <x v="2"/>
    <x v="0"/>
    <x v="17"/>
    <s v="TM2       "/>
    <x v="3"/>
    <n v="0.5"/>
    <x v="202"/>
    <x v="14"/>
  </r>
  <r>
    <n v="271"/>
    <n v="66804"/>
    <x v="2"/>
    <x v="0"/>
    <x v="1"/>
    <s v="MF4       "/>
    <x v="4"/>
    <n v="0.75"/>
    <x v="60"/>
    <x v="0"/>
  </r>
  <r>
    <n v="272"/>
    <n v="170473"/>
    <x v="2"/>
    <x v="0"/>
    <x v="5"/>
    <s v="TM2       "/>
    <x v="3"/>
    <n v="0.25"/>
    <x v="203"/>
    <x v="0"/>
  </r>
  <r>
    <n v="273"/>
    <n v="62843"/>
    <x v="5"/>
    <x v="0"/>
    <x v="14"/>
    <s v="TM1       "/>
    <x v="10"/>
    <n v="0.75"/>
    <x v="204"/>
    <x v="40"/>
  </r>
  <r>
    <n v="274"/>
    <n v="14678"/>
    <x v="2"/>
    <x v="0"/>
    <x v="7"/>
    <s v="TM2       "/>
    <x v="3"/>
    <n v="1"/>
    <x v="201"/>
    <x v="0"/>
  </r>
  <r>
    <n v="275"/>
    <n v="72078"/>
    <x v="2"/>
    <x v="1"/>
    <x v="13"/>
    <s v="TM2       "/>
    <x v="3"/>
    <n v="0.5"/>
    <x v="138"/>
    <x v="0"/>
  </r>
  <r>
    <n v="276"/>
    <n v="28391"/>
    <x v="1"/>
    <x v="0"/>
    <x v="1"/>
    <s v="TM2       "/>
    <x v="3"/>
    <n v="0.75"/>
    <x v="28"/>
    <x v="9"/>
  </r>
  <r>
    <n v="277"/>
    <n v="19454"/>
    <x v="1"/>
    <x v="0"/>
    <x v="10"/>
    <s v="MF4       "/>
    <x v="11"/>
    <n v="1"/>
    <x v="205"/>
    <x v="41"/>
  </r>
  <r>
    <n v="278"/>
    <n v="75146"/>
    <x v="2"/>
    <x v="0"/>
    <x v="3"/>
    <s v="MF4       "/>
    <x v="9"/>
    <n v="0.5"/>
    <x v="206"/>
    <x v="0"/>
  </r>
  <r>
    <n v="279"/>
    <n v="38185"/>
    <x v="1"/>
    <x v="0"/>
    <x v="17"/>
    <s v="MF4       "/>
    <x v="1"/>
    <n v="0.75"/>
    <x v="207"/>
    <x v="0"/>
  </r>
  <r>
    <n v="280"/>
    <n v="89043"/>
    <x v="2"/>
    <x v="1"/>
    <x v="3"/>
    <s v="MF4       "/>
    <x v="6"/>
    <n v="0.5"/>
    <x v="208"/>
    <x v="35"/>
  </r>
  <r>
    <n v="281"/>
    <n v="29852"/>
    <x v="2"/>
    <x v="1"/>
    <x v="11"/>
    <s v="TM2       "/>
    <x v="3"/>
    <n v="0.5"/>
    <x v="209"/>
    <x v="27"/>
  </r>
  <r>
    <n v="282"/>
    <n v="30740"/>
    <x v="2"/>
    <x v="1"/>
    <x v="6"/>
    <s v="TM2       "/>
    <x v="3"/>
    <n v="0.5"/>
    <x v="210"/>
    <x v="8"/>
  </r>
  <r>
    <n v="283"/>
    <n v="162848"/>
    <x v="2"/>
    <x v="0"/>
    <x v="9"/>
    <s v="TM1       "/>
    <x v="10"/>
    <n v="0.5"/>
    <x v="14"/>
    <x v="0"/>
  </r>
  <r>
    <n v="284"/>
    <n v="27172"/>
    <x v="2"/>
    <x v="1"/>
    <x v="13"/>
    <s v="TM2       "/>
    <x v="3"/>
    <n v="0.75"/>
    <x v="211"/>
    <x v="0"/>
  </r>
  <r>
    <n v="285"/>
    <n v="13036"/>
    <x v="2"/>
    <x v="0"/>
    <x v="9"/>
    <s v="MF4       "/>
    <x v="11"/>
    <n v="1"/>
    <x v="212"/>
    <x v="42"/>
  </r>
  <r>
    <n v="286"/>
    <n v="108265"/>
    <x v="2"/>
    <x v="1"/>
    <x v="7"/>
    <s v="TM1       "/>
    <x v="10"/>
    <n v="0.75"/>
    <x v="213"/>
    <x v="0"/>
  </r>
  <r>
    <n v="287"/>
    <n v="32391"/>
    <x v="2"/>
    <x v="0"/>
    <x v="14"/>
    <s v="MF4       "/>
    <x v="5"/>
    <n v="1"/>
    <x v="214"/>
    <x v="5"/>
  </r>
  <r>
    <n v="288"/>
    <n v="35823"/>
    <x v="1"/>
    <x v="1"/>
    <x v="4"/>
    <s v="TM2       "/>
    <x v="3"/>
    <n v="0.5"/>
    <x v="108"/>
    <x v="0"/>
  </r>
  <r>
    <n v="289"/>
    <n v="72968"/>
    <x v="2"/>
    <x v="1"/>
    <x v="13"/>
    <s v="TM2       "/>
    <x v="3"/>
    <n v="0.25"/>
    <x v="215"/>
    <x v="0"/>
  </r>
  <r>
    <n v="290"/>
    <n v="110105"/>
    <x v="2"/>
    <x v="1"/>
    <x v="13"/>
    <s v="TM2       "/>
    <x v="3"/>
    <n v="0.25"/>
    <x v="215"/>
    <x v="0"/>
  </r>
  <r>
    <n v="291"/>
    <n v="188376"/>
    <x v="2"/>
    <x v="1"/>
    <x v="5"/>
    <s v="TM1       "/>
    <x v="10"/>
    <n v="0.5"/>
    <x v="7"/>
    <x v="0"/>
  </r>
  <r>
    <n v="292"/>
    <n v="139888"/>
    <x v="1"/>
    <x v="1"/>
    <x v="0"/>
    <s v="TM2       "/>
    <x v="3"/>
    <n v="0.25"/>
    <x v="216"/>
    <x v="0"/>
  </r>
  <r>
    <n v="293"/>
    <n v="52110"/>
    <x v="2"/>
    <x v="0"/>
    <x v="5"/>
    <s v="TM2       "/>
    <x v="3"/>
    <n v="0.5"/>
    <x v="27"/>
    <x v="0"/>
  </r>
  <r>
    <n v="294"/>
    <n v="26989"/>
    <x v="2"/>
    <x v="1"/>
    <x v="8"/>
    <s v="TM2       "/>
    <x v="3"/>
    <n v="0.75"/>
    <x v="217"/>
    <x v="0"/>
  </r>
  <r>
    <n v="295"/>
    <n v="67297"/>
    <x v="2"/>
    <x v="0"/>
    <x v="9"/>
    <s v="TM2       "/>
    <x v="7"/>
    <n v="0.75"/>
    <x v="63"/>
    <x v="0"/>
  </r>
  <r>
    <n v="296"/>
    <n v="68320"/>
    <x v="2"/>
    <x v="1"/>
    <x v="2"/>
    <s v="TM2       "/>
    <x v="3"/>
    <n v="0.5"/>
    <x v="218"/>
    <x v="29"/>
  </r>
  <r>
    <n v="297"/>
    <n v="49711"/>
    <x v="1"/>
    <x v="1"/>
    <x v="8"/>
    <s v="MF4       "/>
    <x v="5"/>
    <n v="0.75"/>
    <x v="140"/>
    <x v="0"/>
  </r>
  <r>
    <n v="298"/>
    <n v="31382"/>
    <x v="2"/>
    <x v="0"/>
    <x v="3"/>
    <s v="TM2       "/>
    <x v="7"/>
    <n v="1"/>
    <x v="183"/>
    <x v="0"/>
  </r>
  <r>
    <n v="299"/>
    <n v="49361"/>
    <x v="5"/>
    <x v="1"/>
    <x v="3"/>
    <s v="TM2       "/>
    <x v="3"/>
    <n v="0.5"/>
    <x v="219"/>
    <x v="43"/>
  </r>
  <r>
    <n v="300"/>
    <n v="28649"/>
    <x v="1"/>
    <x v="0"/>
    <x v="13"/>
    <s v="MF4       "/>
    <x v="6"/>
    <n v="1"/>
    <x v="220"/>
    <x v="35"/>
  </r>
  <r>
    <n v="301"/>
    <n v="34027"/>
    <x v="1"/>
    <x v="0"/>
    <x v="26"/>
    <s v="TM1       "/>
    <x v="0"/>
    <n v="1"/>
    <x v="221"/>
    <x v="0"/>
  </r>
  <r>
    <n v="302"/>
    <n v="33405"/>
    <x v="2"/>
    <x v="1"/>
    <x v="15"/>
    <s v="TM2       "/>
    <x v="3"/>
    <n v="0.5"/>
    <x v="222"/>
    <x v="0"/>
  </r>
  <r>
    <n v="303"/>
    <n v="84131"/>
    <x v="2"/>
    <x v="1"/>
    <x v="5"/>
    <s v="MF4       "/>
    <x v="1"/>
    <n v="0.25"/>
    <x v="222"/>
    <x v="0"/>
  </r>
  <r>
    <n v="304"/>
    <n v="48255"/>
    <x v="1"/>
    <x v="1"/>
    <x v="2"/>
    <s v="TM2       "/>
    <x v="3"/>
    <n v="0.5"/>
    <x v="223"/>
    <x v="10"/>
  </r>
  <r>
    <n v="305"/>
    <n v="66093"/>
    <x v="2"/>
    <x v="0"/>
    <x v="0"/>
    <s v="TM2       "/>
    <x v="3"/>
    <n v="0.5"/>
    <x v="99"/>
    <x v="8"/>
  </r>
  <r>
    <n v="306"/>
    <n v="96112"/>
    <x v="2"/>
    <x v="0"/>
    <x v="19"/>
    <s v="MF4       "/>
    <x v="4"/>
    <n v="0.5"/>
    <x v="43"/>
    <x v="0"/>
  </r>
  <r>
    <n v="307"/>
    <n v="157679"/>
    <x v="2"/>
    <x v="1"/>
    <x v="13"/>
    <s v="MF4       "/>
    <x v="1"/>
    <n v="0.25"/>
    <x v="224"/>
    <x v="0"/>
  </r>
  <r>
    <n v="308"/>
    <n v="183320"/>
    <x v="2"/>
    <x v="1"/>
    <x v="8"/>
    <s v="TM1       "/>
    <x v="0"/>
    <n v="0.5"/>
    <x v="225"/>
    <x v="20"/>
  </r>
  <r>
    <n v="309"/>
    <n v="31386"/>
    <x v="2"/>
    <x v="1"/>
    <x v="2"/>
    <s v="TM1       "/>
    <x v="10"/>
    <n v="1"/>
    <x v="145"/>
    <x v="0"/>
  </r>
  <r>
    <n v="310"/>
    <n v="162439"/>
    <x v="2"/>
    <x v="1"/>
    <x v="0"/>
    <s v="TM2       "/>
    <x v="3"/>
    <n v="0.25"/>
    <x v="226"/>
    <x v="0"/>
  </r>
  <r>
    <n v="311"/>
    <n v="182463"/>
    <x v="0"/>
    <x v="0"/>
    <x v="9"/>
    <s v="TM1       "/>
    <x v="0"/>
    <n v="0.5"/>
    <x v="227"/>
    <x v="0"/>
  </r>
  <r>
    <n v="312"/>
    <n v="32885"/>
    <x v="2"/>
    <x v="1"/>
    <x v="14"/>
    <s v="TM1       "/>
    <x v="10"/>
    <n v="1"/>
    <x v="228"/>
    <x v="7"/>
  </r>
  <r>
    <n v="313"/>
    <n v="66940"/>
    <x v="2"/>
    <x v="0"/>
    <x v="14"/>
    <s v="TM2       "/>
    <x v="3"/>
    <n v="0.5"/>
    <x v="229"/>
    <x v="0"/>
  </r>
  <r>
    <n v="314"/>
    <n v="59279"/>
    <x v="1"/>
    <x v="0"/>
    <x v="9"/>
    <s v="MF4       "/>
    <x v="6"/>
    <n v="0.5"/>
    <x v="6"/>
    <x v="0"/>
  </r>
  <r>
    <n v="315"/>
    <n v="31381"/>
    <x v="2"/>
    <x v="1"/>
    <x v="6"/>
    <s v="TM2       "/>
    <x v="7"/>
    <n v="1"/>
    <x v="55"/>
    <x v="0"/>
  </r>
  <r>
    <n v="316"/>
    <n v="48435"/>
    <x v="1"/>
    <x v="0"/>
    <x v="5"/>
    <s v="MF4       "/>
    <x v="11"/>
    <n v="0.75"/>
    <x v="230"/>
    <x v="31"/>
  </r>
  <r>
    <n v="317"/>
    <n v="154140"/>
    <x v="2"/>
    <x v="1"/>
    <x v="3"/>
    <s v="TM2       "/>
    <x v="3"/>
    <n v="0.25"/>
    <x v="231"/>
    <x v="25"/>
  </r>
  <r>
    <n v="318"/>
    <n v="131108"/>
    <x v="2"/>
    <x v="1"/>
    <x v="13"/>
    <s v="TM2       "/>
    <x v="3"/>
    <n v="0.25"/>
    <x v="232"/>
    <x v="44"/>
  </r>
  <r>
    <n v="319"/>
    <n v="73758"/>
    <x v="2"/>
    <x v="0"/>
    <x v="4"/>
    <s v="MF4       "/>
    <x v="4"/>
    <n v="0.75"/>
    <x v="233"/>
    <x v="0"/>
  </r>
  <r>
    <n v="320"/>
    <n v="103209"/>
    <x v="2"/>
    <x v="1"/>
    <x v="5"/>
    <s v="TM3       "/>
    <x v="8"/>
    <n v="0.5"/>
    <x v="234"/>
    <x v="31"/>
  </r>
  <r>
    <n v="321"/>
    <n v="15980"/>
    <x v="2"/>
    <x v="1"/>
    <x v="7"/>
    <s v="TM2       "/>
    <x v="3"/>
    <n v="1"/>
    <x v="235"/>
    <x v="7"/>
  </r>
  <r>
    <n v="322"/>
    <n v="45296"/>
    <x v="1"/>
    <x v="1"/>
    <x v="17"/>
    <s v="MF4       "/>
    <x v="1"/>
    <n v="0.75"/>
    <x v="99"/>
    <x v="8"/>
  </r>
  <r>
    <n v="323"/>
    <n v="171649"/>
    <x v="2"/>
    <x v="1"/>
    <x v="3"/>
    <s v="TM2       "/>
    <x v="3"/>
    <n v="0.25"/>
    <x v="151"/>
    <x v="14"/>
  </r>
  <r>
    <n v="324"/>
    <n v="138195"/>
    <x v="2"/>
    <x v="1"/>
    <x v="7"/>
    <s v="TM2       "/>
    <x v="3"/>
    <n v="0.25"/>
    <x v="163"/>
    <x v="0"/>
  </r>
  <r>
    <n v="325"/>
    <n v="131610"/>
    <x v="2"/>
    <x v="1"/>
    <x v="1"/>
    <s v="MF4       "/>
    <x v="1"/>
    <n v="0.25"/>
    <x v="236"/>
    <x v="0"/>
  </r>
  <r>
    <n v="326"/>
    <n v="169488"/>
    <x v="2"/>
    <x v="1"/>
    <x v="7"/>
    <s v="TM2       "/>
    <x v="3"/>
    <n v="0.25"/>
    <x v="233"/>
    <x v="0"/>
  </r>
  <r>
    <n v="327"/>
    <n v="56402"/>
    <x v="2"/>
    <x v="1"/>
    <x v="12"/>
    <s v="TM2       "/>
    <x v="3"/>
    <n v="0.5"/>
    <x v="237"/>
    <x v="0"/>
  </r>
  <r>
    <n v="328"/>
    <n v="66697"/>
    <x v="2"/>
    <x v="1"/>
    <x v="9"/>
    <s v="TM2       "/>
    <x v="3"/>
    <n v="0.5"/>
    <x v="233"/>
    <x v="0"/>
  </r>
  <r>
    <n v="329"/>
    <n v="69209"/>
    <x v="1"/>
    <x v="1"/>
    <x v="4"/>
    <s v="TM2       "/>
    <x v="3"/>
    <n v="0.5"/>
    <x v="238"/>
    <x v="16"/>
  </r>
  <r>
    <n v="330"/>
    <n v="44926"/>
    <x v="2"/>
    <x v="0"/>
    <x v="2"/>
    <s v="MF4       "/>
    <x v="4"/>
    <n v="0.75"/>
    <x v="239"/>
    <x v="11"/>
  </r>
  <r>
    <n v="331"/>
    <n v="52188"/>
    <x v="2"/>
    <x v="1"/>
    <x v="2"/>
    <s v="TM2       "/>
    <x v="3"/>
    <n v="0.5"/>
    <x v="240"/>
    <x v="0"/>
  </r>
  <r>
    <n v="332"/>
    <n v="39175"/>
    <x v="1"/>
    <x v="1"/>
    <x v="14"/>
    <s v="TM2       "/>
    <x v="3"/>
    <n v="0.5"/>
    <x v="6"/>
    <x v="0"/>
  </r>
  <r>
    <n v="333"/>
    <n v="86122"/>
    <x v="1"/>
    <x v="0"/>
    <x v="4"/>
    <s v="MF4       "/>
    <x v="11"/>
    <n v="0.5"/>
    <x v="184"/>
    <x v="0"/>
  </r>
  <r>
    <n v="334"/>
    <n v="93689"/>
    <x v="2"/>
    <x v="0"/>
    <x v="6"/>
    <s v="MF4       "/>
    <x v="9"/>
    <n v="0.5"/>
    <x v="241"/>
    <x v="0"/>
  </r>
  <r>
    <n v="335"/>
    <n v="136665"/>
    <x v="2"/>
    <x v="1"/>
    <x v="13"/>
    <s v="MF1       "/>
    <x v="2"/>
    <n v="0.75"/>
    <x v="242"/>
    <x v="0"/>
  </r>
  <r>
    <n v="336"/>
    <n v="140195"/>
    <x v="2"/>
    <x v="0"/>
    <x v="22"/>
    <s v="TM1       "/>
    <x v="0"/>
    <n v="0.75"/>
    <x v="207"/>
    <x v="0"/>
  </r>
  <r>
    <n v="337"/>
    <n v="43876"/>
    <x v="1"/>
    <x v="1"/>
    <x v="2"/>
    <s v="MF4       "/>
    <x v="6"/>
    <n v="0.75"/>
    <x v="112"/>
    <x v="0"/>
  </r>
  <r>
    <n v="338"/>
    <n v="77028"/>
    <x v="2"/>
    <x v="1"/>
    <x v="26"/>
    <s v="MF1       "/>
    <x v="2"/>
    <n v="1"/>
    <x v="112"/>
    <x v="0"/>
  </r>
  <r>
    <n v="339"/>
    <n v="232672"/>
    <x v="1"/>
    <x v="0"/>
    <x v="0"/>
    <s v="MF4       "/>
    <x v="6"/>
    <n v="0.25"/>
    <x v="243"/>
    <x v="0"/>
  </r>
  <r>
    <n v="340"/>
    <n v="75353"/>
    <x v="4"/>
    <x v="0"/>
    <x v="10"/>
    <s v="TM3       "/>
    <x v="8"/>
    <n v="0.5"/>
    <x v="244"/>
    <x v="27"/>
  </r>
  <r>
    <n v="341"/>
    <n v="93676"/>
    <x v="2"/>
    <x v="1"/>
    <x v="7"/>
    <s v="TM3       "/>
    <x v="8"/>
    <n v="0.5"/>
    <x v="245"/>
    <x v="45"/>
  </r>
  <r>
    <n v="342"/>
    <n v="16180"/>
    <x v="2"/>
    <x v="0"/>
    <x v="0"/>
    <s v="TM2       "/>
    <x v="3"/>
    <n v="1"/>
    <x v="102"/>
    <x v="7"/>
  </r>
  <r>
    <n v="343"/>
    <n v="64865"/>
    <x v="2"/>
    <x v="1"/>
    <x v="2"/>
    <s v="TM2       "/>
    <x v="7"/>
    <n v="0.75"/>
    <x v="42"/>
    <x v="13"/>
  </r>
  <r>
    <n v="344"/>
    <n v="72579"/>
    <x v="2"/>
    <x v="0"/>
    <x v="14"/>
    <s v="MF4       "/>
    <x v="4"/>
    <n v="0.75"/>
    <x v="189"/>
    <x v="37"/>
  </r>
  <r>
    <n v="345"/>
    <n v="112163"/>
    <x v="2"/>
    <x v="1"/>
    <x v="10"/>
    <s v="TM1       "/>
    <x v="10"/>
    <n v="0.75"/>
    <x v="246"/>
    <x v="0"/>
  </r>
  <r>
    <n v="346"/>
    <n v="34315"/>
    <x v="2"/>
    <x v="0"/>
    <x v="13"/>
    <s v="MF4       "/>
    <x v="5"/>
    <n v="1"/>
    <x v="247"/>
    <x v="0"/>
  </r>
  <r>
    <n v="347"/>
    <n v="65956"/>
    <x v="2"/>
    <x v="1"/>
    <x v="3"/>
    <s v="TM2       "/>
    <x v="3"/>
    <n v="0.5"/>
    <x v="248"/>
    <x v="3"/>
  </r>
  <r>
    <n v="348"/>
    <n v="110691"/>
    <x v="2"/>
    <x v="1"/>
    <x v="7"/>
    <s v="MF4       "/>
    <x v="1"/>
    <n v="0.25"/>
    <x v="163"/>
    <x v="0"/>
  </r>
  <r>
    <n v="349"/>
    <n v="130672"/>
    <x v="2"/>
    <x v="1"/>
    <x v="9"/>
    <s v="TM2       "/>
    <x v="3"/>
    <n v="0.25"/>
    <x v="249"/>
    <x v="13"/>
  </r>
  <r>
    <n v="350"/>
    <n v="12402"/>
    <x v="2"/>
    <x v="0"/>
    <x v="0"/>
    <s v="TM2       "/>
    <x v="3"/>
    <n v="1"/>
    <x v="110"/>
    <x v="23"/>
  </r>
  <r>
    <n v="351"/>
    <n v="31376"/>
    <x v="1"/>
    <x v="0"/>
    <x v="19"/>
    <s v="MF4       "/>
    <x v="9"/>
    <n v="1"/>
    <x v="250"/>
    <x v="11"/>
  </r>
  <r>
    <n v="352"/>
    <n v="46832"/>
    <x v="2"/>
    <x v="1"/>
    <x v="10"/>
    <s v="MF4       "/>
    <x v="1"/>
    <n v="0.5"/>
    <x v="131"/>
    <x v="0"/>
  </r>
  <r>
    <n v="353"/>
    <n v="18278"/>
    <x v="2"/>
    <x v="0"/>
    <x v="0"/>
    <s v="MF4       "/>
    <x v="6"/>
    <n v="1"/>
    <x v="3"/>
    <x v="0"/>
  </r>
  <r>
    <n v="354"/>
    <n v="56517"/>
    <x v="1"/>
    <x v="1"/>
    <x v="6"/>
    <s v="MF4       "/>
    <x v="4"/>
    <n v="0.75"/>
    <x v="36"/>
    <x v="0"/>
  </r>
  <r>
    <n v="355"/>
    <n v="67738"/>
    <x v="1"/>
    <x v="1"/>
    <x v="19"/>
    <s v="TM2       "/>
    <x v="3"/>
    <n v="0.5"/>
    <x v="251"/>
    <x v="46"/>
  </r>
  <r>
    <n v="356"/>
    <n v="76192"/>
    <x v="2"/>
    <x v="0"/>
    <x v="14"/>
    <s v="MF4       "/>
    <x v="5"/>
    <n v="0.5"/>
    <x v="108"/>
    <x v="0"/>
  </r>
  <r>
    <n v="357"/>
    <n v="93925"/>
    <x v="2"/>
    <x v="1"/>
    <x v="10"/>
    <s v="TM1       "/>
    <x v="10"/>
    <n v="0.75"/>
    <x v="246"/>
    <x v="0"/>
  </r>
  <r>
    <n v="358"/>
    <n v="255255"/>
    <x v="2"/>
    <x v="0"/>
    <x v="24"/>
    <s v="TM1       "/>
    <x v="0"/>
    <n v="0.5"/>
    <x v="21"/>
    <x v="0"/>
  </r>
  <r>
    <n v="359"/>
    <n v="158366"/>
    <x v="2"/>
    <x v="0"/>
    <x v="3"/>
    <s v="MF4       "/>
    <x v="6"/>
    <n v="0.25"/>
    <x v="41"/>
    <x v="0"/>
  </r>
  <r>
    <n v="360"/>
    <n v="15324"/>
    <x v="1"/>
    <x v="1"/>
    <x v="0"/>
    <s v="TM2       "/>
    <x v="3"/>
    <n v="1"/>
    <x v="99"/>
    <x v="8"/>
  </r>
  <r>
    <n v="361"/>
    <n v="32981"/>
    <x v="2"/>
    <x v="0"/>
    <x v="14"/>
    <s v="MF4       "/>
    <x v="9"/>
    <n v="1"/>
    <x v="252"/>
    <x v="9"/>
  </r>
  <r>
    <n v="362"/>
    <n v="61895"/>
    <x v="2"/>
    <x v="0"/>
    <x v="10"/>
    <s v="MF4       "/>
    <x v="11"/>
    <n v="0.75"/>
    <x v="171"/>
    <x v="0"/>
  </r>
  <r>
    <n v="363"/>
    <n v="7364"/>
    <x v="1"/>
    <x v="0"/>
    <x v="3"/>
    <s v="MF4       "/>
    <x v="6"/>
    <n v="1"/>
    <x v="253"/>
    <x v="11"/>
  </r>
  <r>
    <n v="364"/>
    <n v="81122"/>
    <x v="1"/>
    <x v="0"/>
    <x v="17"/>
    <s v="MF4       "/>
    <x v="9"/>
    <n v="0.5"/>
    <x v="85"/>
    <x v="0"/>
  </r>
  <r>
    <n v="365"/>
    <n v="140405"/>
    <x v="2"/>
    <x v="0"/>
    <x v="7"/>
    <s v="TM2       "/>
    <x v="3"/>
    <n v="0.25"/>
    <x v="163"/>
    <x v="0"/>
  </r>
  <r>
    <n v="366"/>
    <n v="161731"/>
    <x v="2"/>
    <x v="1"/>
    <x v="17"/>
    <s v="TM2       "/>
    <x v="3"/>
    <n v="0.25"/>
    <x v="43"/>
    <x v="0"/>
  </r>
  <r>
    <n v="367"/>
    <n v="44809"/>
    <x v="1"/>
    <x v="1"/>
    <x v="25"/>
    <s v="TM3       "/>
    <x v="8"/>
    <n v="0.75"/>
    <x v="104"/>
    <x v="0"/>
  </r>
  <r>
    <n v="368"/>
    <n v="105160"/>
    <x v="2"/>
    <x v="0"/>
    <x v="17"/>
    <s v="MF4       "/>
    <x v="5"/>
    <n v="0.5"/>
    <x v="254"/>
    <x v="0"/>
  </r>
  <r>
    <n v="369"/>
    <n v="34260"/>
    <x v="2"/>
    <x v="1"/>
    <x v="15"/>
    <s v="TM1       "/>
    <x v="0"/>
    <n v="1"/>
    <x v="255"/>
    <x v="0"/>
  </r>
  <r>
    <n v="370"/>
    <n v="16211"/>
    <x v="2"/>
    <x v="1"/>
    <x v="0"/>
    <s v="TM2       "/>
    <x v="3"/>
    <n v="1"/>
    <x v="256"/>
    <x v="0"/>
  </r>
  <r>
    <n v="371"/>
    <n v="69561"/>
    <x v="2"/>
    <x v="0"/>
    <x v="13"/>
    <s v="MF4       "/>
    <x v="4"/>
    <n v="0.75"/>
    <x v="257"/>
    <x v="0"/>
  </r>
  <r>
    <n v="372"/>
    <n v="127391"/>
    <x v="2"/>
    <x v="1"/>
    <x v="0"/>
    <s v="TM2       "/>
    <x v="3"/>
    <n v="0.25"/>
    <x v="258"/>
    <x v="46"/>
  </r>
  <r>
    <n v="373"/>
    <n v="93330"/>
    <x v="1"/>
    <x v="0"/>
    <x v="14"/>
    <s v="MF4       "/>
    <x v="11"/>
    <n v="0.5"/>
    <x v="116"/>
    <x v="26"/>
  </r>
  <r>
    <n v="374"/>
    <n v="41348"/>
    <x v="2"/>
    <x v="0"/>
    <x v="2"/>
    <s v="MF4       "/>
    <x v="9"/>
    <n v="0.75"/>
    <x v="259"/>
    <x v="0"/>
  </r>
  <r>
    <n v="375"/>
    <n v="31020"/>
    <x v="2"/>
    <x v="1"/>
    <x v="17"/>
    <s v="TM2       "/>
    <x v="7"/>
    <n v="1"/>
    <x v="14"/>
    <x v="0"/>
  </r>
  <r>
    <n v="376"/>
    <n v="32533"/>
    <x v="2"/>
    <x v="1"/>
    <x v="2"/>
    <s v="TM1       "/>
    <x v="10"/>
    <n v="1"/>
    <x v="176"/>
    <x v="8"/>
  </r>
  <r>
    <n v="377"/>
    <n v="16657"/>
    <x v="2"/>
    <x v="1"/>
    <x v="0"/>
    <s v="TM2       "/>
    <x v="3"/>
    <n v="1"/>
    <x v="88"/>
    <x v="24"/>
  </r>
  <r>
    <n v="378"/>
    <n v="34798"/>
    <x v="1"/>
    <x v="1"/>
    <x v="9"/>
    <s v="MF4       "/>
    <x v="9"/>
    <n v="1"/>
    <x v="260"/>
    <x v="2"/>
  </r>
  <r>
    <n v="379"/>
    <n v="41974"/>
    <x v="1"/>
    <x v="1"/>
    <x v="4"/>
    <s v="TM3       "/>
    <x v="8"/>
    <n v="0.75"/>
    <x v="261"/>
    <x v="3"/>
  </r>
  <r>
    <n v="380"/>
    <n v="46556"/>
    <x v="2"/>
    <x v="0"/>
    <x v="3"/>
    <s v="MF4       "/>
    <x v="6"/>
    <n v="0.75"/>
    <x v="262"/>
    <x v="0"/>
  </r>
  <r>
    <n v="381"/>
    <n v="116758"/>
    <x v="2"/>
    <x v="0"/>
    <x v="7"/>
    <s v="TM2       "/>
    <x v="7"/>
    <n v="0.5"/>
    <x v="263"/>
    <x v="0"/>
  </r>
  <r>
    <n v="382"/>
    <n v="36193"/>
    <x v="2"/>
    <x v="0"/>
    <x v="7"/>
    <s v="MF4       "/>
    <x v="9"/>
    <n v="0.75"/>
    <x v="20"/>
    <x v="0"/>
  </r>
  <r>
    <n v="383"/>
    <n v="45628"/>
    <x v="2"/>
    <x v="0"/>
    <x v="8"/>
    <s v="MF4       "/>
    <x v="6"/>
    <n v="0.75"/>
    <x v="254"/>
    <x v="0"/>
  </r>
  <r>
    <n v="384"/>
    <n v="49252"/>
    <x v="1"/>
    <x v="0"/>
    <x v="7"/>
    <s v="TM2       "/>
    <x v="3"/>
    <n v="0.5"/>
    <x v="264"/>
    <x v="11"/>
  </r>
  <r>
    <n v="385"/>
    <n v="42397"/>
    <x v="1"/>
    <x v="0"/>
    <x v="25"/>
    <s v="MF4       "/>
    <x v="9"/>
    <n v="0.75"/>
    <x v="265"/>
    <x v="0"/>
  </r>
  <r>
    <n v="386"/>
    <n v="150531"/>
    <x v="2"/>
    <x v="1"/>
    <x v="2"/>
    <s v="TM2       "/>
    <x v="3"/>
    <n v="0.25"/>
    <x v="162"/>
    <x v="0"/>
  </r>
  <r>
    <n v="387"/>
    <n v="36999"/>
    <x v="1"/>
    <x v="0"/>
    <x v="6"/>
    <s v="MF4       "/>
    <x v="11"/>
    <n v="0.75"/>
    <x v="266"/>
    <x v="0"/>
  </r>
  <r>
    <n v="388"/>
    <n v="157821"/>
    <x v="2"/>
    <x v="1"/>
    <x v="9"/>
    <s v="TM2       "/>
    <x v="3"/>
    <n v="0.25"/>
    <x v="267"/>
    <x v="0"/>
  </r>
  <r>
    <n v="389"/>
    <n v="24002"/>
    <x v="1"/>
    <x v="1"/>
    <x v="8"/>
    <s v="MF4       "/>
    <x v="1"/>
    <n v="1"/>
    <x v="176"/>
    <x v="8"/>
  </r>
  <r>
    <n v="390"/>
    <n v="40110"/>
    <x v="2"/>
    <x v="1"/>
    <x v="13"/>
    <s v="MF4       "/>
    <x v="4"/>
    <n v="0.75"/>
    <x v="268"/>
    <x v="0"/>
  </r>
  <r>
    <n v="391"/>
    <n v="51071"/>
    <x v="5"/>
    <x v="1"/>
    <x v="19"/>
    <s v="MF4       "/>
    <x v="11"/>
    <n v="0.75"/>
    <x v="3"/>
    <x v="0"/>
  </r>
  <r>
    <n v="392"/>
    <n v="42086"/>
    <x v="2"/>
    <x v="0"/>
    <x v="9"/>
    <s v="MF4       "/>
    <x v="6"/>
    <n v="0.75"/>
    <x v="269"/>
    <x v="47"/>
  </r>
  <r>
    <n v="393"/>
    <n v="55240"/>
    <x v="2"/>
    <x v="0"/>
    <x v="3"/>
    <s v="MF4       "/>
    <x v="4"/>
    <n v="0.75"/>
    <x v="270"/>
    <x v="7"/>
  </r>
  <r>
    <n v="394"/>
    <n v="31012"/>
    <x v="2"/>
    <x v="1"/>
    <x v="8"/>
    <s v="MF4       "/>
    <x v="1"/>
    <n v="0.75"/>
    <x v="183"/>
    <x v="0"/>
  </r>
  <r>
    <n v="395"/>
    <n v="40456"/>
    <x v="1"/>
    <x v="1"/>
    <x v="10"/>
    <s v="TM2       "/>
    <x v="7"/>
    <n v="0.75"/>
    <x v="0"/>
    <x v="0"/>
  </r>
  <r>
    <n v="396"/>
    <n v="75035"/>
    <x v="2"/>
    <x v="0"/>
    <x v="4"/>
    <s v="MF4       "/>
    <x v="6"/>
    <n v="0.5"/>
    <x v="249"/>
    <x v="13"/>
  </r>
  <r>
    <n v="397"/>
    <n v="100810"/>
    <x v="1"/>
    <x v="0"/>
    <x v="4"/>
    <s v="MF4       "/>
    <x v="9"/>
    <n v="0.5"/>
    <x v="271"/>
    <x v="48"/>
  </r>
  <r>
    <n v="398"/>
    <n v="76175"/>
    <x v="2"/>
    <x v="0"/>
    <x v="4"/>
    <s v="TM2       "/>
    <x v="7"/>
    <n v="0.75"/>
    <x v="108"/>
    <x v="0"/>
  </r>
  <r>
    <n v="399"/>
    <n v="40949"/>
    <x v="1"/>
    <x v="1"/>
    <x v="7"/>
    <s v="MF4       "/>
    <x v="1"/>
    <n v="0.75"/>
    <x v="98"/>
    <x v="0"/>
  </r>
  <r>
    <n v="400"/>
    <n v="26059"/>
    <x v="2"/>
    <x v="0"/>
    <x v="6"/>
    <s v="MF4       "/>
    <x v="1"/>
    <n v="1"/>
    <x v="272"/>
    <x v="42"/>
  </r>
  <r>
    <n v="401"/>
    <n v="55396"/>
    <x v="1"/>
    <x v="0"/>
    <x v="2"/>
    <s v="MF4       "/>
    <x v="11"/>
    <n v="0.75"/>
    <x v="273"/>
    <x v="3"/>
  </r>
  <r>
    <n v="402"/>
    <n v="44582"/>
    <x v="1"/>
    <x v="0"/>
    <x v="13"/>
    <s v="MF4       "/>
    <x v="6"/>
    <n v="0.75"/>
    <x v="274"/>
    <x v="32"/>
  </r>
  <r>
    <n v="403"/>
    <n v="103082"/>
    <x v="2"/>
    <x v="1"/>
    <x v="0"/>
    <s v="TM1       "/>
    <x v="0"/>
    <n v="0.75"/>
    <x v="233"/>
    <x v="0"/>
  </r>
  <r>
    <n v="404"/>
    <n v="14903"/>
    <x v="2"/>
    <x v="1"/>
    <x v="8"/>
    <s v="MF1       "/>
    <x v="2"/>
    <n v="0.75"/>
    <x v="180"/>
    <x v="36"/>
  </r>
  <r>
    <n v="405"/>
    <n v="42965"/>
    <x v="1"/>
    <x v="1"/>
    <x v="5"/>
    <s v="TM3       "/>
    <x v="8"/>
    <n v="0.75"/>
    <x v="166"/>
    <x v="0"/>
  </r>
  <r>
    <n v="406"/>
    <n v="28977"/>
    <x v="2"/>
    <x v="1"/>
    <x v="9"/>
    <s v="TM2       "/>
    <x v="3"/>
    <n v="0.5"/>
    <x v="107"/>
    <x v="2"/>
  </r>
  <r>
    <n v="407"/>
    <n v="94113"/>
    <x v="2"/>
    <x v="0"/>
    <x v="7"/>
    <s v="TM1       "/>
    <x v="10"/>
    <n v="0.75"/>
    <x v="33"/>
    <x v="34"/>
  </r>
  <r>
    <n v="408"/>
    <n v="59063"/>
    <x v="1"/>
    <x v="0"/>
    <x v="2"/>
    <s v="MF4       "/>
    <x v="9"/>
    <n v="0.75"/>
    <x v="275"/>
    <x v="26"/>
  </r>
  <r>
    <n v="409"/>
    <n v="212965"/>
    <x v="2"/>
    <x v="1"/>
    <x v="6"/>
    <s v="MF4       "/>
    <x v="6"/>
    <n v="0.25"/>
    <x v="7"/>
    <x v="0"/>
  </r>
  <r>
    <n v="410"/>
    <n v="58782"/>
    <x v="1"/>
    <x v="1"/>
    <x v="1"/>
    <s v="MF4       "/>
    <x v="5"/>
    <n v="0.75"/>
    <x v="276"/>
    <x v="0"/>
  </r>
  <r>
    <n v="411"/>
    <n v="118387"/>
    <x v="2"/>
    <x v="1"/>
    <x v="3"/>
    <s v="TM1       "/>
    <x v="0"/>
    <n v="0.75"/>
    <x v="32"/>
    <x v="0"/>
  </r>
  <r>
    <n v="412"/>
    <n v="114694"/>
    <x v="1"/>
    <x v="0"/>
    <x v="4"/>
    <s v="TM1       "/>
    <x v="10"/>
    <n v="0.75"/>
    <x v="265"/>
    <x v="0"/>
  </r>
  <r>
    <n v="413"/>
    <n v="56915"/>
    <x v="2"/>
    <x v="1"/>
    <x v="15"/>
    <s v="TM2       "/>
    <x v="3"/>
    <n v="0.5"/>
    <x v="43"/>
    <x v="0"/>
  </r>
  <r>
    <n v="414"/>
    <n v="62844"/>
    <x v="1"/>
    <x v="1"/>
    <x v="10"/>
    <s v="TM2       "/>
    <x v="3"/>
    <n v="0.5"/>
    <x v="277"/>
    <x v="23"/>
  </r>
  <r>
    <n v="415"/>
    <n v="131847"/>
    <x v="2"/>
    <x v="0"/>
    <x v="4"/>
    <s v="TM1       "/>
    <x v="0"/>
    <n v="0.75"/>
    <x v="3"/>
    <x v="0"/>
  </r>
  <r>
    <n v="416"/>
    <n v="156368"/>
    <x v="2"/>
    <x v="1"/>
    <x v="9"/>
    <s v="TM2       "/>
    <x v="3"/>
    <n v="0.25"/>
    <x v="184"/>
    <x v="0"/>
  </r>
  <r>
    <n v="417"/>
    <n v="165935"/>
    <x v="2"/>
    <x v="0"/>
    <x v="8"/>
    <s v="TM2       "/>
    <x v="3"/>
    <n v="0.25"/>
    <x v="84"/>
    <x v="0"/>
  </r>
  <r>
    <n v="418"/>
    <n v="31369"/>
    <x v="1"/>
    <x v="0"/>
    <x v="2"/>
    <s v="MF4       "/>
    <x v="4"/>
    <n v="1"/>
    <x v="278"/>
    <x v="46"/>
  </r>
  <r>
    <n v="419"/>
    <n v="46705"/>
    <x v="1"/>
    <x v="0"/>
    <x v="17"/>
    <s v="MF4       "/>
    <x v="4"/>
    <n v="0.75"/>
    <x v="279"/>
    <x v="23"/>
  </r>
  <r>
    <n v="420"/>
    <n v="60425"/>
    <x v="2"/>
    <x v="1"/>
    <x v="10"/>
    <s v="TM2       "/>
    <x v="3"/>
    <n v="0.5"/>
    <x v="54"/>
    <x v="13"/>
  </r>
  <r>
    <n v="421"/>
    <n v="98421"/>
    <x v="2"/>
    <x v="1"/>
    <x v="7"/>
    <s v="TM1       "/>
    <x v="0"/>
    <n v="0.75"/>
    <x v="179"/>
    <x v="0"/>
  </r>
  <r>
    <n v="422"/>
    <n v="50679"/>
    <x v="2"/>
    <x v="1"/>
    <x v="7"/>
    <s v="MF4       "/>
    <x v="5"/>
    <n v="0.75"/>
    <x v="30"/>
    <x v="0"/>
  </r>
  <r>
    <n v="423"/>
    <n v="58354"/>
    <x v="2"/>
    <x v="1"/>
    <x v="4"/>
    <s v="MF4       "/>
    <x v="5"/>
    <n v="0.75"/>
    <x v="4"/>
    <x v="0"/>
  </r>
  <r>
    <n v="424"/>
    <n v="122307"/>
    <x v="2"/>
    <x v="1"/>
    <x v="7"/>
    <s v="MF4       "/>
    <x v="1"/>
    <n v="0.25"/>
    <x v="255"/>
    <x v="0"/>
  </r>
  <r>
    <n v="425"/>
    <n v="196839"/>
    <x v="2"/>
    <x v="0"/>
    <x v="12"/>
    <s v="TM2       "/>
    <x v="7"/>
    <n v="0.5"/>
    <x v="280"/>
    <x v="0"/>
  </r>
  <r>
    <n v="426"/>
    <n v="51038"/>
    <x v="2"/>
    <x v="1"/>
    <x v="7"/>
    <s v="MF4       "/>
    <x v="6"/>
    <n v="0.5"/>
    <x v="254"/>
    <x v="0"/>
  </r>
  <r>
    <n v="427"/>
    <n v="29321"/>
    <x v="2"/>
    <x v="1"/>
    <x v="13"/>
    <s v="MF4       "/>
    <x v="6"/>
    <n v="1"/>
    <x v="85"/>
    <x v="0"/>
  </r>
  <r>
    <n v="428"/>
    <n v="13797"/>
    <x v="1"/>
    <x v="1"/>
    <x v="9"/>
    <s v="MF1       "/>
    <x v="2"/>
    <n v="1"/>
    <x v="180"/>
    <x v="36"/>
  </r>
  <r>
    <n v="429"/>
    <n v="111984"/>
    <x v="2"/>
    <x v="0"/>
    <x v="12"/>
    <s v="MF4       "/>
    <x v="6"/>
    <n v="0.25"/>
    <x v="281"/>
    <x v="0"/>
  </r>
  <r>
    <n v="430"/>
    <n v="43653"/>
    <x v="2"/>
    <x v="0"/>
    <x v="8"/>
    <s v="MF4       "/>
    <x v="11"/>
    <n v="0.75"/>
    <x v="282"/>
    <x v="0"/>
  </r>
  <r>
    <n v="431"/>
    <n v="31492"/>
    <x v="1"/>
    <x v="0"/>
    <x v="3"/>
    <s v="MF4       "/>
    <x v="4"/>
    <n v="1"/>
    <x v="283"/>
    <x v="0"/>
  </r>
  <r>
    <n v="432"/>
    <n v="27646"/>
    <x v="2"/>
    <x v="1"/>
    <x v="4"/>
    <s v="MF4       "/>
    <x v="6"/>
    <n v="1"/>
    <x v="284"/>
    <x v="11"/>
  </r>
  <r>
    <n v="433"/>
    <n v="154556"/>
    <x v="2"/>
    <x v="1"/>
    <x v="9"/>
    <s v="MF4       "/>
    <x v="1"/>
    <n v="0.25"/>
    <x v="7"/>
    <x v="0"/>
  </r>
  <r>
    <n v="434"/>
    <n v="51262"/>
    <x v="2"/>
    <x v="0"/>
    <x v="3"/>
    <s v="MF4       "/>
    <x v="5"/>
    <n v="0.75"/>
    <x v="285"/>
    <x v="42"/>
  </r>
  <r>
    <n v="435"/>
    <n v="62333"/>
    <x v="2"/>
    <x v="0"/>
    <x v="3"/>
    <s v="MF4       "/>
    <x v="5"/>
    <n v="0.75"/>
    <x v="286"/>
    <x v="0"/>
  </r>
  <r>
    <n v="436"/>
    <n v="97426"/>
    <x v="5"/>
    <x v="0"/>
    <x v="3"/>
    <s v="TM1       "/>
    <x v="10"/>
    <n v="0.75"/>
    <x v="287"/>
    <x v="0"/>
  </r>
  <r>
    <n v="437"/>
    <n v="37919"/>
    <x v="2"/>
    <x v="1"/>
    <x v="3"/>
    <s v="MF4       "/>
    <x v="5"/>
    <n v="0.75"/>
    <x v="288"/>
    <x v="0"/>
  </r>
  <r>
    <n v="438"/>
    <n v="105485"/>
    <x v="2"/>
    <x v="1"/>
    <x v="2"/>
    <s v="TM3       "/>
    <x v="8"/>
    <n v="0.5"/>
    <x v="132"/>
    <x v="0"/>
  </r>
  <r>
    <n v="439"/>
    <n v="140414"/>
    <x v="2"/>
    <x v="1"/>
    <x v="7"/>
    <s v="TM2       "/>
    <x v="3"/>
    <n v="0.25"/>
    <x v="92"/>
    <x v="0"/>
  </r>
  <r>
    <n v="440"/>
    <n v="57452"/>
    <x v="2"/>
    <x v="0"/>
    <x v="7"/>
    <s v="TM2       "/>
    <x v="3"/>
    <n v="0.5"/>
    <x v="57"/>
    <x v="17"/>
  </r>
  <r>
    <n v="441"/>
    <n v="54366"/>
    <x v="1"/>
    <x v="1"/>
    <x v="7"/>
    <s v="MF4       "/>
    <x v="1"/>
    <n v="0.5"/>
    <x v="289"/>
    <x v="23"/>
  </r>
  <r>
    <n v="442"/>
    <n v="120364"/>
    <x v="2"/>
    <x v="1"/>
    <x v="15"/>
    <s v="TM3       "/>
    <x v="8"/>
    <n v="0.5"/>
    <x v="21"/>
    <x v="0"/>
  </r>
  <r>
    <n v="443"/>
    <n v="61164"/>
    <x v="2"/>
    <x v="1"/>
    <x v="8"/>
    <s v="MF4       "/>
    <x v="5"/>
    <n v="0.75"/>
    <x v="290"/>
    <x v="0"/>
  </r>
  <r>
    <n v="444"/>
    <n v="69345"/>
    <x v="2"/>
    <x v="1"/>
    <x v="3"/>
    <s v="MF4       "/>
    <x v="6"/>
    <n v="0.5"/>
    <x v="19"/>
    <x v="0"/>
  </r>
  <r>
    <n v="445"/>
    <n v="77518"/>
    <x v="1"/>
    <x v="1"/>
    <x v="7"/>
    <s v="MF4       "/>
    <x v="1"/>
    <n v="0.25"/>
    <x v="291"/>
    <x v="13"/>
  </r>
  <r>
    <n v="446"/>
    <n v="60775"/>
    <x v="2"/>
    <x v="0"/>
    <x v="8"/>
    <s v="MF4       "/>
    <x v="11"/>
    <n v="0.75"/>
    <x v="75"/>
    <x v="11"/>
  </r>
  <r>
    <n v="447"/>
    <n v="139905"/>
    <x v="2"/>
    <x v="1"/>
    <x v="2"/>
    <s v="TM2       "/>
    <x v="3"/>
    <n v="0.25"/>
    <x v="9"/>
    <x v="3"/>
  </r>
  <r>
    <n v="448"/>
    <n v="107659"/>
    <x v="2"/>
    <x v="0"/>
    <x v="7"/>
    <s v="MF4       "/>
    <x v="5"/>
    <n v="0.5"/>
    <x v="7"/>
    <x v="0"/>
  </r>
  <r>
    <n v="449"/>
    <n v="27132"/>
    <x v="2"/>
    <x v="1"/>
    <x v="3"/>
    <s v="MF4       "/>
    <x v="1"/>
    <n v="1"/>
    <x v="292"/>
    <x v="27"/>
  </r>
  <r>
    <n v="450"/>
    <n v="32125"/>
    <x v="2"/>
    <x v="0"/>
    <x v="7"/>
    <s v="MF4       "/>
    <x v="6"/>
    <n v="0.75"/>
    <x v="145"/>
    <x v="0"/>
  </r>
  <r>
    <n v="451"/>
    <n v="37929"/>
    <x v="1"/>
    <x v="1"/>
    <x v="5"/>
    <s v="TM2       "/>
    <x v="7"/>
    <n v="0.75"/>
    <x v="293"/>
    <x v="22"/>
  </r>
  <r>
    <n v="452"/>
    <n v="81364"/>
    <x v="2"/>
    <x v="1"/>
    <x v="8"/>
    <s v="TM2       "/>
    <x v="3"/>
    <n v="0.25"/>
    <x v="7"/>
    <x v="0"/>
  </r>
  <r>
    <n v="453"/>
    <n v="22743"/>
    <x v="2"/>
    <x v="1"/>
    <x v="10"/>
    <s v="TM2       "/>
    <x v="7"/>
    <n v="1"/>
    <x v="43"/>
    <x v="0"/>
  </r>
  <r>
    <n v="454"/>
    <n v="23039"/>
    <x v="2"/>
    <x v="1"/>
    <x v="7"/>
    <s v="MF4       "/>
    <x v="6"/>
    <n v="1"/>
    <x v="44"/>
    <x v="0"/>
  </r>
  <r>
    <n v="455"/>
    <n v="71440"/>
    <x v="2"/>
    <x v="1"/>
    <x v="15"/>
    <s v="MF4       "/>
    <x v="6"/>
    <n v="0.5"/>
    <x v="236"/>
    <x v="0"/>
  </r>
  <r>
    <n v="456"/>
    <n v="129557"/>
    <x v="2"/>
    <x v="1"/>
    <x v="15"/>
    <s v="TM1       "/>
    <x v="0"/>
    <n v="0.75"/>
    <x v="3"/>
    <x v="0"/>
  </r>
  <r>
    <n v="457"/>
    <n v="157334"/>
    <x v="4"/>
    <x v="0"/>
    <x v="7"/>
    <s v="TM2       "/>
    <x v="3"/>
    <n v="0.25"/>
    <x v="163"/>
    <x v="0"/>
  </r>
  <r>
    <n v="458"/>
    <n v="141606"/>
    <x v="2"/>
    <x v="0"/>
    <x v="7"/>
    <s v="TM2       "/>
    <x v="3"/>
    <n v="0.25"/>
    <x v="163"/>
    <x v="0"/>
  </r>
  <r>
    <n v="459"/>
    <n v="17597"/>
    <x v="5"/>
    <x v="1"/>
    <x v="2"/>
    <s v="TM2       "/>
    <x v="3"/>
    <n v="1"/>
    <x v="235"/>
    <x v="7"/>
  </r>
  <r>
    <n v="460"/>
    <n v="29795"/>
    <x v="1"/>
    <x v="0"/>
    <x v="17"/>
    <s v="TM2       "/>
    <x v="3"/>
    <n v="0.5"/>
    <x v="294"/>
    <x v="0"/>
  </r>
  <r>
    <n v="461"/>
    <n v="200173"/>
    <x v="10"/>
    <x v="1"/>
    <x v="7"/>
    <s v="TM2       "/>
    <x v="7"/>
    <n v="0.5"/>
    <x v="295"/>
    <x v="13"/>
  </r>
  <r>
    <n v="462"/>
    <n v="63698"/>
    <x v="2"/>
    <x v="0"/>
    <x v="9"/>
    <s v="MF4       "/>
    <x v="11"/>
    <n v="0.75"/>
    <x v="171"/>
    <x v="0"/>
  </r>
  <r>
    <n v="463"/>
    <n v="34196"/>
    <x v="2"/>
    <x v="1"/>
    <x v="8"/>
    <s v="TM1       "/>
    <x v="0"/>
    <n v="1"/>
    <x v="67"/>
    <x v="0"/>
  </r>
  <r>
    <n v="464"/>
    <n v="32676"/>
    <x v="2"/>
    <x v="1"/>
    <x v="14"/>
    <s v="TM1       "/>
    <x v="0"/>
    <n v="1"/>
    <x v="107"/>
    <x v="2"/>
  </r>
  <r>
    <n v="465"/>
    <n v="21673"/>
    <x v="2"/>
    <x v="1"/>
    <x v="13"/>
    <s v="MF4       "/>
    <x v="6"/>
    <n v="1"/>
    <x v="254"/>
    <x v="0"/>
  </r>
  <r>
    <n v="466"/>
    <n v="73755"/>
    <x v="2"/>
    <x v="0"/>
    <x v="9"/>
    <s v="MF4       "/>
    <x v="4"/>
    <n v="0.75"/>
    <x v="139"/>
    <x v="0"/>
  </r>
  <r>
    <n v="467"/>
    <n v="70330"/>
    <x v="1"/>
    <x v="0"/>
    <x v="10"/>
    <s v="MF4       "/>
    <x v="4"/>
    <n v="0.75"/>
    <x v="67"/>
    <x v="0"/>
  </r>
  <r>
    <n v="468"/>
    <n v="163010"/>
    <x v="2"/>
    <x v="0"/>
    <x v="14"/>
    <s v="MF4       "/>
    <x v="6"/>
    <n v="0.25"/>
    <x v="171"/>
    <x v="0"/>
  </r>
  <r>
    <n v="469"/>
    <n v="146685"/>
    <x v="2"/>
    <x v="1"/>
    <x v="25"/>
    <s v="TM1       "/>
    <x v="0"/>
    <n v="0.75"/>
    <x v="296"/>
    <x v="0"/>
  </r>
  <r>
    <n v="470"/>
    <n v="108069"/>
    <x v="2"/>
    <x v="0"/>
    <x v="14"/>
    <s v="MF4       "/>
    <x v="9"/>
    <n v="0.5"/>
    <x v="255"/>
    <x v="0"/>
  </r>
  <r>
    <n v="471"/>
    <n v="81776"/>
    <x v="1"/>
    <x v="0"/>
    <x v="14"/>
    <s v="TM2       "/>
    <x v="7"/>
    <n v="0.75"/>
    <x v="297"/>
    <x v="33"/>
  </r>
  <r>
    <n v="472"/>
    <n v="17280"/>
    <x v="2"/>
    <x v="1"/>
    <x v="2"/>
    <s v="TM2       "/>
    <x v="3"/>
    <n v="1"/>
    <x v="235"/>
    <x v="7"/>
  </r>
  <r>
    <n v="473"/>
    <n v="23247"/>
    <x v="2"/>
    <x v="1"/>
    <x v="2"/>
    <s v="TM3       "/>
    <x v="8"/>
    <n v="1"/>
    <x v="36"/>
    <x v="0"/>
  </r>
  <r>
    <n v="474"/>
    <n v="26817"/>
    <x v="2"/>
    <x v="0"/>
    <x v="3"/>
    <s v="TM3       "/>
    <x v="8"/>
    <n v="0.75"/>
    <x v="291"/>
    <x v="13"/>
  </r>
  <r>
    <n v="475"/>
    <n v="12781"/>
    <x v="2"/>
    <x v="1"/>
    <x v="2"/>
    <s v="MF1       "/>
    <x v="2"/>
    <n v="1"/>
    <x v="298"/>
    <x v="49"/>
  </r>
  <r>
    <n v="476"/>
    <n v="36137"/>
    <x v="2"/>
    <x v="0"/>
    <x v="13"/>
    <s v="MF4       "/>
    <x v="9"/>
    <n v="1"/>
    <x v="32"/>
    <x v="0"/>
  </r>
  <r>
    <n v="477"/>
    <n v="50740"/>
    <x v="1"/>
    <x v="1"/>
    <x v="7"/>
    <s v="TM2       "/>
    <x v="3"/>
    <n v="0.5"/>
    <x v="53"/>
    <x v="0"/>
  </r>
  <r>
    <n v="478"/>
    <n v="70359"/>
    <x v="2"/>
    <x v="1"/>
    <x v="10"/>
    <s v="TM2       "/>
    <x v="3"/>
    <n v="0.5"/>
    <x v="299"/>
    <x v="0"/>
  </r>
  <r>
    <n v="479"/>
    <n v="21750"/>
    <x v="2"/>
    <x v="0"/>
    <x v="5"/>
    <s v="MF4       "/>
    <x v="1"/>
    <n v="1"/>
    <x v="300"/>
    <x v="0"/>
  </r>
  <r>
    <n v="480"/>
    <n v="40025"/>
    <x v="2"/>
    <x v="0"/>
    <x v="12"/>
    <s v="MF4       "/>
    <x v="1"/>
    <n v="0.75"/>
    <x v="301"/>
    <x v="8"/>
  </r>
  <r>
    <n v="481"/>
    <n v="50443"/>
    <x v="2"/>
    <x v="0"/>
    <x v="2"/>
    <s v="TM2       "/>
    <x v="3"/>
    <n v="0.5"/>
    <x v="225"/>
    <x v="20"/>
  </r>
  <r>
    <n v="482"/>
    <n v="58077"/>
    <x v="2"/>
    <x v="0"/>
    <x v="5"/>
    <s v="MF4       "/>
    <x v="11"/>
    <n v="0.75"/>
    <x v="3"/>
    <x v="0"/>
  </r>
  <r>
    <n v="483"/>
    <n v="26876"/>
    <x v="2"/>
    <x v="1"/>
    <x v="9"/>
    <s v="TM2       "/>
    <x v="3"/>
    <n v="0.75"/>
    <x v="302"/>
    <x v="0"/>
  </r>
  <r>
    <n v="484"/>
    <n v="99695"/>
    <x v="2"/>
    <x v="0"/>
    <x v="12"/>
    <s v="MF4       "/>
    <x v="4"/>
    <n v="0.5"/>
    <x v="41"/>
    <x v="0"/>
  </r>
  <r>
    <n v="485"/>
    <n v="216146"/>
    <x v="11"/>
    <x v="0"/>
    <x v="0"/>
    <s v="MF4       "/>
    <x v="6"/>
    <n v="0.25"/>
    <x v="303"/>
    <x v="50"/>
  </r>
  <r>
    <n v="486"/>
    <n v="40077"/>
    <x v="2"/>
    <x v="1"/>
    <x v="10"/>
    <s v="TM3       "/>
    <x v="8"/>
    <n v="0.75"/>
    <x v="171"/>
    <x v="0"/>
  </r>
  <r>
    <n v="487"/>
    <n v="51986"/>
    <x v="2"/>
    <x v="0"/>
    <x v="4"/>
    <s v="TM2       "/>
    <x v="3"/>
    <n v="0.5"/>
    <x v="144"/>
    <x v="0"/>
  </r>
  <r>
    <n v="488"/>
    <n v="139069"/>
    <x v="2"/>
    <x v="0"/>
    <x v="17"/>
    <s v="TM1       "/>
    <x v="0"/>
    <n v="0.75"/>
    <x v="37"/>
    <x v="0"/>
  </r>
  <r>
    <n v="489"/>
    <n v="27740"/>
    <x v="1"/>
    <x v="1"/>
    <x v="7"/>
    <s v="MF4       "/>
    <x v="6"/>
    <n v="1"/>
    <x v="304"/>
    <x v="0"/>
  </r>
  <r>
    <n v="490"/>
    <n v="23464"/>
    <x v="2"/>
    <x v="0"/>
    <x v="9"/>
    <s v="TM3       "/>
    <x v="8"/>
    <n v="1"/>
    <x v="16"/>
    <x v="0"/>
  </r>
  <r>
    <n v="491"/>
    <n v="49768"/>
    <x v="2"/>
    <x v="1"/>
    <x v="13"/>
    <s v="TM2       "/>
    <x v="3"/>
    <n v="0.5"/>
    <x v="305"/>
    <x v="0"/>
  </r>
  <r>
    <n v="492"/>
    <n v="64122"/>
    <x v="2"/>
    <x v="1"/>
    <x v="9"/>
    <s v="TM2       "/>
    <x v="3"/>
    <n v="0.5"/>
    <x v="108"/>
    <x v="0"/>
  </r>
  <r>
    <n v="493"/>
    <n v="101929"/>
    <x v="2"/>
    <x v="1"/>
    <x v="20"/>
    <s v="MF4       "/>
    <x v="1"/>
    <n v="0.25"/>
    <x v="37"/>
    <x v="0"/>
  </r>
  <r>
    <n v="494"/>
    <n v="20279"/>
    <x v="2"/>
    <x v="1"/>
    <x v="3"/>
    <s v="TM2       "/>
    <x v="3"/>
    <n v="0.75"/>
    <x v="102"/>
    <x v="7"/>
  </r>
  <r>
    <n v="495"/>
    <n v="109493"/>
    <x v="2"/>
    <x v="1"/>
    <x v="8"/>
    <s v="TM1       "/>
    <x v="10"/>
    <n v="0.75"/>
    <x v="240"/>
    <x v="0"/>
  </r>
  <r>
    <n v="496"/>
    <n v="44811"/>
    <x v="2"/>
    <x v="0"/>
    <x v="2"/>
    <s v="MF4       "/>
    <x v="6"/>
    <n v="0.75"/>
    <x v="306"/>
    <x v="0"/>
  </r>
  <r>
    <n v="497"/>
    <n v="47871"/>
    <x v="2"/>
    <x v="1"/>
    <x v="2"/>
    <s v="TM3       "/>
    <x v="8"/>
    <n v="0.75"/>
    <x v="213"/>
    <x v="0"/>
  </r>
  <r>
    <n v="498"/>
    <n v="50053"/>
    <x v="1"/>
    <x v="0"/>
    <x v="2"/>
    <s v="MF4       "/>
    <x v="9"/>
    <n v="0.75"/>
    <x v="307"/>
    <x v="35"/>
  </r>
  <r>
    <n v="499"/>
    <n v="52502"/>
    <x v="2"/>
    <x v="0"/>
    <x v="14"/>
    <s v="TM2       "/>
    <x v="3"/>
    <n v="0.5"/>
    <x v="276"/>
    <x v="0"/>
  </r>
  <r>
    <n v="500"/>
    <n v="64506"/>
    <x v="2"/>
    <x v="1"/>
    <x v="3"/>
    <s v="MF1       "/>
    <x v="2"/>
    <n v="1"/>
    <x v="112"/>
    <x v="0"/>
  </r>
  <r>
    <n v="501"/>
    <n v="100427"/>
    <x v="2"/>
    <x v="1"/>
    <x v="2"/>
    <s v="TM2       "/>
    <x v="3"/>
    <n v="0.25"/>
    <x v="56"/>
    <x v="0"/>
  </r>
  <r>
    <n v="502"/>
    <n v="21460"/>
    <x v="2"/>
    <x v="1"/>
    <x v="9"/>
    <s v="TM2       "/>
    <x v="3"/>
    <n v="0.75"/>
    <x v="308"/>
    <x v="0"/>
  </r>
  <r>
    <n v="503"/>
    <n v="78966"/>
    <x v="1"/>
    <x v="0"/>
    <x v="17"/>
    <s v="TM3       "/>
    <x v="8"/>
    <n v="0.5"/>
    <x v="309"/>
    <x v="0"/>
  </r>
  <r>
    <n v="504"/>
    <n v="65181"/>
    <x v="5"/>
    <x v="1"/>
    <x v="3"/>
    <s v="TM2       "/>
    <x v="3"/>
    <n v="0.5"/>
    <x v="310"/>
    <x v="0"/>
  </r>
  <r>
    <n v="505"/>
    <n v="11523"/>
    <x v="0"/>
    <x v="0"/>
    <x v="7"/>
    <s v="TM2       "/>
    <x v="3"/>
    <n v="1"/>
    <x v="311"/>
    <x v="0"/>
  </r>
  <r>
    <n v="506"/>
    <n v="66856"/>
    <x v="2"/>
    <x v="1"/>
    <x v="4"/>
    <s v="TM2       "/>
    <x v="3"/>
    <n v="0.5"/>
    <x v="312"/>
    <x v="17"/>
  </r>
  <r>
    <n v="507"/>
    <n v="51697"/>
    <x v="2"/>
    <x v="0"/>
    <x v="13"/>
    <s v="MF4       "/>
    <x v="5"/>
    <n v="0.75"/>
    <x v="313"/>
    <x v="0"/>
  </r>
  <r>
    <n v="508"/>
    <n v="77633"/>
    <x v="2"/>
    <x v="1"/>
    <x v="13"/>
    <s v="TM2       "/>
    <x v="7"/>
    <n v="0.75"/>
    <x v="225"/>
    <x v="20"/>
  </r>
  <r>
    <n v="509"/>
    <n v="133761"/>
    <x v="2"/>
    <x v="1"/>
    <x v="2"/>
    <s v="TM2       "/>
    <x v="3"/>
    <n v="0.25"/>
    <x v="217"/>
    <x v="0"/>
  </r>
  <r>
    <n v="510"/>
    <n v="35066"/>
    <x v="2"/>
    <x v="1"/>
    <x v="10"/>
    <s v="TM2       "/>
    <x v="3"/>
    <n v="0.5"/>
    <x v="314"/>
    <x v="0"/>
  </r>
  <r>
    <n v="511"/>
    <n v="45429"/>
    <x v="2"/>
    <x v="1"/>
    <x v="9"/>
    <s v="MF4       "/>
    <x v="1"/>
    <n v="0.75"/>
    <x v="315"/>
    <x v="21"/>
  </r>
  <r>
    <n v="512"/>
    <n v="113357"/>
    <x v="2"/>
    <x v="0"/>
    <x v="2"/>
    <s v="TM3       "/>
    <x v="8"/>
    <n v="0.5"/>
    <x v="97"/>
    <x v="0"/>
  </r>
  <r>
    <n v="513"/>
    <n v="143202"/>
    <x v="2"/>
    <x v="1"/>
    <x v="0"/>
    <s v="TM2       "/>
    <x v="3"/>
    <n v="0.25"/>
    <x v="316"/>
    <x v="11"/>
  </r>
  <r>
    <n v="514"/>
    <n v="70758"/>
    <x v="2"/>
    <x v="0"/>
    <x v="9"/>
    <s v="MF4       "/>
    <x v="4"/>
    <n v="0.75"/>
    <x v="317"/>
    <x v="0"/>
  </r>
  <r>
    <n v="515"/>
    <n v="17307"/>
    <x v="2"/>
    <x v="0"/>
    <x v="3"/>
    <s v="TM2       "/>
    <x v="3"/>
    <n v="1"/>
    <x v="318"/>
    <x v="0"/>
  </r>
  <r>
    <n v="516"/>
    <n v="104804"/>
    <x v="2"/>
    <x v="0"/>
    <x v="7"/>
    <s v="TM2       "/>
    <x v="3"/>
    <n v="0.25"/>
    <x v="207"/>
    <x v="0"/>
  </r>
  <r>
    <n v="517"/>
    <n v="83315"/>
    <x v="5"/>
    <x v="0"/>
    <x v="2"/>
    <s v="TM1       "/>
    <x v="0"/>
    <n v="0.75"/>
    <x v="189"/>
    <x v="37"/>
  </r>
  <r>
    <n v="518"/>
    <n v="119740"/>
    <x v="2"/>
    <x v="1"/>
    <x v="3"/>
    <s v="TM1       "/>
    <x v="10"/>
    <n v="0.75"/>
    <x v="25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n v="1"/>
    <n v="24408"/>
    <n v="2010"/>
    <x v="0"/>
    <x v="0"/>
    <s v="TM1       "/>
    <x v="0"/>
    <n v="1"/>
    <x v="0"/>
    <x v="0"/>
  </r>
  <r>
    <n v="2"/>
    <n v="134247"/>
    <n v="2013"/>
    <x v="1"/>
    <x v="1"/>
    <s v="MF4       "/>
    <x v="1"/>
    <n v="0.25"/>
    <x v="1"/>
    <x v="0"/>
  </r>
  <r>
    <n v="3"/>
    <n v="135012"/>
    <n v="2014"/>
    <x v="1"/>
    <x v="2"/>
    <s v="MF1       "/>
    <x v="2"/>
    <n v="0.75"/>
    <x v="2"/>
    <x v="1"/>
  </r>
  <r>
    <n v="4"/>
    <n v="26959"/>
    <n v="2014"/>
    <x v="1"/>
    <x v="3"/>
    <s v="TM2       "/>
    <x v="3"/>
    <n v="0.75"/>
    <x v="3"/>
    <x v="0"/>
  </r>
  <r>
    <n v="5"/>
    <n v="37301"/>
    <n v="2013"/>
    <x v="1"/>
    <x v="4"/>
    <s v="MF4       "/>
    <x v="1"/>
    <n v="0.75"/>
    <x v="4"/>
    <x v="0"/>
  </r>
  <r>
    <n v="6"/>
    <n v="80946"/>
    <n v="2014"/>
    <x v="1"/>
    <x v="3"/>
    <s v="MF4       "/>
    <x v="4"/>
    <n v="0.5"/>
    <x v="5"/>
    <x v="2"/>
  </r>
  <r>
    <n v="7"/>
    <n v="161394"/>
    <n v="2014"/>
    <x v="0"/>
    <x v="5"/>
    <s v="TM2       "/>
    <x v="3"/>
    <n v="0.25"/>
    <x v="6"/>
    <x v="0"/>
  </r>
  <r>
    <n v="8"/>
    <n v="108352"/>
    <n v="2014"/>
    <x v="1"/>
    <x v="6"/>
    <s v="MF4       "/>
    <x v="5"/>
    <n v="0.5"/>
    <x v="7"/>
    <x v="0"/>
  </r>
  <r>
    <n v="9"/>
    <n v="21369"/>
    <n v="2014"/>
    <x v="1"/>
    <x v="7"/>
    <s v="TM2       "/>
    <x v="3"/>
    <n v="0.75"/>
    <x v="8"/>
    <x v="0"/>
  </r>
  <r>
    <n v="10"/>
    <n v="51071"/>
    <n v="2014"/>
    <x v="1"/>
    <x v="8"/>
    <s v="MF1       "/>
    <x v="2"/>
    <n v="1"/>
    <x v="6"/>
    <x v="0"/>
  </r>
  <r>
    <n v="11"/>
    <n v="132713"/>
    <n v="2014"/>
    <x v="0"/>
    <x v="9"/>
    <s v="MF4       "/>
    <x v="1"/>
    <n v="0.25"/>
    <x v="9"/>
    <x v="3"/>
  </r>
  <r>
    <n v="12"/>
    <n v="35572"/>
    <n v="2014"/>
    <x v="1"/>
    <x v="4"/>
    <s v="MF4       "/>
    <x v="5"/>
    <n v="1"/>
    <x v="10"/>
    <x v="4"/>
  </r>
  <r>
    <n v="13"/>
    <n v="55113"/>
    <n v="2014"/>
    <x v="0"/>
    <x v="10"/>
    <s v="MF4       "/>
    <x v="4"/>
    <n v="0.75"/>
    <x v="11"/>
    <x v="3"/>
  </r>
  <r>
    <n v="14"/>
    <n v="27325"/>
    <n v="2014"/>
    <x v="0"/>
    <x v="4"/>
    <s v="MF4       "/>
    <x v="6"/>
    <n v="1"/>
    <x v="12"/>
    <x v="0"/>
  </r>
  <r>
    <n v="15"/>
    <n v="61968"/>
    <n v="2014"/>
    <x v="1"/>
    <x v="11"/>
    <s v="TM2       "/>
    <x v="3"/>
    <n v="0.5"/>
    <x v="13"/>
    <x v="0"/>
  </r>
  <r>
    <n v="16"/>
    <n v="80693"/>
    <n v="2014"/>
    <x v="1"/>
    <x v="4"/>
    <s v="TM2       "/>
    <x v="7"/>
    <n v="0.75"/>
    <x v="14"/>
    <x v="0"/>
  </r>
  <r>
    <n v="17"/>
    <n v="133201"/>
    <n v="2013"/>
    <x v="1"/>
    <x v="8"/>
    <s v="MF4       "/>
    <x v="1"/>
    <n v="0.25"/>
    <x v="15"/>
    <x v="5"/>
  </r>
  <r>
    <n v="18"/>
    <n v="50333"/>
    <n v="2013"/>
    <x v="1"/>
    <x v="12"/>
    <s v="TM3       "/>
    <x v="8"/>
    <n v="0.75"/>
    <x v="16"/>
    <x v="0"/>
  </r>
  <r>
    <n v="19"/>
    <n v="85099"/>
    <n v="2014"/>
    <x v="0"/>
    <x v="2"/>
    <s v="MF4       "/>
    <x v="9"/>
    <n v="0.5"/>
    <x v="17"/>
    <x v="6"/>
  </r>
  <r>
    <n v="20"/>
    <n v="227516"/>
    <n v="2013"/>
    <x v="1"/>
    <x v="7"/>
    <s v="TM1       "/>
    <x v="0"/>
    <n v="0.5"/>
    <x v="18"/>
    <x v="0"/>
  </r>
  <r>
    <n v="21"/>
    <n v="51030"/>
    <n v="2014"/>
    <x v="0"/>
    <x v="10"/>
    <s v="MF4       "/>
    <x v="5"/>
    <n v="0.75"/>
    <x v="19"/>
    <x v="0"/>
  </r>
  <r>
    <n v="22"/>
    <n v="73707"/>
    <n v="2014"/>
    <x v="0"/>
    <x v="13"/>
    <s v="MF4       "/>
    <x v="6"/>
    <n v="0.5"/>
    <x v="20"/>
    <x v="0"/>
  </r>
  <r>
    <n v="23"/>
    <n v="232289"/>
    <n v="2014"/>
    <x v="1"/>
    <x v="13"/>
    <s v="TM1       "/>
    <x v="10"/>
    <n v="0.5"/>
    <x v="21"/>
    <x v="0"/>
  </r>
  <r>
    <n v="24"/>
    <n v="100828"/>
    <n v="2013"/>
    <x v="1"/>
    <x v="10"/>
    <s v="MF4       "/>
    <x v="4"/>
    <n v="0.5"/>
    <x v="22"/>
    <x v="0"/>
  </r>
  <r>
    <n v="25"/>
    <n v="74635"/>
    <n v="2013"/>
    <x v="1"/>
    <x v="3"/>
    <s v="TM2       "/>
    <x v="7"/>
    <n v="0.75"/>
    <x v="23"/>
    <x v="0"/>
  </r>
  <r>
    <n v="26"/>
    <n v="136072"/>
    <n v="2013"/>
    <x v="0"/>
    <x v="9"/>
    <s v="TM2       "/>
    <x v="3"/>
    <n v="0.25"/>
    <x v="24"/>
    <x v="7"/>
  </r>
  <r>
    <n v="27"/>
    <n v="181852"/>
    <n v="2013"/>
    <x v="1"/>
    <x v="0"/>
    <s v="MF1       "/>
    <x v="2"/>
    <n v="0.75"/>
    <x v="25"/>
    <x v="0"/>
  </r>
  <r>
    <n v="28"/>
    <n v="192053"/>
    <n v="2014"/>
    <x v="1"/>
    <x v="8"/>
    <s v="TM2       "/>
    <x v="7"/>
    <n v="0.5"/>
    <x v="26"/>
    <x v="8"/>
  </r>
  <r>
    <n v="29"/>
    <n v="78900"/>
    <n v="2014"/>
    <x v="0"/>
    <x v="2"/>
    <s v="MF4       "/>
    <x v="6"/>
    <n v="0.5"/>
    <x v="27"/>
    <x v="0"/>
  </r>
  <r>
    <n v="30"/>
    <n v="108748"/>
    <n v="2014"/>
    <x v="0"/>
    <x v="10"/>
    <s v="MF4       "/>
    <x v="6"/>
    <n v="0.25"/>
    <x v="7"/>
    <x v="0"/>
  </r>
  <r>
    <n v="31"/>
    <n v="37558"/>
    <n v="2013"/>
    <x v="1"/>
    <x v="14"/>
    <s v="MF4       "/>
    <x v="1"/>
    <n v="0.75"/>
    <x v="28"/>
    <x v="9"/>
  </r>
  <r>
    <n v="32"/>
    <n v="64988"/>
    <n v="2014"/>
    <x v="0"/>
    <x v="8"/>
    <s v="MF4       "/>
    <x v="11"/>
    <n v="0.5"/>
    <x v="29"/>
    <x v="9"/>
  </r>
  <r>
    <n v="33"/>
    <n v="69815"/>
    <n v="2013"/>
    <x v="1"/>
    <x v="12"/>
    <s v="MF4       "/>
    <x v="6"/>
    <n v="0.5"/>
    <x v="30"/>
    <x v="0"/>
  </r>
  <r>
    <n v="34"/>
    <n v="88848"/>
    <n v="2014"/>
    <x v="0"/>
    <x v="8"/>
    <s v="TM1       "/>
    <x v="10"/>
    <n v="0.75"/>
    <x v="19"/>
    <x v="0"/>
  </r>
  <r>
    <n v="35"/>
    <n v="24835"/>
    <n v="2013"/>
    <x v="0"/>
    <x v="5"/>
    <s v="TM2       "/>
    <x v="3"/>
    <n v="0.75"/>
    <x v="31"/>
    <x v="10"/>
  </r>
  <r>
    <n v="36"/>
    <n v="56969"/>
    <n v="2013"/>
    <x v="0"/>
    <x v="14"/>
    <s v="MF4       "/>
    <x v="9"/>
    <n v="0.75"/>
    <x v="32"/>
    <x v="0"/>
  </r>
  <r>
    <n v="37"/>
    <n v="174027"/>
    <n v="2014"/>
    <x v="0"/>
    <x v="10"/>
    <s v="TM2       "/>
    <x v="3"/>
    <n v="0.25"/>
    <x v="33"/>
    <x v="0"/>
  </r>
  <r>
    <n v="38"/>
    <n v="70563"/>
    <n v="2006"/>
    <x v="0"/>
    <x v="10"/>
    <s v="TM2       "/>
    <x v="3"/>
    <n v="0.5"/>
    <x v="34"/>
    <x v="11"/>
  </r>
  <r>
    <n v="39"/>
    <n v="93405"/>
    <n v="2013"/>
    <x v="1"/>
    <x v="15"/>
    <s v="TM3       "/>
    <x v="8"/>
    <n v="0.5"/>
    <x v="35"/>
    <x v="0"/>
  </r>
  <r>
    <n v="40"/>
    <n v="97808"/>
    <n v="2014"/>
    <x v="0"/>
    <x v="3"/>
    <s v="TM3       "/>
    <x v="8"/>
    <n v="0.5"/>
    <x v="36"/>
    <x v="0"/>
  </r>
  <r>
    <n v="41"/>
    <n v="91305"/>
    <n v="2014"/>
    <x v="1"/>
    <x v="13"/>
    <s v="TM2       "/>
    <x v="7"/>
    <n v="0.75"/>
    <x v="37"/>
    <x v="0"/>
  </r>
  <r>
    <n v="42"/>
    <n v="91757"/>
    <n v="2014"/>
    <x v="1"/>
    <x v="7"/>
    <s v="MF4       "/>
    <x v="6"/>
    <n v="0.5"/>
    <x v="38"/>
    <x v="0"/>
  </r>
  <r>
    <n v="43"/>
    <n v="50235"/>
    <n v="2013"/>
    <x v="0"/>
    <x v="7"/>
    <s v="MF4       "/>
    <x v="9"/>
    <n v="0.75"/>
    <x v="39"/>
    <x v="12"/>
  </r>
  <r>
    <n v="44"/>
    <n v="164519"/>
    <n v="2011"/>
    <x v="1"/>
    <x v="16"/>
    <s v="TM2       "/>
    <x v="3"/>
    <n v="0.25"/>
    <x v="40"/>
    <x v="0"/>
  </r>
  <r>
    <n v="45"/>
    <n v="32831"/>
    <n v="2014"/>
    <x v="1"/>
    <x v="10"/>
    <s v="TM2       "/>
    <x v="3"/>
    <n v="0.5"/>
    <x v="41"/>
    <x v="4"/>
  </r>
  <r>
    <n v="46"/>
    <n v="73518"/>
    <n v="2014"/>
    <x v="1"/>
    <x v="9"/>
    <s v="TM2       "/>
    <x v="7"/>
    <n v="0.75"/>
    <x v="42"/>
    <x v="13"/>
  </r>
  <r>
    <n v="47"/>
    <n v="70581"/>
    <n v="2014"/>
    <x v="1"/>
    <x v="7"/>
    <s v="TM2       "/>
    <x v="3"/>
    <n v="0.5"/>
    <x v="7"/>
    <x v="0"/>
  </r>
  <r>
    <n v="48"/>
    <n v="112108"/>
    <n v="2014"/>
    <x v="0"/>
    <x v="2"/>
    <s v="TM1       "/>
    <x v="0"/>
    <n v="0.75"/>
    <x v="43"/>
    <x v="0"/>
  </r>
  <r>
    <n v="49"/>
    <n v="166840"/>
    <n v="2014"/>
    <x v="0"/>
    <x v="0"/>
    <s v="TM2       "/>
    <x v="3"/>
    <n v="0.25"/>
    <x v="33"/>
    <x v="14"/>
  </r>
  <r>
    <n v="50"/>
    <n v="27063"/>
    <n v="2014"/>
    <x v="1"/>
    <x v="7"/>
    <s v="TM2       "/>
    <x v="3"/>
    <n v="0.75"/>
    <x v="44"/>
    <x v="0"/>
  </r>
  <r>
    <n v="51"/>
    <n v="50002"/>
    <n v="2013"/>
    <x v="0"/>
    <x v="8"/>
    <s v="MF4       "/>
    <x v="11"/>
    <n v="0.75"/>
    <x v="32"/>
    <x v="0"/>
  </r>
  <r>
    <n v="52"/>
    <n v="145763"/>
    <n v="2014"/>
    <x v="1"/>
    <x v="9"/>
    <s v="TM2       "/>
    <x v="3"/>
    <n v="0.25"/>
    <x v="45"/>
    <x v="0"/>
  </r>
  <r>
    <n v="53"/>
    <n v="45352"/>
    <n v="2014"/>
    <x v="1"/>
    <x v="17"/>
    <s v="MF4       "/>
    <x v="1"/>
    <n v="0.75"/>
    <x v="46"/>
    <x v="0"/>
  </r>
  <r>
    <n v="54"/>
    <n v="60821"/>
    <n v="2014"/>
    <x v="0"/>
    <x v="8"/>
    <s v="MF4       "/>
    <x v="11"/>
    <n v="0.75"/>
    <x v="47"/>
    <x v="0"/>
  </r>
  <r>
    <n v="55"/>
    <n v="63004"/>
    <n v="2013"/>
    <x v="0"/>
    <x v="4"/>
    <s v="MF4       "/>
    <x v="9"/>
    <n v="0.75"/>
    <x v="48"/>
    <x v="15"/>
  </r>
  <r>
    <n v="56"/>
    <n v="139736"/>
    <n v="2014"/>
    <x v="0"/>
    <x v="7"/>
    <s v="TM2       "/>
    <x v="3"/>
    <n v="0.25"/>
    <x v="49"/>
    <x v="11"/>
  </r>
  <r>
    <n v="57"/>
    <n v="20715"/>
    <n v="2013"/>
    <x v="0"/>
    <x v="18"/>
    <s v="MF4       "/>
    <x v="11"/>
    <n v="1"/>
    <x v="50"/>
    <x v="5"/>
  </r>
  <r>
    <n v="58"/>
    <n v="61215"/>
    <n v="2014"/>
    <x v="1"/>
    <x v="14"/>
    <s v="MF4       "/>
    <x v="5"/>
    <n v="0.75"/>
    <x v="51"/>
    <x v="8"/>
  </r>
  <r>
    <n v="59"/>
    <n v="26622"/>
    <n v="2013"/>
    <x v="0"/>
    <x v="15"/>
    <s v="MF4       "/>
    <x v="1"/>
    <n v="1"/>
    <x v="52"/>
    <x v="16"/>
  </r>
  <r>
    <n v="60"/>
    <n v="60068"/>
    <n v="2013"/>
    <x v="1"/>
    <x v="8"/>
    <s v="TM2       "/>
    <x v="7"/>
    <n v="0.75"/>
    <x v="53"/>
    <x v="0"/>
  </r>
  <r>
    <n v="61"/>
    <n v="48454"/>
    <n v="2012"/>
    <x v="0"/>
    <x v="10"/>
    <s v="MF4       "/>
    <x v="5"/>
    <n v="0.75"/>
    <x v="0"/>
    <x v="0"/>
  </r>
  <r>
    <n v="62"/>
    <n v="72888"/>
    <n v="2014"/>
    <x v="1"/>
    <x v="2"/>
    <s v="TM2       "/>
    <x v="3"/>
    <n v="0.25"/>
    <x v="53"/>
    <x v="0"/>
  </r>
  <r>
    <n v="63"/>
    <n v="41815"/>
    <n v="2014"/>
    <x v="1"/>
    <x v="13"/>
    <s v="TM2       "/>
    <x v="3"/>
    <n v="0.5"/>
    <x v="54"/>
    <x v="13"/>
  </r>
  <r>
    <n v="64"/>
    <n v="70490"/>
    <n v="2014"/>
    <x v="0"/>
    <x v="13"/>
    <s v="MF4       "/>
    <x v="9"/>
    <n v="0.5"/>
    <x v="44"/>
    <x v="0"/>
  </r>
  <r>
    <n v="65"/>
    <n v="55926"/>
    <n v="2014"/>
    <x v="1"/>
    <x v="17"/>
    <s v="MF4       "/>
    <x v="1"/>
    <n v="0.5"/>
    <x v="41"/>
    <x v="4"/>
  </r>
  <r>
    <n v="66"/>
    <n v="72527"/>
    <n v="2014"/>
    <x v="1"/>
    <x v="14"/>
    <s v="TM1       "/>
    <x v="0"/>
    <n v="0.75"/>
    <x v="55"/>
    <x v="0"/>
  </r>
  <r>
    <n v="67"/>
    <n v="134601"/>
    <n v="2014"/>
    <x v="0"/>
    <x v="19"/>
    <s v="TM1       "/>
    <x v="0"/>
    <n v="0.75"/>
    <x v="56"/>
    <x v="0"/>
  </r>
  <r>
    <n v="68"/>
    <n v="66020"/>
    <n v="2014"/>
    <x v="0"/>
    <x v="9"/>
    <s v="TM2       "/>
    <x v="3"/>
    <n v="0.5"/>
    <x v="57"/>
    <x v="17"/>
  </r>
  <r>
    <n v="69"/>
    <n v="85482"/>
    <n v="2014"/>
    <x v="0"/>
    <x v="13"/>
    <s v="TM1       "/>
    <x v="10"/>
    <n v="0.75"/>
    <x v="58"/>
    <x v="2"/>
  </r>
  <r>
    <n v="70"/>
    <n v="35411"/>
    <n v="2013"/>
    <x v="0"/>
    <x v="8"/>
    <s v="TM2       "/>
    <x v="3"/>
    <n v="0.5"/>
    <x v="59"/>
    <x v="18"/>
  </r>
  <r>
    <n v="71"/>
    <n v="9786"/>
    <n v="2014"/>
    <x v="1"/>
    <x v="3"/>
    <s v="MF1       "/>
    <x v="2"/>
    <n v="1"/>
    <x v="60"/>
    <x v="0"/>
  </r>
  <r>
    <n v="72"/>
    <n v="9979"/>
    <n v="2013"/>
    <x v="1"/>
    <x v="17"/>
    <s v="MF1       "/>
    <x v="2"/>
    <n v="1"/>
    <x v="61"/>
    <x v="19"/>
  </r>
  <r>
    <n v="73"/>
    <n v="137221"/>
    <n v="2014"/>
    <x v="1"/>
    <x v="3"/>
    <s v="TM2       "/>
    <x v="3"/>
    <n v="0.25"/>
    <x v="62"/>
    <x v="0"/>
  </r>
  <r>
    <n v="74"/>
    <n v="19151"/>
    <n v="2014"/>
    <x v="0"/>
    <x v="10"/>
    <s v="TM1       "/>
    <x v="10"/>
    <n v="1"/>
    <x v="63"/>
    <x v="0"/>
  </r>
  <r>
    <n v="75"/>
    <n v="116168"/>
    <n v="2014"/>
    <x v="1"/>
    <x v="3"/>
    <s v="TM2       "/>
    <x v="3"/>
    <n v="0.25"/>
    <x v="64"/>
    <x v="14"/>
  </r>
  <r>
    <n v="76"/>
    <n v="40673"/>
    <n v="2013"/>
    <x v="0"/>
    <x v="20"/>
    <s v="TM2       "/>
    <x v="3"/>
    <n v="0.5"/>
    <x v="65"/>
    <x v="0"/>
  </r>
  <r>
    <n v="77"/>
    <n v="60480"/>
    <n v="2013"/>
    <x v="1"/>
    <x v="6"/>
    <s v="MF4       "/>
    <x v="5"/>
    <n v="0.75"/>
    <x v="66"/>
    <x v="0"/>
  </r>
  <r>
    <n v="78"/>
    <n v="66854"/>
    <n v="2014"/>
    <x v="1"/>
    <x v="19"/>
    <s v="MF4       "/>
    <x v="4"/>
    <n v="0.5"/>
    <x v="3"/>
    <x v="0"/>
  </r>
  <r>
    <n v="79"/>
    <n v="60217"/>
    <n v="2014"/>
    <x v="0"/>
    <x v="21"/>
    <s v="MF4       "/>
    <x v="9"/>
    <n v="0.75"/>
    <x v="67"/>
    <x v="0"/>
  </r>
  <r>
    <n v="80"/>
    <n v="43553"/>
    <n v="2014"/>
    <x v="1"/>
    <x v="7"/>
    <s v="MF4       "/>
    <x v="1"/>
    <n v="0.75"/>
    <x v="68"/>
    <x v="20"/>
  </r>
  <r>
    <n v="81"/>
    <n v="26210"/>
    <n v="2014"/>
    <x v="1"/>
    <x v="2"/>
    <s v="MF4       "/>
    <x v="5"/>
    <n v="1"/>
    <x v="69"/>
    <x v="0"/>
  </r>
  <r>
    <n v="82"/>
    <n v="61335"/>
    <n v="2013"/>
    <x v="1"/>
    <x v="6"/>
    <s v="MF4       "/>
    <x v="1"/>
    <n v="0.5"/>
    <x v="70"/>
    <x v="10"/>
  </r>
  <r>
    <n v="83"/>
    <n v="31253"/>
    <n v="2013"/>
    <x v="0"/>
    <x v="5"/>
    <s v="MF4       "/>
    <x v="4"/>
    <n v="1"/>
    <x v="71"/>
    <x v="21"/>
  </r>
  <r>
    <n v="84"/>
    <n v="76866"/>
    <n v="2014"/>
    <x v="1"/>
    <x v="1"/>
    <s v="MF1       "/>
    <x v="2"/>
    <n v="1"/>
    <x v="72"/>
    <x v="7"/>
  </r>
  <r>
    <n v="85"/>
    <n v="158856"/>
    <n v="2014"/>
    <x v="1"/>
    <x v="0"/>
    <s v="TM2       "/>
    <x v="3"/>
    <n v="0.25"/>
    <x v="73"/>
    <x v="0"/>
  </r>
  <r>
    <n v="86"/>
    <n v="61063"/>
    <n v="2013"/>
    <x v="0"/>
    <x v="22"/>
    <s v="MF4       "/>
    <x v="5"/>
    <n v="0.75"/>
    <x v="74"/>
    <x v="0"/>
  </r>
  <r>
    <n v="87"/>
    <n v="80082"/>
    <n v="2014"/>
    <x v="1"/>
    <x v="3"/>
    <s v="TM3       "/>
    <x v="8"/>
    <n v="0.5"/>
    <x v="56"/>
    <x v="0"/>
  </r>
  <r>
    <n v="88"/>
    <n v="37347"/>
    <n v="2014"/>
    <x v="1"/>
    <x v="12"/>
    <s v="TM2       "/>
    <x v="3"/>
    <n v="0.5"/>
    <x v="75"/>
    <x v="11"/>
  </r>
  <r>
    <n v="89"/>
    <n v="82714"/>
    <n v="2014"/>
    <x v="1"/>
    <x v="3"/>
    <s v="TM2       "/>
    <x v="3"/>
    <n v="0.25"/>
    <x v="76"/>
    <x v="0"/>
  </r>
  <r>
    <n v="90"/>
    <n v="119007"/>
    <n v="2014"/>
    <x v="1"/>
    <x v="10"/>
    <s v="MF1       "/>
    <x v="2"/>
    <n v="0.75"/>
    <x v="77"/>
    <x v="0"/>
  </r>
  <r>
    <n v="91"/>
    <n v="206632"/>
    <n v="2014"/>
    <x v="1"/>
    <x v="12"/>
    <s v="TM1       "/>
    <x v="0"/>
    <n v="0.5"/>
    <x v="78"/>
    <x v="0"/>
  </r>
  <r>
    <n v="92"/>
    <n v="95253"/>
    <n v="2014"/>
    <x v="1"/>
    <x v="10"/>
    <s v="MF1       "/>
    <x v="2"/>
    <n v="0.75"/>
    <x v="79"/>
    <x v="0"/>
  </r>
  <r>
    <n v="93"/>
    <n v="33808"/>
    <n v="2009"/>
    <x v="0"/>
    <x v="0"/>
    <s v="TM1       "/>
    <x v="10"/>
    <n v="1"/>
    <x v="80"/>
    <x v="2"/>
  </r>
  <r>
    <n v="94"/>
    <n v="40028"/>
    <n v="2013"/>
    <x v="1"/>
    <x v="10"/>
    <s v="TM3       "/>
    <x v="8"/>
    <n v="0.75"/>
    <x v="81"/>
    <x v="22"/>
  </r>
  <r>
    <n v="95"/>
    <n v="170868"/>
    <n v="2014"/>
    <x v="0"/>
    <x v="3"/>
    <s v="TM2       "/>
    <x v="3"/>
    <n v="0.25"/>
    <x v="82"/>
    <x v="23"/>
  </r>
  <r>
    <n v="96"/>
    <n v="53477"/>
    <n v="2014"/>
    <x v="0"/>
    <x v="7"/>
    <s v="MF4       "/>
    <x v="1"/>
    <n v="0.5"/>
    <x v="33"/>
    <x v="5"/>
  </r>
  <r>
    <n v="97"/>
    <n v="38214"/>
    <n v="2013"/>
    <x v="1"/>
    <x v="12"/>
    <s v="MF4       "/>
    <x v="1"/>
    <n v="0.75"/>
    <x v="83"/>
    <x v="5"/>
  </r>
  <r>
    <n v="98"/>
    <n v="127900"/>
    <n v="2014"/>
    <x v="0"/>
    <x v="0"/>
    <s v="TM2       "/>
    <x v="3"/>
    <n v="0.25"/>
    <x v="84"/>
    <x v="0"/>
  </r>
  <r>
    <n v="99"/>
    <n v="69912"/>
    <n v="2014"/>
    <x v="0"/>
    <x v="7"/>
    <s v="TM2       "/>
    <x v="3"/>
    <n v="0.5"/>
    <x v="85"/>
    <x v="0"/>
  </r>
  <r>
    <n v="100"/>
    <n v="50586"/>
    <n v="2013"/>
    <x v="1"/>
    <x v="7"/>
    <s v="MF4       "/>
    <x v="1"/>
    <n v="0.5"/>
    <x v="23"/>
    <x v="0"/>
  </r>
  <r>
    <n v="101"/>
    <n v="105160"/>
    <n v="2013"/>
    <x v="1"/>
    <x v="4"/>
    <s v="MF1       "/>
    <x v="2"/>
    <n v="0.75"/>
    <x v="86"/>
    <x v="0"/>
  </r>
  <r>
    <n v="102"/>
    <n v="46952"/>
    <n v="2014"/>
    <x v="1"/>
    <x v="8"/>
    <s v="TM2       "/>
    <x v="3"/>
    <n v="0.5"/>
    <x v="87"/>
    <x v="0"/>
  </r>
  <r>
    <n v="103"/>
    <n v="21973"/>
    <n v="2014"/>
    <x v="0"/>
    <x v="0"/>
    <s v="MF4       "/>
    <x v="11"/>
    <n v="1"/>
    <x v="88"/>
    <x v="24"/>
  </r>
  <r>
    <n v="104"/>
    <n v="213099"/>
    <n v="2014"/>
    <x v="1"/>
    <x v="10"/>
    <s v="TM1       "/>
    <x v="10"/>
    <n v="0.5"/>
    <x v="89"/>
    <x v="0"/>
  </r>
  <r>
    <n v="105"/>
    <n v="146405"/>
    <n v="2013"/>
    <x v="1"/>
    <x v="2"/>
    <s v="TM2       "/>
    <x v="3"/>
    <n v="0.25"/>
    <x v="90"/>
    <x v="3"/>
  </r>
  <r>
    <n v="106"/>
    <n v="20879"/>
    <n v="2014"/>
    <x v="1"/>
    <x v="6"/>
    <s v="TM3       "/>
    <x v="8"/>
    <n v="1"/>
    <x v="51"/>
    <x v="8"/>
  </r>
  <r>
    <n v="107"/>
    <n v="20360"/>
    <n v="2003"/>
    <x v="0"/>
    <x v="10"/>
    <s v="TM1       "/>
    <x v="0"/>
    <n v="1"/>
    <x v="91"/>
    <x v="25"/>
  </r>
  <r>
    <n v="108"/>
    <n v="160988"/>
    <n v="2014"/>
    <x v="0"/>
    <x v="10"/>
    <s v="TM2       "/>
    <x v="7"/>
    <n v="0.5"/>
    <x v="92"/>
    <x v="0"/>
  </r>
  <r>
    <n v="109"/>
    <n v="61500"/>
    <n v="2013"/>
    <x v="1"/>
    <x v="3"/>
    <s v="MF4       "/>
    <x v="9"/>
    <n v="0.75"/>
    <x v="93"/>
    <x v="13"/>
  </r>
  <r>
    <n v="110"/>
    <n v="47951"/>
    <n v="2013"/>
    <x v="0"/>
    <x v="12"/>
    <s v="TM2       "/>
    <x v="3"/>
    <n v="0.5"/>
    <x v="94"/>
    <x v="23"/>
  </r>
  <r>
    <n v="111"/>
    <n v="50767"/>
    <n v="2014"/>
    <x v="0"/>
    <x v="13"/>
    <s v="TM2       "/>
    <x v="7"/>
    <n v="0.75"/>
    <x v="86"/>
    <x v="0"/>
  </r>
  <r>
    <n v="112"/>
    <n v="166559"/>
    <n v="2014"/>
    <x v="1"/>
    <x v="3"/>
    <s v="TM2       "/>
    <x v="3"/>
    <n v="0.25"/>
    <x v="95"/>
    <x v="0"/>
  </r>
  <r>
    <n v="113"/>
    <n v="5021"/>
    <n v="2010"/>
    <x v="0"/>
    <x v="0"/>
    <s v="TM2       "/>
    <x v="3"/>
    <n v="1"/>
    <x v="96"/>
    <x v="0"/>
  </r>
  <r>
    <n v="114"/>
    <n v="141469"/>
    <n v="2014"/>
    <x v="1"/>
    <x v="13"/>
    <s v="TM2       "/>
    <x v="3"/>
    <n v="0.25"/>
    <x v="20"/>
    <x v="0"/>
  </r>
  <r>
    <n v="115"/>
    <n v="118146"/>
    <n v="2014"/>
    <x v="1"/>
    <x v="14"/>
    <s v="TM1       "/>
    <x v="0"/>
    <n v="0.75"/>
    <x v="97"/>
    <x v="0"/>
  </r>
  <r>
    <n v="116"/>
    <n v="112632"/>
    <n v="2014"/>
    <x v="0"/>
    <x v="13"/>
    <s v="MF4       "/>
    <x v="1"/>
    <n v="0.25"/>
    <x v="33"/>
    <x v="0"/>
  </r>
  <r>
    <n v="117"/>
    <n v="31195"/>
    <n v="2013"/>
    <x v="1"/>
    <x v="7"/>
    <s v="TM1       "/>
    <x v="10"/>
    <n v="1"/>
    <x v="98"/>
    <x v="0"/>
  </r>
  <r>
    <n v="118"/>
    <n v="46443"/>
    <n v="2014"/>
    <x v="0"/>
    <x v="13"/>
    <s v="MF4       "/>
    <x v="1"/>
    <n v="0.75"/>
    <x v="99"/>
    <x v="8"/>
  </r>
  <r>
    <n v="119"/>
    <n v="54555"/>
    <n v="2014"/>
    <x v="1"/>
    <x v="7"/>
    <s v="MF4       "/>
    <x v="1"/>
    <n v="0.5"/>
    <x v="3"/>
    <x v="0"/>
  </r>
  <r>
    <n v="120"/>
    <n v="157903"/>
    <n v="2014"/>
    <x v="1"/>
    <x v="3"/>
    <s v="TM2       "/>
    <x v="3"/>
    <n v="0.25"/>
    <x v="100"/>
    <x v="6"/>
  </r>
  <r>
    <n v="121"/>
    <n v="80808"/>
    <n v="2011"/>
    <x v="1"/>
    <x v="10"/>
    <s v="TM1       "/>
    <x v="10"/>
    <n v="0.75"/>
    <x v="101"/>
    <x v="26"/>
  </r>
  <r>
    <n v="122"/>
    <n v="56050"/>
    <n v="2014"/>
    <x v="0"/>
    <x v="13"/>
    <s v="TM2       "/>
    <x v="3"/>
    <n v="0.5"/>
    <x v="102"/>
    <x v="7"/>
  </r>
  <r>
    <n v="123"/>
    <n v="59492"/>
    <n v="2014"/>
    <x v="1"/>
    <x v="9"/>
    <s v="MF4       "/>
    <x v="1"/>
    <n v="0.5"/>
    <x v="103"/>
    <x v="0"/>
  </r>
  <r>
    <n v="124"/>
    <n v="170672"/>
    <n v="2014"/>
    <x v="1"/>
    <x v="3"/>
    <s v="MF1       "/>
    <x v="2"/>
    <n v="0.75"/>
    <x v="104"/>
    <x v="0"/>
  </r>
  <r>
    <n v="125"/>
    <n v="201791"/>
    <n v="2014"/>
    <x v="1"/>
    <x v="8"/>
    <s v="MF4       "/>
    <x v="6"/>
    <n v="0.25"/>
    <x v="105"/>
    <x v="3"/>
  </r>
  <r>
    <n v="126"/>
    <n v="34429"/>
    <n v="2014"/>
    <x v="0"/>
    <x v="5"/>
    <s v="MF4       "/>
    <x v="4"/>
    <n v="1"/>
    <x v="106"/>
    <x v="0"/>
  </r>
  <r>
    <n v="127"/>
    <n v="18047"/>
    <n v="2014"/>
    <x v="1"/>
    <x v="3"/>
    <s v="TM2       "/>
    <x v="3"/>
    <n v="0.75"/>
    <x v="107"/>
    <x v="2"/>
  </r>
  <r>
    <n v="128"/>
    <n v="86456"/>
    <n v="2014"/>
    <x v="1"/>
    <x v="10"/>
    <s v="MF4       "/>
    <x v="6"/>
    <n v="0.5"/>
    <x v="108"/>
    <x v="0"/>
  </r>
  <r>
    <n v="129"/>
    <n v="172677"/>
    <n v="2014"/>
    <x v="1"/>
    <x v="14"/>
    <s v="TM2       "/>
    <x v="3"/>
    <n v="0.25"/>
    <x v="109"/>
    <x v="27"/>
  </r>
  <r>
    <n v="130"/>
    <n v="25774"/>
    <n v="2014"/>
    <x v="1"/>
    <x v="13"/>
    <s v="TM2       "/>
    <x v="3"/>
    <n v="0.75"/>
    <x v="110"/>
    <x v="23"/>
  </r>
  <r>
    <n v="131"/>
    <n v="31633"/>
    <n v="2014"/>
    <x v="1"/>
    <x v="11"/>
    <s v="TM2       "/>
    <x v="7"/>
    <n v="1"/>
    <x v="111"/>
    <x v="0"/>
  </r>
  <r>
    <n v="132"/>
    <n v="42037"/>
    <n v="2014"/>
    <x v="0"/>
    <x v="1"/>
    <s v="MF4       "/>
    <x v="4"/>
    <n v="0.75"/>
    <x v="3"/>
    <x v="0"/>
  </r>
  <r>
    <n v="133"/>
    <n v="76012"/>
    <n v="2014"/>
    <x v="1"/>
    <x v="4"/>
    <s v="TM1       "/>
    <x v="10"/>
    <n v="0.75"/>
    <x v="112"/>
    <x v="0"/>
  </r>
  <r>
    <n v="134"/>
    <n v="128950"/>
    <n v="2014"/>
    <x v="0"/>
    <x v="7"/>
    <s v="TM2       "/>
    <x v="3"/>
    <n v="0.25"/>
    <x v="113"/>
    <x v="0"/>
  </r>
  <r>
    <n v="135"/>
    <n v="66467"/>
    <n v="2013"/>
    <x v="0"/>
    <x v="19"/>
    <s v="MF4       "/>
    <x v="11"/>
    <n v="0.75"/>
    <x v="114"/>
    <x v="0"/>
  </r>
  <r>
    <n v="136"/>
    <n v="47758"/>
    <n v="2014"/>
    <x v="0"/>
    <x v="7"/>
    <s v="TM2       "/>
    <x v="3"/>
    <n v="0.5"/>
    <x v="115"/>
    <x v="0"/>
  </r>
  <r>
    <n v="137"/>
    <n v="46621"/>
    <n v="2014"/>
    <x v="1"/>
    <x v="1"/>
    <s v="MF4       "/>
    <x v="6"/>
    <n v="0.75"/>
    <x v="79"/>
    <x v="0"/>
  </r>
  <r>
    <n v="138"/>
    <n v="24117"/>
    <n v="2013"/>
    <x v="0"/>
    <x v="5"/>
    <s v="MF4       "/>
    <x v="4"/>
    <n v="1"/>
    <x v="67"/>
    <x v="0"/>
  </r>
  <r>
    <n v="139"/>
    <n v="40411"/>
    <n v="2013"/>
    <x v="0"/>
    <x v="14"/>
    <s v="TM3       "/>
    <x v="8"/>
    <n v="0.75"/>
    <x v="116"/>
    <x v="26"/>
  </r>
  <r>
    <n v="140"/>
    <n v="10435"/>
    <n v="2014"/>
    <x v="1"/>
    <x v="7"/>
    <s v="MF1       "/>
    <x v="2"/>
    <n v="1"/>
    <x v="117"/>
    <x v="7"/>
  </r>
  <r>
    <n v="141"/>
    <n v="49283"/>
    <n v="2014"/>
    <x v="1"/>
    <x v="8"/>
    <s v="TM3       "/>
    <x v="8"/>
    <n v="0.75"/>
    <x v="118"/>
    <x v="0"/>
  </r>
  <r>
    <n v="142"/>
    <n v="64390"/>
    <n v="2013"/>
    <x v="0"/>
    <x v="15"/>
    <s v="MF4       "/>
    <x v="1"/>
    <n v="0.5"/>
    <x v="119"/>
    <x v="28"/>
  </r>
  <r>
    <n v="143"/>
    <n v="72519"/>
    <n v="2014"/>
    <x v="0"/>
    <x v="5"/>
    <s v="MF4       "/>
    <x v="4"/>
    <n v="0.75"/>
    <x v="120"/>
    <x v="0"/>
  </r>
  <r>
    <n v="144"/>
    <n v="61382"/>
    <n v="2013"/>
    <x v="1"/>
    <x v="10"/>
    <s v="TM1       "/>
    <x v="10"/>
    <n v="0.75"/>
    <x v="121"/>
    <x v="13"/>
  </r>
  <r>
    <n v="145"/>
    <n v="62121"/>
    <n v="2014"/>
    <x v="0"/>
    <x v="5"/>
    <s v="MF4       "/>
    <x v="1"/>
    <n v="0.5"/>
    <x v="65"/>
    <x v="0"/>
  </r>
  <r>
    <n v="146"/>
    <n v="64822"/>
    <n v="2014"/>
    <x v="1"/>
    <x v="14"/>
    <s v="TM2       "/>
    <x v="3"/>
    <n v="0.5"/>
    <x v="122"/>
    <x v="8"/>
  </r>
  <r>
    <n v="147"/>
    <n v="79745"/>
    <n v="2012"/>
    <x v="1"/>
    <x v="15"/>
    <s v="MF1       "/>
    <x v="2"/>
    <n v="1"/>
    <x v="123"/>
    <x v="0"/>
  </r>
  <r>
    <n v="148"/>
    <n v="174703"/>
    <n v="2014"/>
    <x v="1"/>
    <x v="2"/>
    <s v="TM2       "/>
    <x v="3"/>
    <n v="0.25"/>
    <x v="124"/>
    <x v="0"/>
  </r>
  <r>
    <n v="149"/>
    <n v="153437"/>
    <n v="2014"/>
    <x v="0"/>
    <x v="3"/>
    <s v="TM2       "/>
    <x v="3"/>
    <n v="0.25"/>
    <x v="125"/>
    <x v="29"/>
  </r>
  <r>
    <n v="150"/>
    <n v="56617"/>
    <n v="2014"/>
    <x v="1"/>
    <x v="14"/>
    <s v="TM2       "/>
    <x v="3"/>
    <n v="0.5"/>
    <x v="37"/>
    <x v="0"/>
  </r>
  <r>
    <n v="151"/>
    <n v="57496"/>
    <n v="2014"/>
    <x v="0"/>
    <x v="6"/>
    <s v="MF4       "/>
    <x v="5"/>
    <n v="0.75"/>
    <x v="126"/>
    <x v="0"/>
  </r>
  <r>
    <n v="152"/>
    <n v="60740"/>
    <n v="2014"/>
    <x v="1"/>
    <x v="7"/>
    <s v="MF4       "/>
    <x v="5"/>
    <n v="0.75"/>
    <x v="127"/>
    <x v="0"/>
  </r>
  <r>
    <n v="153"/>
    <n v="98414"/>
    <n v="2014"/>
    <x v="0"/>
    <x v="9"/>
    <s v="MF4       "/>
    <x v="5"/>
    <n v="0.5"/>
    <x v="86"/>
    <x v="0"/>
  </r>
  <r>
    <n v="154"/>
    <n v="45886"/>
    <n v="2014"/>
    <x v="0"/>
    <x v="13"/>
    <s v="MF4       "/>
    <x v="6"/>
    <n v="0.75"/>
    <x v="0"/>
    <x v="0"/>
  </r>
  <r>
    <n v="155"/>
    <n v="95546"/>
    <n v="2013"/>
    <x v="0"/>
    <x v="14"/>
    <s v="MF4       "/>
    <x v="1"/>
    <n v="0.25"/>
    <x v="13"/>
    <x v="0"/>
  </r>
  <r>
    <n v="156"/>
    <n v="7618"/>
    <n v="2014"/>
    <x v="1"/>
    <x v="7"/>
    <s v="TM3       "/>
    <x v="8"/>
    <n v="1"/>
    <x v="128"/>
    <x v="11"/>
  </r>
  <r>
    <n v="157"/>
    <n v="27684"/>
    <n v="2014"/>
    <x v="0"/>
    <x v="2"/>
    <s v="TM2       "/>
    <x v="7"/>
    <n v="1"/>
    <x v="121"/>
    <x v="13"/>
  </r>
  <r>
    <n v="158"/>
    <n v="50565"/>
    <n v="2014"/>
    <x v="1"/>
    <x v="13"/>
    <s v="MF4       "/>
    <x v="5"/>
    <n v="0.75"/>
    <x v="129"/>
    <x v="0"/>
  </r>
  <r>
    <n v="159"/>
    <n v="80828"/>
    <n v="2014"/>
    <x v="1"/>
    <x v="10"/>
    <s v="TM2       "/>
    <x v="7"/>
    <n v="0.75"/>
    <x v="130"/>
    <x v="30"/>
  </r>
  <r>
    <n v="160"/>
    <n v="89218"/>
    <n v="2014"/>
    <x v="0"/>
    <x v="15"/>
    <s v="MF1       "/>
    <x v="2"/>
    <n v="0.75"/>
    <x v="73"/>
    <x v="0"/>
  </r>
  <r>
    <n v="161"/>
    <n v="25880"/>
    <n v="2014"/>
    <x v="0"/>
    <x v="3"/>
    <s v="TM2       "/>
    <x v="7"/>
    <n v="1"/>
    <x v="131"/>
    <x v="0"/>
  </r>
  <r>
    <n v="162"/>
    <n v="93274"/>
    <n v="2013"/>
    <x v="0"/>
    <x v="6"/>
    <s v="TM1       "/>
    <x v="0"/>
    <n v="0.75"/>
    <x v="132"/>
    <x v="0"/>
  </r>
  <r>
    <n v="163"/>
    <n v="91101"/>
    <n v="2014"/>
    <x v="0"/>
    <x v="18"/>
    <s v="MF4       "/>
    <x v="4"/>
    <n v="0.5"/>
    <x v="133"/>
    <x v="11"/>
  </r>
  <r>
    <n v="164"/>
    <n v="152234"/>
    <n v="2011"/>
    <x v="1"/>
    <x v="7"/>
    <s v="TM2       "/>
    <x v="3"/>
    <n v="0.25"/>
    <x v="134"/>
    <x v="28"/>
  </r>
  <r>
    <n v="165"/>
    <n v="33481"/>
    <n v="2013"/>
    <x v="1"/>
    <x v="13"/>
    <s v="TM2       "/>
    <x v="3"/>
    <n v="0.5"/>
    <x v="116"/>
    <x v="26"/>
  </r>
  <r>
    <n v="166"/>
    <n v="39275"/>
    <n v="2014"/>
    <x v="1"/>
    <x v="3"/>
    <s v="MF4       "/>
    <x v="6"/>
    <n v="0.75"/>
    <x v="135"/>
    <x v="0"/>
  </r>
  <r>
    <n v="167"/>
    <n v="48628"/>
    <n v="2013"/>
    <x v="0"/>
    <x v="7"/>
    <s v="TM2       "/>
    <x v="3"/>
    <n v="0.5"/>
    <x v="136"/>
    <x v="0"/>
  </r>
  <r>
    <n v="168"/>
    <n v="34595"/>
    <n v="2014"/>
    <x v="1"/>
    <x v="7"/>
    <s v="TM2       "/>
    <x v="3"/>
    <n v="0.5"/>
    <x v="9"/>
    <x v="3"/>
  </r>
  <r>
    <n v="169"/>
    <n v="49952"/>
    <n v="2013"/>
    <x v="1"/>
    <x v="5"/>
    <s v="TM2       "/>
    <x v="3"/>
    <n v="0.5"/>
    <x v="137"/>
    <x v="30"/>
  </r>
  <r>
    <n v="170"/>
    <n v="80140"/>
    <n v="2014"/>
    <x v="1"/>
    <x v="10"/>
    <s v="MF4       "/>
    <x v="6"/>
    <n v="0.5"/>
    <x v="138"/>
    <x v="0"/>
  </r>
  <r>
    <n v="171"/>
    <n v="33938"/>
    <n v="2014"/>
    <x v="0"/>
    <x v="9"/>
    <s v="MF4       "/>
    <x v="4"/>
    <n v="1"/>
    <x v="139"/>
    <x v="0"/>
  </r>
  <r>
    <n v="172"/>
    <n v="12918"/>
    <n v="2014"/>
    <x v="0"/>
    <x v="7"/>
    <s v="MF4       "/>
    <x v="11"/>
    <n v="1"/>
    <x v="107"/>
    <x v="2"/>
  </r>
  <r>
    <n v="173"/>
    <n v="156973"/>
    <n v="2013"/>
    <x v="0"/>
    <x v="0"/>
    <s v="TM2       "/>
    <x v="3"/>
    <n v="0.25"/>
    <x v="41"/>
    <x v="0"/>
  </r>
  <r>
    <n v="174"/>
    <n v="58542"/>
    <n v="2014"/>
    <x v="0"/>
    <x v="12"/>
    <s v="MF4       "/>
    <x v="9"/>
    <n v="0.75"/>
    <x v="140"/>
    <x v="0"/>
  </r>
  <r>
    <n v="175"/>
    <n v="26112"/>
    <n v="2013"/>
    <x v="0"/>
    <x v="9"/>
    <s v="MF4       "/>
    <x v="11"/>
    <n v="1"/>
    <x v="104"/>
    <x v="0"/>
  </r>
  <r>
    <n v="176"/>
    <n v="60760"/>
    <n v="2014"/>
    <x v="0"/>
    <x v="3"/>
    <s v="MF4       "/>
    <x v="4"/>
    <n v="0.75"/>
    <x v="77"/>
    <x v="0"/>
  </r>
  <r>
    <n v="177"/>
    <n v="12854"/>
    <n v="2012"/>
    <x v="0"/>
    <x v="9"/>
    <s v="TM2       "/>
    <x v="3"/>
    <n v="1"/>
    <x v="141"/>
    <x v="8"/>
  </r>
  <r>
    <n v="178"/>
    <n v="41868"/>
    <n v="2014"/>
    <x v="0"/>
    <x v="8"/>
    <s v="MF4       "/>
    <x v="11"/>
    <n v="0.75"/>
    <x v="4"/>
    <x v="0"/>
  </r>
  <r>
    <n v="179"/>
    <n v="169659"/>
    <n v="2014"/>
    <x v="1"/>
    <x v="3"/>
    <s v="TM2       "/>
    <x v="3"/>
    <n v="0.25"/>
    <x v="142"/>
    <x v="6"/>
  </r>
  <r>
    <n v="180"/>
    <n v="128519"/>
    <n v="2013"/>
    <x v="1"/>
    <x v="15"/>
    <s v="TM2       "/>
    <x v="3"/>
    <n v="0.25"/>
    <x v="143"/>
    <x v="20"/>
  </r>
  <r>
    <n v="181"/>
    <n v="140695"/>
    <n v="2014"/>
    <x v="0"/>
    <x v="9"/>
    <s v="TM1       "/>
    <x v="0"/>
    <n v="0.75"/>
    <x v="144"/>
    <x v="0"/>
  </r>
  <r>
    <n v="182"/>
    <n v="10755"/>
    <n v="2014"/>
    <x v="0"/>
    <x v="0"/>
    <s v="TM2       "/>
    <x v="3"/>
    <n v="1"/>
    <x v="145"/>
    <x v="0"/>
  </r>
  <r>
    <n v="183"/>
    <n v="54037"/>
    <n v="2011"/>
    <x v="1"/>
    <x v="8"/>
    <s v="MF4       "/>
    <x v="9"/>
    <n v="0.75"/>
    <x v="146"/>
    <x v="31"/>
  </r>
  <r>
    <n v="184"/>
    <n v="23575"/>
    <n v="2014"/>
    <x v="0"/>
    <x v="23"/>
    <s v="MF4       "/>
    <x v="1"/>
    <n v="1"/>
    <x v="147"/>
    <x v="26"/>
  </r>
  <r>
    <n v="185"/>
    <n v="46907"/>
    <n v="2014"/>
    <x v="1"/>
    <x v="1"/>
    <s v="MF4       "/>
    <x v="5"/>
    <n v="0.75"/>
    <x v="23"/>
    <x v="0"/>
  </r>
  <r>
    <n v="186"/>
    <n v="76534"/>
    <n v="2013"/>
    <x v="0"/>
    <x v="3"/>
    <s v="MF4       "/>
    <x v="6"/>
    <n v="0.5"/>
    <x v="103"/>
    <x v="0"/>
  </r>
  <r>
    <n v="187"/>
    <n v="44779"/>
    <n v="2013"/>
    <x v="1"/>
    <x v="17"/>
    <s v="MF4       "/>
    <x v="1"/>
    <n v="0.75"/>
    <x v="148"/>
    <x v="11"/>
  </r>
  <r>
    <n v="188"/>
    <n v="24096"/>
    <n v="2014"/>
    <x v="1"/>
    <x v="17"/>
    <s v="TM3       "/>
    <x v="8"/>
    <n v="1"/>
    <x v="19"/>
    <x v="0"/>
  </r>
  <r>
    <n v="189"/>
    <n v="165169"/>
    <n v="2014"/>
    <x v="0"/>
    <x v="0"/>
    <s v="TM2       "/>
    <x v="3"/>
    <n v="0.25"/>
    <x v="149"/>
    <x v="32"/>
  </r>
  <r>
    <n v="190"/>
    <n v="47337"/>
    <n v="2014"/>
    <x v="1"/>
    <x v="0"/>
    <s v="TM2       "/>
    <x v="3"/>
    <n v="0.5"/>
    <x v="150"/>
    <x v="33"/>
  </r>
  <r>
    <n v="191"/>
    <n v="25564"/>
    <n v="2014"/>
    <x v="0"/>
    <x v="7"/>
    <s v="MF4       "/>
    <x v="6"/>
    <n v="1"/>
    <x v="75"/>
    <x v="11"/>
  </r>
  <r>
    <n v="192"/>
    <n v="121909"/>
    <n v="2014"/>
    <x v="0"/>
    <x v="2"/>
    <s v="TM2       "/>
    <x v="3"/>
    <n v="0.25"/>
    <x v="151"/>
    <x v="14"/>
  </r>
  <r>
    <n v="193"/>
    <n v="34646"/>
    <n v="2014"/>
    <x v="1"/>
    <x v="3"/>
    <s v="MF4       "/>
    <x v="5"/>
    <n v="1"/>
    <x v="152"/>
    <x v="7"/>
  </r>
  <r>
    <n v="194"/>
    <n v="31292"/>
    <n v="2014"/>
    <x v="0"/>
    <x v="10"/>
    <s v="MF4       "/>
    <x v="9"/>
    <n v="1"/>
    <x v="153"/>
    <x v="0"/>
  </r>
  <r>
    <n v="195"/>
    <n v="31561"/>
    <n v="2013"/>
    <x v="1"/>
    <x v="13"/>
    <s v="MF4       "/>
    <x v="5"/>
    <n v="1"/>
    <x v="154"/>
    <x v="34"/>
  </r>
  <r>
    <n v="196"/>
    <n v="56491"/>
    <n v="2013"/>
    <x v="1"/>
    <x v="2"/>
    <s v="TM1       "/>
    <x v="10"/>
    <n v="0.75"/>
    <x v="155"/>
    <x v="35"/>
  </r>
  <r>
    <n v="197"/>
    <n v="54814"/>
    <n v="2014"/>
    <x v="1"/>
    <x v="9"/>
    <s v="MF4       "/>
    <x v="1"/>
    <n v="0.5"/>
    <x v="156"/>
    <x v="8"/>
  </r>
  <r>
    <n v="198"/>
    <n v="61295"/>
    <n v="2013"/>
    <x v="1"/>
    <x v="2"/>
    <s v="TM2       "/>
    <x v="7"/>
    <n v="0.75"/>
    <x v="157"/>
    <x v="0"/>
  </r>
  <r>
    <n v="199"/>
    <n v="68705"/>
    <n v="2014"/>
    <x v="1"/>
    <x v="8"/>
    <s v="MF1       "/>
    <x v="2"/>
    <n v="0.75"/>
    <x v="158"/>
    <x v="8"/>
  </r>
  <r>
    <n v="200"/>
    <n v="10561"/>
    <n v="2014"/>
    <x v="1"/>
    <x v="0"/>
    <s v="MF1       "/>
    <x v="2"/>
    <n v="1"/>
    <x v="159"/>
    <x v="20"/>
  </r>
  <r>
    <n v="201"/>
    <n v="52004"/>
    <n v="2014"/>
    <x v="1"/>
    <x v="3"/>
    <s v="MF1       "/>
    <x v="2"/>
    <n v="1"/>
    <x v="85"/>
    <x v="0"/>
  </r>
  <r>
    <n v="202"/>
    <n v="93194"/>
    <n v="2014"/>
    <x v="1"/>
    <x v="4"/>
    <s v="MF1       "/>
    <x v="2"/>
    <n v="0.75"/>
    <x v="160"/>
    <x v="0"/>
  </r>
  <r>
    <n v="203"/>
    <n v="64108"/>
    <n v="2013"/>
    <x v="0"/>
    <x v="20"/>
    <s v="MF4       "/>
    <x v="1"/>
    <n v="0.5"/>
    <x v="47"/>
    <x v="0"/>
  </r>
  <r>
    <n v="204"/>
    <n v="78117"/>
    <n v="2008"/>
    <x v="1"/>
    <x v="9"/>
    <s v="MF1       "/>
    <x v="2"/>
    <n v="1"/>
    <x v="28"/>
    <x v="9"/>
  </r>
  <r>
    <n v="205"/>
    <n v="100374"/>
    <n v="2014"/>
    <x v="1"/>
    <x v="15"/>
    <s v="TM1       "/>
    <x v="0"/>
    <n v="0.75"/>
    <x v="161"/>
    <x v="0"/>
  </r>
  <r>
    <n v="206"/>
    <n v="166043"/>
    <n v="2014"/>
    <x v="1"/>
    <x v="7"/>
    <s v="TM1       "/>
    <x v="10"/>
    <n v="0.5"/>
    <x v="162"/>
    <x v="0"/>
  </r>
  <r>
    <n v="207"/>
    <n v="142602"/>
    <n v="2013"/>
    <x v="1"/>
    <x v="3"/>
    <s v="TM2       "/>
    <x v="3"/>
    <n v="0.25"/>
    <x v="94"/>
    <x v="23"/>
  </r>
  <r>
    <n v="208"/>
    <n v="214254"/>
    <n v="2014"/>
    <x v="1"/>
    <x v="7"/>
    <s v="TM2       "/>
    <x v="7"/>
    <n v="0.5"/>
    <x v="163"/>
    <x v="0"/>
  </r>
  <r>
    <n v="209"/>
    <n v="42477"/>
    <n v="2013"/>
    <x v="1"/>
    <x v="5"/>
    <s v="MF4       "/>
    <x v="1"/>
    <n v="0.75"/>
    <x v="164"/>
    <x v="8"/>
  </r>
  <r>
    <n v="210"/>
    <n v="28347"/>
    <n v="2013"/>
    <x v="0"/>
    <x v="9"/>
    <s v="TM2       "/>
    <x v="7"/>
    <n v="1"/>
    <x v="53"/>
    <x v="0"/>
  </r>
  <r>
    <n v="211"/>
    <n v="53452"/>
    <n v="2013"/>
    <x v="1"/>
    <x v="17"/>
    <s v="MF4       "/>
    <x v="1"/>
    <n v="0.5"/>
    <x v="145"/>
    <x v="0"/>
  </r>
  <r>
    <n v="212"/>
    <n v="49772"/>
    <n v="2014"/>
    <x v="0"/>
    <x v="14"/>
    <s v="MF4       "/>
    <x v="11"/>
    <n v="0.75"/>
    <x v="165"/>
    <x v="0"/>
  </r>
  <r>
    <n v="213"/>
    <n v="62885"/>
    <n v="2011"/>
    <x v="0"/>
    <x v="2"/>
    <s v="TM2       "/>
    <x v="3"/>
    <n v="0.5"/>
    <x v="166"/>
    <x v="0"/>
  </r>
  <r>
    <n v="214"/>
    <n v="89940"/>
    <n v="2013"/>
    <x v="0"/>
    <x v="10"/>
    <s v="TM1       "/>
    <x v="0"/>
    <n v="0.75"/>
    <x v="167"/>
    <x v="0"/>
  </r>
  <r>
    <n v="215"/>
    <n v="94176"/>
    <n v="2013"/>
    <x v="1"/>
    <x v="7"/>
    <s v="MF1       "/>
    <x v="2"/>
    <n v="0.75"/>
    <x v="168"/>
    <x v="0"/>
  </r>
  <r>
    <n v="216"/>
    <n v="234257"/>
    <n v="2014"/>
    <x v="1"/>
    <x v="7"/>
    <s v="TM1       "/>
    <x v="0"/>
    <n v="0.5"/>
    <x v="13"/>
    <x v="0"/>
  </r>
  <r>
    <n v="217"/>
    <n v="47322"/>
    <n v="2014"/>
    <x v="0"/>
    <x v="13"/>
    <s v="MF4       "/>
    <x v="11"/>
    <n v="0.75"/>
    <x v="41"/>
    <x v="0"/>
  </r>
  <r>
    <n v="218"/>
    <n v="12371"/>
    <n v="2009"/>
    <x v="1"/>
    <x v="24"/>
    <s v="MF1       "/>
    <x v="2"/>
    <n v="1"/>
    <x v="169"/>
    <x v="10"/>
  </r>
  <r>
    <n v="219"/>
    <n v="67687"/>
    <n v="2013"/>
    <x v="0"/>
    <x v="9"/>
    <s v="TM2       "/>
    <x v="3"/>
    <n v="0.5"/>
    <x v="170"/>
    <x v="11"/>
  </r>
  <r>
    <n v="220"/>
    <n v="82962"/>
    <n v="2014"/>
    <x v="0"/>
    <x v="13"/>
    <s v="MF4       "/>
    <x v="1"/>
    <n v="0.25"/>
    <x v="171"/>
    <x v="0"/>
  </r>
  <r>
    <n v="221"/>
    <n v="54542"/>
    <n v="2014"/>
    <x v="0"/>
    <x v="14"/>
    <s v="MF4       "/>
    <x v="11"/>
    <n v="0.75"/>
    <x v="172"/>
    <x v="31"/>
  </r>
  <r>
    <n v="222"/>
    <n v="72223"/>
    <n v="2014"/>
    <x v="0"/>
    <x v="3"/>
    <s v="MF4       "/>
    <x v="4"/>
    <n v="0.75"/>
    <x v="73"/>
    <x v="0"/>
  </r>
  <r>
    <n v="223"/>
    <n v="188411"/>
    <n v="2013"/>
    <x v="1"/>
    <x v="5"/>
    <s v="MF4       "/>
    <x v="6"/>
    <n v="0.25"/>
    <x v="173"/>
    <x v="10"/>
  </r>
  <r>
    <n v="224"/>
    <n v="187204"/>
    <n v="2014"/>
    <x v="0"/>
    <x v="2"/>
    <s v="MF4       "/>
    <x v="6"/>
    <n v="0.25"/>
    <x v="174"/>
    <x v="0"/>
  </r>
  <r>
    <n v="225"/>
    <n v="168079"/>
    <n v="2014"/>
    <x v="0"/>
    <x v="9"/>
    <s v="TM2       "/>
    <x v="3"/>
    <n v="0.25"/>
    <x v="124"/>
    <x v="0"/>
  </r>
  <r>
    <n v="226"/>
    <n v="64088"/>
    <n v="2014"/>
    <x v="1"/>
    <x v="12"/>
    <s v="MF4       "/>
    <x v="11"/>
    <n v="0.75"/>
    <x v="175"/>
    <x v="11"/>
  </r>
  <r>
    <n v="227"/>
    <n v="105525"/>
    <n v="2014"/>
    <x v="0"/>
    <x v="2"/>
    <s v="MF4       "/>
    <x v="9"/>
    <n v="0.5"/>
    <x v="176"/>
    <x v="8"/>
  </r>
  <r>
    <n v="228"/>
    <n v="195035"/>
    <n v="2012"/>
    <x v="0"/>
    <x v="13"/>
    <s v="TM2       "/>
    <x v="7"/>
    <n v="0.5"/>
    <x v="177"/>
    <x v="2"/>
  </r>
  <r>
    <n v="229"/>
    <n v="80632"/>
    <n v="2013"/>
    <x v="0"/>
    <x v="14"/>
    <s v="MF4       "/>
    <x v="6"/>
    <n v="0.5"/>
    <x v="178"/>
    <x v="0"/>
  </r>
  <r>
    <n v="230"/>
    <n v="194936"/>
    <n v="2013"/>
    <x v="1"/>
    <x v="15"/>
    <s v="MF4       "/>
    <x v="6"/>
    <n v="0.25"/>
    <x v="45"/>
    <x v="0"/>
  </r>
  <r>
    <n v="231"/>
    <n v="59707"/>
    <n v="2013"/>
    <x v="0"/>
    <x v="24"/>
    <s v="TM2       "/>
    <x v="3"/>
    <n v="0.5"/>
    <x v="6"/>
    <x v="0"/>
  </r>
  <r>
    <n v="232"/>
    <n v="113616"/>
    <n v="2013"/>
    <x v="0"/>
    <x v="2"/>
    <s v="MF4       "/>
    <x v="9"/>
    <n v="0.5"/>
    <x v="179"/>
    <x v="0"/>
  </r>
  <r>
    <n v="233"/>
    <n v="15701"/>
    <n v="2013"/>
    <x v="1"/>
    <x v="3"/>
    <s v="MF1       "/>
    <x v="2"/>
    <n v="0.75"/>
    <x v="180"/>
    <x v="36"/>
  </r>
  <r>
    <n v="234"/>
    <n v="86680"/>
    <n v="2013"/>
    <x v="0"/>
    <x v="4"/>
    <s v="MF4       "/>
    <x v="6"/>
    <n v="0.5"/>
    <x v="181"/>
    <x v="2"/>
  </r>
  <r>
    <n v="235"/>
    <n v="54536"/>
    <n v="2012"/>
    <x v="0"/>
    <x v="15"/>
    <s v="MF4       "/>
    <x v="11"/>
    <n v="0.75"/>
    <x v="182"/>
    <x v="16"/>
  </r>
  <r>
    <n v="236"/>
    <n v="20691"/>
    <n v="2012"/>
    <x v="1"/>
    <x v="9"/>
    <s v="MF4       "/>
    <x v="1"/>
    <n v="1"/>
    <x v="183"/>
    <x v="0"/>
  </r>
  <r>
    <n v="237"/>
    <n v="83496"/>
    <n v="2013"/>
    <x v="0"/>
    <x v="25"/>
    <s v="MF4       "/>
    <x v="9"/>
    <n v="0.5"/>
    <x v="184"/>
    <x v="0"/>
  </r>
  <r>
    <n v="238"/>
    <n v="36087"/>
    <n v="2013"/>
    <x v="0"/>
    <x v="9"/>
    <s v="MF4       "/>
    <x v="9"/>
    <n v="1"/>
    <x v="185"/>
    <x v="24"/>
  </r>
  <r>
    <n v="239"/>
    <n v="162090"/>
    <n v="2013"/>
    <x v="0"/>
    <x v="12"/>
    <s v="TM1       "/>
    <x v="10"/>
    <n v="0.5"/>
    <x v="186"/>
    <x v="0"/>
  </r>
  <r>
    <n v="240"/>
    <n v="22327"/>
    <n v="2014"/>
    <x v="0"/>
    <x v="8"/>
    <s v="TM2       "/>
    <x v="3"/>
    <n v="0.75"/>
    <x v="187"/>
    <x v="2"/>
  </r>
  <r>
    <n v="241"/>
    <n v="28360"/>
    <n v="2014"/>
    <x v="0"/>
    <x v="3"/>
    <s v="TM2       "/>
    <x v="3"/>
    <n v="0.75"/>
    <x v="188"/>
    <x v="2"/>
  </r>
  <r>
    <n v="242"/>
    <n v="9609"/>
    <n v="2014"/>
    <x v="1"/>
    <x v="3"/>
    <s v="TM2       "/>
    <x v="3"/>
    <n v="1"/>
    <x v="102"/>
    <x v="7"/>
  </r>
  <r>
    <n v="243"/>
    <n v="24123"/>
    <n v="2014"/>
    <x v="1"/>
    <x v="7"/>
    <s v="TM3       "/>
    <x v="8"/>
    <n v="1"/>
    <x v="189"/>
    <x v="37"/>
  </r>
  <r>
    <n v="244"/>
    <n v="77485"/>
    <n v="2014"/>
    <x v="0"/>
    <x v="25"/>
    <s v="MF4       "/>
    <x v="11"/>
    <n v="0.5"/>
    <x v="157"/>
    <x v="0"/>
  </r>
  <r>
    <n v="245"/>
    <n v="107278"/>
    <n v="2014"/>
    <x v="0"/>
    <x v="2"/>
    <s v="MF4       "/>
    <x v="11"/>
    <n v="0.5"/>
    <x v="171"/>
    <x v="0"/>
  </r>
  <r>
    <n v="246"/>
    <n v="52813"/>
    <n v="2009"/>
    <x v="0"/>
    <x v="18"/>
    <s v="TM3       "/>
    <x v="8"/>
    <n v="0.75"/>
    <x v="190"/>
    <x v="31"/>
  </r>
  <r>
    <n v="247"/>
    <n v="26837"/>
    <n v="2014"/>
    <x v="1"/>
    <x v="3"/>
    <s v="TM3       "/>
    <x v="8"/>
    <n v="0.75"/>
    <x v="160"/>
    <x v="0"/>
  </r>
  <r>
    <n v="248"/>
    <n v="40282"/>
    <n v="2014"/>
    <x v="1"/>
    <x v="9"/>
    <s v="MF4       "/>
    <x v="1"/>
    <n v="0.75"/>
    <x v="191"/>
    <x v="38"/>
  </r>
  <r>
    <n v="249"/>
    <n v="72104"/>
    <n v="2013"/>
    <x v="0"/>
    <x v="8"/>
    <s v="MF4       "/>
    <x v="4"/>
    <n v="0.75"/>
    <x v="0"/>
    <x v="0"/>
  </r>
  <r>
    <n v="250"/>
    <n v="99652"/>
    <n v="2014"/>
    <x v="1"/>
    <x v="9"/>
    <s v="MF4       "/>
    <x v="5"/>
    <n v="0.5"/>
    <x v="44"/>
    <x v="0"/>
  </r>
  <r>
    <n v="251"/>
    <n v="167366"/>
    <n v="2014"/>
    <x v="0"/>
    <x v="10"/>
    <s v="TM2       "/>
    <x v="3"/>
    <n v="0.25"/>
    <x v="192"/>
    <x v="39"/>
  </r>
  <r>
    <n v="252"/>
    <n v="91018"/>
    <n v="2013"/>
    <x v="0"/>
    <x v="15"/>
    <s v="MF4       "/>
    <x v="11"/>
    <n v="0.5"/>
    <x v="44"/>
    <x v="0"/>
  </r>
  <r>
    <n v="253"/>
    <n v="49970"/>
    <n v="2014"/>
    <x v="1"/>
    <x v="13"/>
    <s v="MF1       "/>
    <x v="2"/>
    <n v="1"/>
    <x v="193"/>
    <x v="0"/>
  </r>
  <r>
    <n v="254"/>
    <n v="23998"/>
    <n v="2014"/>
    <x v="1"/>
    <x v="10"/>
    <s v="TM2       "/>
    <x v="3"/>
    <n v="0.75"/>
    <x v="33"/>
    <x v="0"/>
  </r>
  <r>
    <n v="255"/>
    <n v="60336"/>
    <n v="2013"/>
    <x v="0"/>
    <x v="10"/>
    <s v="MF4       "/>
    <x v="9"/>
    <n v="0.75"/>
    <x v="79"/>
    <x v="0"/>
  </r>
  <r>
    <n v="256"/>
    <n v="24987"/>
    <n v="2013"/>
    <x v="1"/>
    <x v="2"/>
    <s v="MF4       "/>
    <x v="1"/>
    <n v="1"/>
    <x v="194"/>
    <x v="3"/>
  </r>
  <r>
    <n v="257"/>
    <n v="85511"/>
    <n v="2014"/>
    <x v="1"/>
    <x v="2"/>
    <s v="TM1       "/>
    <x v="0"/>
    <n v="0.75"/>
    <x v="195"/>
    <x v="0"/>
  </r>
  <r>
    <n v="258"/>
    <n v="155413"/>
    <n v="2014"/>
    <x v="0"/>
    <x v="0"/>
    <s v="TM2       "/>
    <x v="3"/>
    <n v="0.25"/>
    <x v="196"/>
    <x v="0"/>
  </r>
  <r>
    <n v="259"/>
    <n v="42017"/>
    <n v="2011"/>
    <x v="0"/>
    <x v="10"/>
    <s v="TM1       "/>
    <x v="10"/>
    <n v="0.75"/>
    <x v="86"/>
    <x v="0"/>
  </r>
  <r>
    <n v="260"/>
    <n v="39635"/>
    <n v="2014"/>
    <x v="1"/>
    <x v="9"/>
    <s v="TM3       "/>
    <x v="8"/>
    <n v="0.75"/>
    <x v="178"/>
    <x v="0"/>
  </r>
  <r>
    <n v="261"/>
    <n v="98008"/>
    <n v="2014"/>
    <x v="0"/>
    <x v="17"/>
    <s v="MF4       "/>
    <x v="9"/>
    <n v="0.5"/>
    <x v="197"/>
    <x v="0"/>
  </r>
  <r>
    <n v="262"/>
    <n v="72303"/>
    <n v="2014"/>
    <x v="1"/>
    <x v="14"/>
    <s v="TM1       "/>
    <x v="10"/>
    <n v="0.75"/>
    <x v="145"/>
    <x v="0"/>
  </r>
  <r>
    <n v="263"/>
    <n v="38608"/>
    <n v="2014"/>
    <x v="1"/>
    <x v="3"/>
    <s v="TM3       "/>
    <x v="8"/>
    <n v="0.75"/>
    <x v="198"/>
    <x v="29"/>
  </r>
  <r>
    <n v="264"/>
    <n v="145731"/>
    <n v="2014"/>
    <x v="1"/>
    <x v="10"/>
    <s v="MF1       "/>
    <x v="2"/>
    <n v="0.75"/>
    <x v="33"/>
    <x v="34"/>
  </r>
  <r>
    <n v="265"/>
    <n v="163440"/>
    <n v="2000"/>
    <x v="0"/>
    <x v="10"/>
    <s v="TM2       "/>
    <x v="3"/>
    <n v="0.25"/>
    <x v="3"/>
    <x v="0"/>
  </r>
  <r>
    <n v="266"/>
    <n v="124248"/>
    <n v="2013"/>
    <x v="0"/>
    <x v="10"/>
    <s v="MF4       "/>
    <x v="6"/>
    <n v="0.25"/>
    <x v="199"/>
    <x v="0"/>
  </r>
  <r>
    <n v="267"/>
    <n v="147891"/>
    <n v="2014"/>
    <x v="1"/>
    <x v="2"/>
    <s v="MF4       "/>
    <x v="6"/>
    <n v="0.25"/>
    <x v="200"/>
    <x v="0"/>
  </r>
  <r>
    <n v="268"/>
    <n v="104475"/>
    <n v="2014"/>
    <x v="1"/>
    <x v="7"/>
    <s v="MF1       "/>
    <x v="2"/>
    <n v="0.75"/>
    <x v="201"/>
    <x v="0"/>
  </r>
  <r>
    <n v="269"/>
    <n v="72459"/>
    <n v="2013"/>
    <x v="0"/>
    <x v="10"/>
    <s v="TM1       "/>
    <x v="10"/>
    <n v="0.75"/>
    <x v="81"/>
    <x v="22"/>
  </r>
  <r>
    <n v="270"/>
    <n v="52930"/>
    <n v="2014"/>
    <x v="0"/>
    <x v="17"/>
    <s v="TM2       "/>
    <x v="3"/>
    <n v="0.5"/>
    <x v="202"/>
    <x v="14"/>
  </r>
  <r>
    <n v="271"/>
    <n v="66804"/>
    <n v="2014"/>
    <x v="0"/>
    <x v="1"/>
    <s v="MF4       "/>
    <x v="4"/>
    <n v="0.75"/>
    <x v="60"/>
    <x v="0"/>
  </r>
  <r>
    <n v="272"/>
    <n v="170473"/>
    <n v="2014"/>
    <x v="0"/>
    <x v="5"/>
    <s v="TM2       "/>
    <x v="3"/>
    <n v="0.25"/>
    <x v="203"/>
    <x v="0"/>
  </r>
  <r>
    <n v="273"/>
    <n v="62843"/>
    <n v="2012"/>
    <x v="0"/>
    <x v="14"/>
    <s v="TM1       "/>
    <x v="10"/>
    <n v="0.75"/>
    <x v="204"/>
    <x v="40"/>
  </r>
  <r>
    <n v="274"/>
    <n v="14678"/>
    <n v="2014"/>
    <x v="0"/>
    <x v="7"/>
    <s v="TM2       "/>
    <x v="3"/>
    <n v="1"/>
    <x v="201"/>
    <x v="0"/>
  </r>
  <r>
    <n v="275"/>
    <n v="72078"/>
    <n v="2014"/>
    <x v="1"/>
    <x v="13"/>
    <s v="TM2       "/>
    <x v="3"/>
    <n v="0.5"/>
    <x v="138"/>
    <x v="0"/>
  </r>
  <r>
    <n v="276"/>
    <n v="28391"/>
    <n v="2013"/>
    <x v="0"/>
    <x v="1"/>
    <s v="TM2       "/>
    <x v="3"/>
    <n v="0.75"/>
    <x v="28"/>
    <x v="9"/>
  </r>
  <r>
    <n v="277"/>
    <n v="19454"/>
    <n v="2013"/>
    <x v="0"/>
    <x v="10"/>
    <s v="MF4       "/>
    <x v="11"/>
    <n v="1"/>
    <x v="205"/>
    <x v="41"/>
  </r>
  <r>
    <n v="278"/>
    <n v="75146"/>
    <n v="2014"/>
    <x v="0"/>
    <x v="3"/>
    <s v="MF4       "/>
    <x v="9"/>
    <n v="0.5"/>
    <x v="206"/>
    <x v="0"/>
  </r>
  <r>
    <n v="279"/>
    <n v="38185"/>
    <n v="2013"/>
    <x v="0"/>
    <x v="17"/>
    <s v="MF4       "/>
    <x v="1"/>
    <n v="0.75"/>
    <x v="207"/>
    <x v="0"/>
  </r>
  <r>
    <n v="280"/>
    <n v="89043"/>
    <n v="2014"/>
    <x v="1"/>
    <x v="3"/>
    <s v="MF4       "/>
    <x v="6"/>
    <n v="0.5"/>
    <x v="208"/>
    <x v="35"/>
  </r>
  <r>
    <n v="281"/>
    <n v="29852"/>
    <n v="2014"/>
    <x v="1"/>
    <x v="11"/>
    <s v="TM2       "/>
    <x v="3"/>
    <n v="0.5"/>
    <x v="209"/>
    <x v="27"/>
  </r>
  <r>
    <n v="282"/>
    <n v="30740"/>
    <n v="2014"/>
    <x v="1"/>
    <x v="6"/>
    <s v="TM2       "/>
    <x v="3"/>
    <n v="0.5"/>
    <x v="210"/>
    <x v="8"/>
  </r>
  <r>
    <n v="283"/>
    <n v="162848"/>
    <n v="2014"/>
    <x v="0"/>
    <x v="9"/>
    <s v="TM1       "/>
    <x v="10"/>
    <n v="0.5"/>
    <x v="14"/>
    <x v="0"/>
  </r>
  <r>
    <n v="284"/>
    <n v="27172"/>
    <n v="2014"/>
    <x v="1"/>
    <x v="13"/>
    <s v="TM2       "/>
    <x v="3"/>
    <n v="0.75"/>
    <x v="211"/>
    <x v="0"/>
  </r>
  <r>
    <n v="285"/>
    <n v="13036"/>
    <n v="2014"/>
    <x v="0"/>
    <x v="9"/>
    <s v="MF4       "/>
    <x v="11"/>
    <n v="1"/>
    <x v="212"/>
    <x v="42"/>
  </r>
  <r>
    <n v="286"/>
    <n v="108265"/>
    <n v="2014"/>
    <x v="1"/>
    <x v="7"/>
    <s v="TM1       "/>
    <x v="10"/>
    <n v="0.75"/>
    <x v="213"/>
    <x v="0"/>
  </r>
  <r>
    <n v="287"/>
    <n v="32391"/>
    <n v="2014"/>
    <x v="0"/>
    <x v="14"/>
    <s v="MF4       "/>
    <x v="5"/>
    <n v="1"/>
    <x v="214"/>
    <x v="5"/>
  </r>
  <r>
    <n v="288"/>
    <n v="35823"/>
    <n v="2013"/>
    <x v="1"/>
    <x v="4"/>
    <s v="TM2       "/>
    <x v="3"/>
    <n v="0.5"/>
    <x v="108"/>
    <x v="0"/>
  </r>
  <r>
    <n v="289"/>
    <n v="72968"/>
    <n v="2014"/>
    <x v="1"/>
    <x v="13"/>
    <s v="TM2       "/>
    <x v="3"/>
    <n v="0.25"/>
    <x v="215"/>
    <x v="0"/>
  </r>
  <r>
    <n v="290"/>
    <n v="110105"/>
    <n v="2014"/>
    <x v="1"/>
    <x v="13"/>
    <s v="TM2       "/>
    <x v="3"/>
    <n v="0.25"/>
    <x v="215"/>
    <x v="0"/>
  </r>
  <r>
    <n v="291"/>
    <n v="188376"/>
    <n v="2014"/>
    <x v="1"/>
    <x v="5"/>
    <s v="TM1       "/>
    <x v="10"/>
    <n v="0.5"/>
    <x v="7"/>
    <x v="0"/>
  </r>
  <r>
    <n v="292"/>
    <n v="139888"/>
    <n v="2013"/>
    <x v="1"/>
    <x v="0"/>
    <s v="TM2       "/>
    <x v="3"/>
    <n v="0.25"/>
    <x v="216"/>
    <x v="0"/>
  </r>
  <r>
    <n v="293"/>
    <n v="52110"/>
    <n v="2014"/>
    <x v="0"/>
    <x v="5"/>
    <s v="TM2       "/>
    <x v="3"/>
    <n v="0.5"/>
    <x v="27"/>
    <x v="0"/>
  </r>
  <r>
    <n v="294"/>
    <n v="26989"/>
    <n v="2014"/>
    <x v="1"/>
    <x v="8"/>
    <s v="TM2       "/>
    <x v="3"/>
    <n v="0.75"/>
    <x v="217"/>
    <x v="0"/>
  </r>
  <r>
    <n v="295"/>
    <n v="67297"/>
    <n v="2014"/>
    <x v="0"/>
    <x v="9"/>
    <s v="TM2       "/>
    <x v="7"/>
    <n v="0.75"/>
    <x v="63"/>
    <x v="0"/>
  </r>
  <r>
    <n v="296"/>
    <n v="68320"/>
    <n v="2014"/>
    <x v="1"/>
    <x v="2"/>
    <s v="TM2       "/>
    <x v="3"/>
    <n v="0.5"/>
    <x v="218"/>
    <x v="29"/>
  </r>
  <r>
    <n v="297"/>
    <n v="49711"/>
    <n v="2013"/>
    <x v="1"/>
    <x v="8"/>
    <s v="MF4       "/>
    <x v="5"/>
    <n v="0.75"/>
    <x v="140"/>
    <x v="0"/>
  </r>
  <r>
    <n v="298"/>
    <n v="31382"/>
    <n v="2014"/>
    <x v="0"/>
    <x v="3"/>
    <s v="TM2       "/>
    <x v="7"/>
    <n v="1"/>
    <x v="183"/>
    <x v="0"/>
  </r>
  <r>
    <n v="299"/>
    <n v="49361"/>
    <n v="2012"/>
    <x v="1"/>
    <x v="3"/>
    <s v="TM2       "/>
    <x v="3"/>
    <n v="0.5"/>
    <x v="219"/>
    <x v="43"/>
  </r>
  <r>
    <n v="300"/>
    <n v="28649"/>
    <n v="2013"/>
    <x v="0"/>
    <x v="13"/>
    <s v="MF4       "/>
    <x v="6"/>
    <n v="1"/>
    <x v="220"/>
    <x v="35"/>
  </r>
  <r>
    <n v="301"/>
    <n v="34027"/>
    <n v="2013"/>
    <x v="0"/>
    <x v="26"/>
    <s v="TM1       "/>
    <x v="0"/>
    <n v="1"/>
    <x v="221"/>
    <x v="0"/>
  </r>
  <r>
    <n v="302"/>
    <n v="33405"/>
    <n v="2014"/>
    <x v="1"/>
    <x v="15"/>
    <s v="TM2       "/>
    <x v="3"/>
    <n v="0.5"/>
    <x v="222"/>
    <x v="0"/>
  </r>
  <r>
    <n v="303"/>
    <n v="84131"/>
    <n v="2014"/>
    <x v="1"/>
    <x v="5"/>
    <s v="MF4       "/>
    <x v="1"/>
    <n v="0.25"/>
    <x v="222"/>
    <x v="0"/>
  </r>
  <r>
    <n v="304"/>
    <n v="48255"/>
    <n v="2013"/>
    <x v="1"/>
    <x v="2"/>
    <s v="TM2       "/>
    <x v="3"/>
    <n v="0.5"/>
    <x v="223"/>
    <x v="10"/>
  </r>
  <r>
    <n v="305"/>
    <n v="66093"/>
    <n v="2014"/>
    <x v="0"/>
    <x v="0"/>
    <s v="TM2       "/>
    <x v="3"/>
    <n v="0.5"/>
    <x v="99"/>
    <x v="8"/>
  </r>
  <r>
    <n v="306"/>
    <n v="96112"/>
    <n v="2014"/>
    <x v="0"/>
    <x v="19"/>
    <s v="MF4       "/>
    <x v="4"/>
    <n v="0.5"/>
    <x v="43"/>
    <x v="0"/>
  </r>
  <r>
    <n v="307"/>
    <n v="157679"/>
    <n v="2014"/>
    <x v="1"/>
    <x v="13"/>
    <s v="MF4       "/>
    <x v="1"/>
    <n v="0.25"/>
    <x v="224"/>
    <x v="0"/>
  </r>
  <r>
    <n v="308"/>
    <n v="183320"/>
    <n v="2014"/>
    <x v="1"/>
    <x v="8"/>
    <s v="TM1       "/>
    <x v="0"/>
    <n v="0.5"/>
    <x v="225"/>
    <x v="20"/>
  </r>
  <r>
    <n v="309"/>
    <n v="31386"/>
    <n v="2014"/>
    <x v="1"/>
    <x v="2"/>
    <s v="TM1       "/>
    <x v="10"/>
    <n v="1"/>
    <x v="145"/>
    <x v="0"/>
  </r>
  <r>
    <n v="310"/>
    <n v="162439"/>
    <n v="2014"/>
    <x v="1"/>
    <x v="0"/>
    <s v="TM2       "/>
    <x v="3"/>
    <n v="0.25"/>
    <x v="226"/>
    <x v="0"/>
  </r>
  <r>
    <n v="311"/>
    <n v="182463"/>
    <n v="2010"/>
    <x v="0"/>
    <x v="9"/>
    <s v="TM1       "/>
    <x v="0"/>
    <n v="0.5"/>
    <x v="227"/>
    <x v="0"/>
  </r>
  <r>
    <n v="312"/>
    <n v="32885"/>
    <n v="2014"/>
    <x v="1"/>
    <x v="14"/>
    <s v="TM1       "/>
    <x v="10"/>
    <n v="1"/>
    <x v="228"/>
    <x v="7"/>
  </r>
  <r>
    <n v="313"/>
    <n v="66940"/>
    <n v="2014"/>
    <x v="0"/>
    <x v="14"/>
    <s v="TM2       "/>
    <x v="3"/>
    <n v="0.5"/>
    <x v="229"/>
    <x v="0"/>
  </r>
  <r>
    <n v="314"/>
    <n v="59279"/>
    <n v="2013"/>
    <x v="0"/>
    <x v="9"/>
    <s v="MF4       "/>
    <x v="6"/>
    <n v="0.5"/>
    <x v="6"/>
    <x v="0"/>
  </r>
  <r>
    <n v="315"/>
    <n v="31381"/>
    <n v="2014"/>
    <x v="1"/>
    <x v="6"/>
    <s v="TM2       "/>
    <x v="7"/>
    <n v="1"/>
    <x v="55"/>
    <x v="0"/>
  </r>
  <r>
    <n v="316"/>
    <n v="48435"/>
    <n v="2013"/>
    <x v="0"/>
    <x v="5"/>
    <s v="MF4       "/>
    <x v="11"/>
    <n v="0.75"/>
    <x v="230"/>
    <x v="31"/>
  </r>
  <r>
    <n v="317"/>
    <n v="154140"/>
    <n v="2014"/>
    <x v="1"/>
    <x v="3"/>
    <s v="TM2       "/>
    <x v="3"/>
    <n v="0.25"/>
    <x v="231"/>
    <x v="25"/>
  </r>
  <r>
    <n v="318"/>
    <n v="131108"/>
    <n v="2014"/>
    <x v="1"/>
    <x v="13"/>
    <s v="TM2       "/>
    <x v="3"/>
    <n v="0.25"/>
    <x v="232"/>
    <x v="44"/>
  </r>
  <r>
    <n v="319"/>
    <n v="73758"/>
    <n v="2014"/>
    <x v="0"/>
    <x v="4"/>
    <s v="MF4       "/>
    <x v="4"/>
    <n v="0.75"/>
    <x v="233"/>
    <x v="0"/>
  </r>
  <r>
    <n v="320"/>
    <n v="103209"/>
    <n v="2014"/>
    <x v="1"/>
    <x v="5"/>
    <s v="TM3       "/>
    <x v="8"/>
    <n v="0.5"/>
    <x v="234"/>
    <x v="31"/>
  </r>
  <r>
    <n v="321"/>
    <n v="15980"/>
    <n v="2014"/>
    <x v="1"/>
    <x v="7"/>
    <s v="TM2       "/>
    <x v="3"/>
    <n v="1"/>
    <x v="235"/>
    <x v="7"/>
  </r>
  <r>
    <n v="322"/>
    <n v="45296"/>
    <n v="2013"/>
    <x v="1"/>
    <x v="17"/>
    <s v="MF4       "/>
    <x v="1"/>
    <n v="0.75"/>
    <x v="99"/>
    <x v="8"/>
  </r>
  <r>
    <n v="323"/>
    <n v="171649"/>
    <n v="2014"/>
    <x v="1"/>
    <x v="3"/>
    <s v="TM2       "/>
    <x v="3"/>
    <n v="0.25"/>
    <x v="151"/>
    <x v="14"/>
  </r>
  <r>
    <n v="324"/>
    <n v="138195"/>
    <n v="2014"/>
    <x v="1"/>
    <x v="7"/>
    <s v="TM2       "/>
    <x v="3"/>
    <n v="0.25"/>
    <x v="163"/>
    <x v="0"/>
  </r>
  <r>
    <n v="325"/>
    <n v="131610"/>
    <n v="2014"/>
    <x v="1"/>
    <x v="1"/>
    <s v="MF4       "/>
    <x v="1"/>
    <n v="0.25"/>
    <x v="236"/>
    <x v="0"/>
  </r>
  <r>
    <n v="326"/>
    <n v="169488"/>
    <n v="2014"/>
    <x v="1"/>
    <x v="7"/>
    <s v="TM2       "/>
    <x v="3"/>
    <n v="0.25"/>
    <x v="233"/>
    <x v="0"/>
  </r>
  <r>
    <n v="327"/>
    <n v="56402"/>
    <n v="2014"/>
    <x v="1"/>
    <x v="12"/>
    <s v="TM2       "/>
    <x v="3"/>
    <n v="0.5"/>
    <x v="237"/>
    <x v="0"/>
  </r>
  <r>
    <n v="328"/>
    <n v="66697"/>
    <n v="2014"/>
    <x v="1"/>
    <x v="9"/>
    <s v="TM2       "/>
    <x v="3"/>
    <n v="0.5"/>
    <x v="233"/>
    <x v="0"/>
  </r>
  <r>
    <n v="329"/>
    <n v="69209"/>
    <n v="2013"/>
    <x v="1"/>
    <x v="4"/>
    <s v="TM2       "/>
    <x v="3"/>
    <n v="0.5"/>
    <x v="238"/>
    <x v="16"/>
  </r>
  <r>
    <n v="330"/>
    <n v="44926"/>
    <n v="2014"/>
    <x v="0"/>
    <x v="2"/>
    <s v="MF4       "/>
    <x v="4"/>
    <n v="0.75"/>
    <x v="239"/>
    <x v="11"/>
  </r>
  <r>
    <n v="331"/>
    <n v="52188"/>
    <n v="2014"/>
    <x v="1"/>
    <x v="2"/>
    <s v="TM2       "/>
    <x v="3"/>
    <n v="0.5"/>
    <x v="240"/>
    <x v="0"/>
  </r>
  <r>
    <n v="332"/>
    <n v="39175"/>
    <n v="2013"/>
    <x v="1"/>
    <x v="14"/>
    <s v="TM2       "/>
    <x v="3"/>
    <n v="0.5"/>
    <x v="6"/>
    <x v="0"/>
  </r>
  <r>
    <n v="333"/>
    <n v="86122"/>
    <n v="2013"/>
    <x v="0"/>
    <x v="4"/>
    <s v="MF4       "/>
    <x v="11"/>
    <n v="0.5"/>
    <x v="184"/>
    <x v="0"/>
  </r>
  <r>
    <n v="334"/>
    <n v="93689"/>
    <n v="2014"/>
    <x v="0"/>
    <x v="6"/>
    <s v="MF4       "/>
    <x v="9"/>
    <n v="0.5"/>
    <x v="241"/>
    <x v="0"/>
  </r>
  <r>
    <n v="335"/>
    <n v="136665"/>
    <n v="2014"/>
    <x v="1"/>
    <x v="13"/>
    <s v="MF1       "/>
    <x v="2"/>
    <n v="0.75"/>
    <x v="242"/>
    <x v="0"/>
  </r>
  <r>
    <n v="336"/>
    <n v="140195"/>
    <n v="2014"/>
    <x v="0"/>
    <x v="22"/>
    <s v="TM1       "/>
    <x v="0"/>
    <n v="0.75"/>
    <x v="207"/>
    <x v="0"/>
  </r>
  <r>
    <n v="337"/>
    <n v="43876"/>
    <n v="2013"/>
    <x v="1"/>
    <x v="2"/>
    <s v="MF4       "/>
    <x v="6"/>
    <n v="0.75"/>
    <x v="112"/>
    <x v="0"/>
  </r>
  <r>
    <n v="338"/>
    <n v="77028"/>
    <n v="2014"/>
    <x v="1"/>
    <x v="26"/>
    <s v="MF1       "/>
    <x v="2"/>
    <n v="1"/>
    <x v="112"/>
    <x v="0"/>
  </r>
  <r>
    <n v="339"/>
    <n v="232672"/>
    <n v="2013"/>
    <x v="0"/>
    <x v="0"/>
    <s v="MF4       "/>
    <x v="6"/>
    <n v="0.25"/>
    <x v="243"/>
    <x v="0"/>
  </r>
  <r>
    <n v="340"/>
    <n v="75353"/>
    <n v="2011"/>
    <x v="0"/>
    <x v="10"/>
    <s v="TM3       "/>
    <x v="8"/>
    <n v="0.5"/>
    <x v="244"/>
    <x v="27"/>
  </r>
  <r>
    <n v="341"/>
    <n v="93676"/>
    <n v="2014"/>
    <x v="1"/>
    <x v="7"/>
    <s v="TM3       "/>
    <x v="8"/>
    <n v="0.5"/>
    <x v="245"/>
    <x v="45"/>
  </r>
  <r>
    <n v="342"/>
    <n v="16180"/>
    <n v="2014"/>
    <x v="0"/>
    <x v="0"/>
    <s v="TM2       "/>
    <x v="3"/>
    <n v="1"/>
    <x v="102"/>
    <x v="7"/>
  </r>
  <r>
    <n v="343"/>
    <n v="64865"/>
    <n v="2014"/>
    <x v="1"/>
    <x v="2"/>
    <s v="TM2       "/>
    <x v="7"/>
    <n v="0.75"/>
    <x v="42"/>
    <x v="13"/>
  </r>
  <r>
    <n v="344"/>
    <n v="72579"/>
    <n v="2014"/>
    <x v="0"/>
    <x v="14"/>
    <s v="MF4       "/>
    <x v="4"/>
    <n v="0.75"/>
    <x v="189"/>
    <x v="37"/>
  </r>
  <r>
    <n v="345"/>
    <n v="112163"/>
    <n v="2014"/>
    <x v="1"/>
    <x v="10"/>
    <s v="TM1       "/>
    <x v="10"/>
    <n v="0.75"/>
    <x v="246"/>
    <x v="0"/>
  </r>
  <r>
    <n v="346"/>
    <n v="34315"/>
    <n v="2014"/>
    <x v="0"/>
    <x v="13"/>
    <s v="MF4       "/>
    <x v="5"/>
    <n v="1"/>
    <x v="247"/>
    <x v="0"/>
  </r>
  <r>
    <n v="347"/>
    <n v="65956"/>
    <n v="2014"/>
    <x v="1"/>
    <x v="3"/>
    <s v="TM2       "/>
    <x v="3"/>
    <n v="0.5"/>
    <x v="248"/>
    <x v="3"/>
  </r>
  <r>
    <n v="348"/>
    <n v="110691"/>
    <n v="2014"/>
    <x v="1"/>
    <x v="7"/>
    <s v="MF4       "/>
    <x v="1"/>
    <n v="0.25"/>
    <x v="163"/>
    <x v="0"/>
  </r>
  <r>
    <n v="349"/>
    <n v="130672"/>
    <n v="2014"/>
    <x v="1"/>
    <x v="9"/>
    <s v="TM2       "/>
    <x v="3"/>
    <n v="0.25"/>
    <x v="249"/>
    <x v="13"/>
  </r>
  <r>
    <n v="350"/>
    <n v="12402"/>
    <n v="2014"/>
    <x v="0"/>
    <x v="0"/>
    <s v="TM2       "/>
    <x v="3"/>
    <n v="1"/>
    <x v="110"/>
    <x v="23"/>
  </r>
  <r>
    <n v="351"/>
    <n v="31376"/>
    <n v="2013"/>
    <x v="0"/>
    <x v="19"/>
    <s v="MF4       "/>
    <x v="9"/>
    <n v="1"/>
    <x v="250"/>
    <x v="11"/>
  </r>
  <r>
    <n v="352"/>
    <n v="46832"/>
    <n v="2014"/>
    <x v="1"/>
    <x v="10"/>
    <s v="MF4       "/>
    <x v="1"/>
    <n v="0.5"/>
    <x v="131"/>
    <x v="0"/>
  </r>
  <r>
    <n v="353"/>
    <n v="18278"/>
    <n v="2014"/>
    <x v="0"/>
    <x v="0"/>
    <s v="MF4       "/>
    <x v="6"/>
    <n v="1"/>
    <x v="3"/>
    <x v="0"/>
  </r>
  <r>
    <n v="354"/>
    <n v="56517"/>
    <n v="2013"/>
    <x v="1"/>
    <x v="6"/>
    <s v="MF4       "/>
    <x v="4"/>
    <n v="0.75"/>
    <x v="36"/>
    <x v="0"/>
  </r>
  <r>
    <n v="355"/>
    <n v="67738"/>
    <n v="2013"/>
    <x v="1"/>
    <x v="19"/>
    <s v="TM2       "/>
    <x v="3"/>
    <n v="0.5"/>
    <x v="251"/>
    <x v="46"/>
  </r>
  <r>
    <n v="356"/>
    <n v="76192"/>
    <n v="2014"/>
    <x v="0"/>
    <x v="14"/>
    <s v="MF4       "/>
    <x v="5"/>
    <n v="0.5"/>
    <x v="108"/>
    <x v="0"/>
  </r>
  <r>
    <n v="357"/>
    <n v="93925"/>
    <n v="2014"/>
    <x v="1"/>
    <x v="10"/>
    <s v="TM1       "/>
    <x v="10"/>
    <n v="0.75"/>
    <x v="246"/>
    <x v="0"/>
  </r>
  <r>
    <n v="358"/>
    <n v="255255"/>
    <n v="2014"/>
    <x v="0"/>
    <x v="24"/>
    <s v="TM1       "/>
    <x v="0"/>
    <n v="0.5"/>
    <x v="21"/>
    <x v="0"/>
  </r>
  <r>
    <n v="359"/>
    <n v="158366"/>
    <n v="2014"/>
    <x v="0"/>
    <x v="3"/>
    <s v="MF4       "/>
    <x v="6"/>
    <n v="0.25"/>
    <x v="41"/>
    <x v="0"/>
  </r>
  <r>
    <n v="360"/>
    <n v="15324"/>
    <n v="2013"/>
    <x v="1"/>
    <x v="0"/>
    <s v="TM2       "/>
    <x v="3"/>
    <n v="1"/>
    <x v="99"/>
    <x v="8"/>
  </r>
  <r>
    <n v="361"/>
    <n v="32981"/>
    <n v="2014"/>
    <x v="0"/>
    <x v="14"/>
    <s v="MF4       "/>
    <x v="9"/>
    <n v="1"/>
    <x v="252"/>
    <x v="9"/>
  </r>
  <r>
    <n v="362"/>
    <n v="61895"/>
    <n v="2014"/>
    <x v="0"/>
    <x v="10"/>
    <s v="MF4       "/>
    <x v="11"/>
    <n v="0.75"/>
    <x v="171"/>
    <x v="0"/>
  </r>
  <r>
    <n v="363"/>
    <n v="7364"/>
    <n v="2013"/>
    <x v="0"/>
    <x v="3"/>
    <s v="MF4       "/>
    <x v="6"/>
    <n v="1"/>
    <x v="253"/>
    <x v="11"/>
  </r>
  <r>
    <n v="364"/>
    <n v="81122"/>
    <n v="2013"/>
    <x v="0"/>
    <x v="17"/>
    <s v="MF4       "/>
    <x v="9"/>
    <n v="0.5"/>
    <x v="85"/>
    <x v="0"/>
  </r>
  <r>
    <n v="365"/>
    <n v="140405"/>
    <n v="2014"/>
    <x v="0"/>
    <x v="7"/>
    <s v="TM2       "/>
    <x v="3"/>
    <n v="0.25"/>
    <x v="163"/>
    <x v="0"/>
  </r>
  <r>
    <n v="366"/>
    <n v="161731"/>
    <n v="2014"/>
    <x v="1"/>
    <x v="17"/>
    <s v="TM2       "/>
    <x v="3"/>
    <n v="0.25"/>
    <x v="43"/>
    <x v="0"/>
  </r>
  <r>
    <n v="367"/>
    <n v="44809"/>
    <n v="2013"/>
    <x v="1"/>
    <x v="25"/>
    <s v="TM3       "/>
    <x v="8"/>
    <n v="0.75"/>
    <x v="104"/>
    <x v="0"/>
  </r>
  <r>
    <n v="368"/>
    <n v="105160"/>
    <n v="2014"/>
    <x v="0"/>
    <x v="17"/>
    <s v="MF4       "/>
    <x v="5"/>
    <n v="0.5"/>
    <x v="254"/>
    <x v="0"/>
  </r>
  <r>
    <n v="369"/>
    <n v="34260"/>
    <n v="2014"/>
    <x v="1"/>
    <x v="15"/>
    <s v="TM1       "/>
    <x v="0"/>
    <n v="1"/>
    <x v="255"/>
    <x v="0"/>
  </r>
  <r>
    <n v="370"/>
    <n v="16211"/>
    <n v="2014"/>
    <x v="1"/>
    <x v="0"/>
    <s v="TM2       "/>
    <x v="3"/>
    <n v="1"/>
    <x v="256"/>
    <x v="0"/>
  </r>
  <r>
    <n v="371"/>
    <n v="69561"/>
    <n v="2014"/>
    <x v="0"/>
    <x v="13"/>
    <s v="MF4       "/>
    <x v="4"/>
    <n v="0.75"/>
    <x v="257"/>
    <x v="0"/>
  </r>
  <r>
    <n v="372"/>
    <n v="127391"/>
    <n v="2014"/>
    <x v="1"/>
    <x v="0"/>
    <s v="TM2       "/>
    <x v="3"/>
    <n v="0.25"/>
    <x v="258"/>
    <x v="46"/>
  </r>
  <r>
    <n v="373"/>
    <n v="93330"/>
    <n v="2013"/>
    <x v="0"/>
    <x v="14"/>
    <s v="MF4       "/>
    <x v="11"/>
    <n v="0.5"/>
    <x v="116"/>
    <x v="26"/>
  </r>
  <r>
    <n v="374"/>
    <n v="41348"/>
    <n v="2014"/>
    <x v="0"/>
    <x v="2"/>
    <s v="MF4       "/>
    <x v="9"/>
    <n v="0.75"/>
    <x v="259"/>
    <x v="0"/>
  </r>
  <r>
    <n v="375"/>
    <n v="31020"/>
    <n v="2014"/>
    <x v="1"/>
    <x v="17"/>
    <s v="TM2       "/>
    <x v="7"/>
    <n v="1"/>
    <x v="14"/>
    <x v="0"/>
  </r>
  <r>
    <n v="376"/>
    <n v="32533"/>
    <n v="2014"/>
    <x v="1"/>
    <x v="2"/>
    <s v="TM1       "/>
    <x v="10"/>
    <n v="1"/>
    <x v="176"/>
    <x v="8"/>
  </r>
  <r>
    <n v="377"/>
    <n v="16657"/>
    <n v="2014"/>
    <x v="1"/>
    <x v="0"/>
    <s v="TM2       "/>
    <x v="3"/>
    <n v="1"/>
    <x v="88"/>
    <x v="24"/>
  </r>
  <r>
    <n v="378"/>
    <n v="34798"/>
    <n v="2013"/>
    <x v="1"/>
    <x v="9"/>
    <s v="MF4       "/>
    <x v="9"/>
    <n v="1"/>
    <x v="260"/>
    <x v="2"/>
  </r>
  <r>
    <n v="379"/>
    <n v="41974"/>
    <n v="2013"/>
    <x v="1"/>
    <x v="4"/>
    <s v="TM3       "/>
    <x v="8"/>
    <n v="0.75"/>
    <x v="261"/>
    <x v="3"/>
  </r>
  <r>
    <n v="380"/>
    <n v="46556"/>
    <n v="2014"/>
    <x v="0"/>
    <x v="3"/>
    <s v="MF4       "/>
    <x v="6"/>
    <n v="0.75"/>
    <x v="262"/>
    <x v="0"/>
  </r>
  <r>
    <n v="381"/>
    <n v="116758"/>
    <n v="2014"/>
    <x v="0"/>
    <x v="7"/>
    <s v="TM2       "/>
    <x v="7"/>
    <n v="0.5"/>
    <x v="263"/>
    <x v="0"/>
  </r>
  <r>
    <n v="382"/>
    <n v="36193"/>
    <n v="2014"/>
    <x v="0"/>
    <x v="7"/>
    <s v="MF4       "/>
    <x v="9"/>
    <n v="0.75"/>
    <x v="20"/>
    <x v="0"/>
  </r>
  <r>
    <n v="383"/>
    <n v="45628"/>
    <n v="2014"/>
    <x v="0"/>
    <x v="8"/>
    <s v="MF4       "/>
    <x v="6"/>
    <n v="0.75"/>
    <x v="254"/>
    <x v="0"/>
  </r>
  <r>
    <n v="384"/>
    <n v="49252"/>
    <n v="2013"/>
    <x v="0"/>
    <x v="7"/>
    <s v="TM2       "/>
    <x v="3"/>
    <n v="0.5"/>
    <x v="264"/>
    <x v="11"/>
  </r>
  <r>
    <n v="385"/>
    <n v="42397"/>
    <n v="2013"/>
    <x v="0"/>
    <x v="25"/>
    <s v="MF4       "/>
    <x v="9"/>
    <n v="0.75"/>
    <x v="265"/>
    <x v="0"/>
  </r>
  <r>
    <n v="386"/>
    <n v="150531"/>
    <n v="2014"/>
    <x v="1"/>
    <x v="2"/>
    <s v="TM2       "/>
    <x v="3"/>
    <n v="0.25"/>
    <x v="162"/>
    <x v="0"/>
  </r>
  <r>
    <n v="387"/>
    <n v="36999"/>
    <n v="2013"/>
    <x v="0"/>
    <x v="6"/>
    <s v="MF4       "/>
    <x v="11"/>
    <n v="0.75"/>
    <x v="266"/>
    <x v="0"/>
  </r>
  <r>
    <n v="388"/>
    <n v="157821"/>
    <n v="2014"/>
    <x v="1"/>
    <x v="9"/>
    <s v="TM2       "/>
    <x v="3"/>
    <n v="0.25"/>
    <x v="267"/>
    <x v="0"/>
  </r>
  <r>
    <n v="389"/>
    <n v="24002"/>
    <n v="2013"/>
    <x v="1"/>
    <x v="8"/>
    <s v="MF4       "/>
    <x v="1"/>
    <n v="1"/>
    <x v="176"/>
    <x v="8"/>
  </r>
  <r>
    <n v="390"/>
    <n v="40110"/>
    <n v="2014"/>
    <x v="1"/>
    <x v="13"/>
    <s v="MF4       "/>
    <x v="4"/>
    <n v="0.75"/>
    <x v="268"/>
    <x v="0"/>
  </r>
  <r>
    <n v="391"/>
    <n v="51071"/>
    <n v="2012"/>
    <x v="1"/>
    <x v="19"/>
    <s v="MF4       "/>
    <x v="11"/>
    <n v="0.75"/>
    <x v="3"/>
    <x v="0"/>
  </r>
  <r>
    <n v="392"/>
    <n v="42086"/>
    <n v="2014"/>
    <x v="0"/>
    <x v="9"/>
    <s v="MF4       "/>
    <x v="6"/>
    <n v="0.75"/>
    <x v="269"/>
    <x v="47"/>
  </r>
  <r>
    <n v="393"/>
    <n v="55240"/>
    <n v="2014"/>
    <x v="0"/>
    <x v="3"/>
    <s v="MF4       "/>
    <x v="4"/>
    <n v="0.75"/>
    <x v="270"/>
    <x v="7"/>
  </r>
  <r>
    <n v="394"/>
    <n v="31012"/>
    <n v="2014"/>
    <x v="1"/>
    <x v="8"/>
    <s v="MF4       "/>
    <x v="1"/>
    <n v="0.75"/>
    <x v="183"/>
    <x v="0"/>
  </r>
  <r>
    <n v="395"/>
    <n v="40456"/>
    <n v="2013"/>
    <x v="1"/>
    <x v="10"/>
    <s v="TM2       "/>
    <x v="7"/>
    <n v="0.75"/>
    <x v="0"/>
    <x v="0"/>
  </r>
  <r>
    <n v="396"/>
    <n v="75035"/>
    <n v="2014"/>
    <x v="0"/>
    <x v="4"/>
    <s v="MF4       "/>
    <x v="6"/>
    <n v="0.5"/>
    <x v="249"/>
    <x v="13"/>
  </r>
  <r>
    <n v="397"/>
    <n v="100810"/>
    <n v="2013"/>
    <x v="0"/>
    <x v="4"/>
    <s v="MF4       "/>
    <x v="9"/>
    <n v="0.5"/>
    <x v="271"/>
    <x v="48"/>
  </r>
  <r>
    <n v="398"/>
    <n v="76175"/>
    <n v="2014"/>
    <x v="0"/>
    <x v="4"/>
    <s v="TM2       "/>
    <x v="7"/>
    <n v="0.75"/>
    <x v="108"/>
    <x v="0"/>
  </r>
  <r>
    <n v="399"/>
    <n v="40949"/>
    <n v="2013"/>
    <x v="1"/>
    <x v="7"/>
    <s v="MF4       "/>
    <x v="1"/>
    <n v="0.75"/>
    <x v="98"/>
    <x v="0"/>
  </r>
  <r>
    <n v="400"/>
    <n v="26059"/>
    <n v="2014"/>
    <x v="0"/>
    <x v="6"/>
    <s v="MF4       "/>
    <x v="1"/>
    <n v="1"/>
    <x v="272"/>
    <x v="42"/>
  </r>
  <r>
    <n v="401"/>
    <n v="55396"/>
    <n v="2013"/>
    <x v="0"/>
    <x v="2"/>
    <s v="MF4       "/>
    <x v="11"/>
    <n v="0.75"/>
    <x v="273"/>
    <x v="3"/>
  </r>
  <r>
    <n v="402"/>
    <n v="44582"/>
    <n v="2013"/>
    <x v="0"/>
    <x v="13"/>
    <s v="MF4       "/>
    <x v="6"/>
    <n v="0.75"/>
    <x v="274"/>
    <x v="32"/>
  </r>
  <r>
    <n v="403"/>
    <n v="103082"/>
    <n v="2014"/>
    <x v="1"/>
    <x v="0"/>
    <s v="TM1       "/>
    <x v="0"/>
    <n v="0.75"/>
    <x v="233"/>
    <x v="0"/>
  </r>
  <r>
    <n v="404"/>
    <n v="14903"/>
    <n v="2014"/>
    <x v="1"/>
    <x v="8"/>
    <s v="MF1       "/>
    <x v="2"/>
    <n v="0.75"/>
    <x v="180"/>
    <x v="36"/>
  </r>
  <r>
    <n v="405"/>
    <n v="42965"/>
    <n v="2013"/>
    <x v="1"/>
    <x v="5"/>
    <s v="TM3       "/>
    <x v="8"/>
    <n v="0.75"/>
    <x v="166"/>
    <x v="0"/>
  </r>
  <r>
    <n v="406"/>
    <n v="28977"/>
    <n v="2014"/>
    <x v="1"/>
    <x v="9"/>
    <s v="TM2       "/>
    <x v="3"/>
    <n v="0.5"/>
    <x v="107"/>
    <x v="2"/>
  </r>
  <r>
    <n v="407"/>
    <n v="94113"/>
    <n v="2014"/>
    <x v="0"/>
    <x v="7"/>
    <s v="TM1       "/>
    <x v="10"/>
    <n v="0.75"/>
    <x v="33"/>
    <x v="34"/>
  </r>
  <r>
    <n v="408"/>
    <n v="59063"/>
    <n v="2013"/>
    <x v="0"/>
    <x v="2"/>
    <s v="MF4       "/>
    <x v="9"/>
    <n v="0.75"/>
    <x v="275"/>
    <x v="26"/>
  </r>
  <r>
    <n v="409"/>
    <n v="212965"/>
    <n v="2014"/>
    <x v="1"/>
    <x v="6"/>
    <s v="MF4       "/>
    <x v="6"/>
    <n v="0.25"/>
    <x v="7"/>
    <x v="0"/>
  </r>
  <r>
    <n v="410"/>
    <n v="58782"/>
    <n v="2013"/>
    <x v="1"/>
    <x v="1"/>
    <s v="MF4       "/>
    <x v="5"/>
    <n v="0.75"/>
    <x v="276"/>
    <x v="0"/>
  </r>
  <r>
    <n v="411"/>
    <n v="118387"/>
    <n v="2014"/>
    <x v="1"/>
    <x v="3"/>
    <s v="TM1       "/>
    <x v="0"/>
    <n v="0.75"/>
    <x v="32"/>
    <x v="0"/>
  </r>
  <r>
    <n v="412"/>
    <n v="114694"/>
    <n v="2013"/>
    <x v="0"/>
    <x v="4"/>
    <s v="TM1       "/>
    <x v="10"/>
    <n v="0.75"/>
    <x v="265"/>
    <x v="0"/>
  </r>
  <r>
    <n v="413"/>
    <n v="56915"/>
    <n v="2014"/>
    <x v="1"/>
    <x v="15"/>
    <s v="TM2       "/>
    <x v="3"/>
    <n v="0.5"/>
    <x v="43"/>
    <x v="0"/>
  </r>
  <r>
    <n v="414"/>
    <n v="62844"/>
    <n v="2013"/>
    <x v="1"/>
    <x v="10"/>
    <s v="TM2       "/>
    <x v="3"/>
    <n v="0.5"/>
    <x v="277"/>
    <x v="23"/>
  </r>
  <r>
    <n v="415"/>
    <n v="131847"/>
    <n v="2014"/>
    <x v="0"/>
    <x v="4"/>
    <s v="TM1       "/>
    <x v="0"/>
    <n v="0.75"/>
    <x v="3"/>
    <x v="0"/>
  </r>
  <r>
    <n v="416"/>
    <n v="156368"/>
    <n v="2014"/>
    <x v="1"/>
    <x v="9"/>
    <s v="TM2       "/>
    <x v="3"/>
    <n v="0.25"/>
    <x v="184"/>
    <x v="0"/>
  </r>
  <r>
    <n v="417"/>
    <n v="165935"/>
    <n v="2014"/>
    <x v="0"/>
    <x v="8"/>
    <s v="TM2       "/>
    <x v="3"/>
    <n v="0.25"/>
    <x v="84"/>
    <x v="0"/>
  </r>
  <r>
    <n v="418"/>
    <n v="31369"/>
    <n v="2013"/>
    <x v="0"/>
    <x v="2"/>
    <s v="MF4       "/>
    <x v="4"/>
    <n v="1"/>
    <x v="278"/>
    <x v="46"/>
  </r>
  <r>
    <n v="419"/>
    <n v="46705"/>
    <n v="2013"/>
    <x v="0"/>
    <x v="17"/>
    <s v="MF4       "/>
    <x v="4"/>
    <n v="0.75"/>
    <x v="279"/>
    <x v="23"/>
  </r>
  <r>
    <n v="420"/>
    <n v="60425"/>
    <n v="2014"/>
    <x v="1"/>
    <x v="10"/>
    <s v="TM2       "/>
    <x v="3"/>
    <n v="0.5"/>
    <x v="54"/>
    <x v="13"/>
  </r>
  <r>
    <n v="421"/>
    <n v="98421"/>
    <n v="2014"/>
    <x v="1"/>
    <x v="7"/>
    <s v="TM1       "/>
    <x v="0"/>
    <n v="0.75"/>
    <x v="179"/>
    <x v="0"/>
  </r>
  <r>
    <n v="422"/>
    <n v="50679"/>
    <n v="2014"/>
    <x v="1"/>
    <x v="7"/>
    <s v="MF4       "/>
    <x v="5"/>
    <n v="0.75"/>
    <x v="30"/>
    <x v="0"/>
  </r>
  <r>
    <n v="423"/>
    <n v="58354"/>
    <n v="2014"/>
    <x v="1"/>
    <x v="4"/>
    <s v="MF4       "/>
    <x v="5"/>
    <n v="0.75"/>
    <x v="4"/>
    <x v="0"/>
  </r>
  <r>
    <n v="424"/>
    <n v="122307"/>
    <n v="2014"/>
    <x v="1"/>
    <x v="7"/>
    <s v="MF4       "/>
    <x v="1"/>
    <n v="0.25"/>
    <x v="255"/>
    <x v="0"/>
  </r>
  <r>
    <n v="425"/>
    <n v="196839"/>
    <n v="2014"/>
    <x v="0"/>
    <x v="12"/>
    <s v="TM2       "/>
    <x v="7"/>
    <n v="0.5"/>
    <x v="280"/>
    <x v="0"/>
  </r>
  <r>
    <n v="426"/>
    <n v="51038"/>
    <n v="2014"/>
    <x v="1"/>
    <x v="7"/>
    <s v="MF4       "/>
    <x v="6"/>
    <n v="0.5"/>
    <x v="254"/>
    <x v="0"/>
  </r>
  <r>
    <n v="427"/>
    <n v="29321"/>
    <n v="2014"/>
    <x v="1"/>
    <x v="13"/>
    <s v="MF4       "/>
    <x v="6"/>
    <n v="1"/>
    <x v="85"/>
    <x v="0"/>
  </r>
  <r>
    <n v="428"/>
    <n v="13797"/>
    <n v="2013"/>
    <x v="1"/>
    <x v="9"/>
    <s v="MF1       "/>
    <x v="2"/>
    <n v="1"/>
    <x v="180"/>
    <x v="36"/>
  </r>
  <r>
    <n v="429"/>
    <n v="111984"/>
    <n v="2014"/>
    <x v="0"/>
    <x v="12"/>
    <s v="MF4       "/>
    <x v="6"/>
    <n v="0.25"/>
    <x v="281"/>
    <x v="0"/>
  </r>
  <r>
    <n v="430"/>
    <n v="43653"/>
    <n v="2014"/>
    <x v="0"/>
    <x v="8"/>
    <s v="MF4       "/>
    <x v="11"/>
    <n v="0.75"/>
    <x v="282"/>
    <x v="0"/>
  </r>
  <r>
    <n v="431"/>
    <n v="31492"/>
    <n v="2013"/>
    <x v="0"/>
    <x v="3"/>
    <s v="MF4       "/>
    <x v="4"/>
    <n v="1"/>
    <x v="283"/>
    <x v="0"/>
  </r>
  <r>
    <n v="432"/>
    <n v="27646"/>
    <n v="2014"/>
    <x v="1"/>
    <x v="4"/>
    <s v="MF4       "/>
    <x v="6"/>
    <n v="1"/>
    <x v="284"/>
    <x v="11"/>
  </r>
  <r>
    <n v="433"/>
    <n v="154556"/>
    <n v="2014"/>
    <x v="1"/>
    <x v="9"/>
    <s v="MF4       "/>
    <x v="1"/>
    <n v="0.25"/>
    <x v="7"/>
    <x v="0"/>
  </r>
  <r>
    <n v="434"/>
    <n v="51262"/>
    <n v="2014"/>
    <x v="0"/>
    <x v="3"/>
    <s v="MF4       "/>
    <x v="5"/>
    <n v="0.75"/>
    <x v="285"/>
    <x v="42"/>
  </r>
  <r>
    <n v="435"/>
    <n v="62333"/>
    <n v="2014"/>
    <x v="0"/>
    <x v="3"/>
    <s v="MF4       "/>
    <x v="5"/>
    <n v="0.75"/>
    <x v="286"/>
    <x v="0"/>
  </r>
  <r>
    <n v="436"/>
    <n v="97426"/>
    <n v="2012"/>
    <x v="0"/>
    <x v="3"/>
    <s v="TM1       "/>
    <x v="10"/>
    <n v="0.75"/>
    <x v="287"/>
    <x v="0"/>
  </r>
  <r>
    <n v="437"/>
    <n v="37919"/>
    <n v="2014"/>
    <x v="1"/>
    <x v="3"/>
    <s v="MF4       "/>
    <x v="5"/>
    <n v="0.75"/>
    <x v="288"/>
    <x v="0"/>
  </r>
  <r>
    <n v="438"/>
    <n v="105485"/>
    <n v="2014"/>
    <x v="1"/>
    <x v="2"/>
    <s v="TM3       "/>
    <x v="8"/>
    <n v="0.5"/>
    <x v="132"/>
    <x v="0"/>
  </r>
  <r>
    <n v="439"/>
    <n v="140414"/>
    <n v="2014"/>
    <x v="1"/>
    <x v="7"/>
    <s v="TM2       "/>
    <x v="3"/>
    <n v="0.25"/>
    <x v="92"/>
    <x v="0"/>
  </r>
  <r>
    <n v="440"/>
    <n v="57452"/>
    <n v="2014"/>
    <x v="0"/>
    <x v="7"/>
    <s v="TM2       "/>
    <x v="3"/>
    <n v="0.5"/>
    <x v="57"/>
    <x v="17"/>
  </r>
  <r>
    <n v="441"/>
    <n v="54366"/>
    <n v="2013"/>
    <x v="1"/>
    <x v="7"/>
    <s v="MF4       "/>
    <x v="1"/>
    <n v="0.5"/>
    <x v="289"/>
    <x v="23"/>
  </r>
  <r>
    <n v="442"/>
    <n v="120364"/>
    <n v="2014"/>
    <x v="1"/>
    <x v="15"/>
    <s v="TM3       "/>
    <x v="8"/>
    <n v="0.5"/>
    <x v="21"/>
    <x v="0"/>
  </r>
  <r>
    <n v="443"/>
    <n v="61164"/>
    <n v="2014"/>
    <x v="1"/>
    <x v="8"/>
    <s v="MF4       "/>
    <x v="5"/>
    <n v="0.75"/>
    <x v="290"/>
    <x v="0"/>
  </r>
  <r>
    <n v="444"/>
    <n v="69345"/>
    <n v="2014"/>
    <x v="1"/>
    <x v="3"/>
    <s v="MF4       "/>
    <x v="6"/>
    <n v="0.5"/>
    <x v="19"/>
    <x v="0"/>
  </r>
  <r>
    <n v="445"/>
    <n v="77518"/>
    <n v="2013"/>
    <x v="1"/>
    <x v="7"/>
    <s v="MF4       "/>
    <x v="1"/>
    <n v="0.25"/>
    <x v="291"/>
    <x v="13"/>
  </r>
  <r>
    <n v="446"/>
    <n v="60775"/>
    <n v="2014"/>
    <x v="0"/>
    <x v="8"/>
    <s v="MF4       "/>
    <x v="11"/>
    <n v="0.75"/>
    <x v="75"/>
    <x v="11"/>
  </r>
  <r>
    <n v="447"/>
    <n v="139905"/>
    <n v="2014"/>
    <x v="1"/>
    <x v="2"/>
    <s v="TM2       "/>
    <x v="3"/>
    <n v="0.25"/>
    <x v="9"/>
    <x v="3"/>
  </r>
  <r>
    <n v="448"/>
    <n v="107659"/>
    <n v="2014"/>
    <x v="0"/>
    <x v="7"/>
    <s v="MF4       "/>
    <x v="5"/>
    <n v="0.5"/>
    <x v="7"/>
    <x v="0"/>
  </r>
  <r>
    <n v="449"/>
    <n v="27132"/>
    <n v="2014"/>
    <x v="1"/>
    <x v="3"/>
    <s v="MF4       "/>
    <x v="1"/>
    <n v="1"/>
    <x v="292"/>
    <x v="27"/>
  </r>
  <r>
    <n v="450"/>
    <n v="32125"/>
    <n v="2014"/>
    <x v="0"/>
    <x v="7"/>
    <s v="MF4       "/>
    <x v="6"/>
    <n v="0.75"/>
    <x v="145"/>
    <x v="0"/>
  </r>
  <r>
    <n v="451"/>
    <n v="37929"/>
    <n v="2013"/>
    <x v="1"/>
    <x v="5"/>
    <s v="TM2       "/>
    <x v="7"/>
    <n v="0.75"/>
    <x v="293"/>
    <x v="22"/>
  </r>
  <r>
    <n v="452"/>
    <n v="81364"/>
    <n v="2014"/>
    <x v="1"/>
    <x v="8"/>
    <s v="TM2       "/>
    <x v="3"/>
    <n v="0.25"/>
    <x v="7"/>
    <x v="0"/>
  </r>
  <r>
    <n v="453"/>
    <n v="22743"/>
    <n v="2014"/>
    <x v="1"/>
    <x v="10"/>
    <s v="TM2       "/>
    <x v="7"/>
    <n v="1"/>
    <x v="43"/>
    <x v="0"/>
  </r>
  <r>
    <n v="454"/>
    <n v="23039"/>
    <n v="2014"/>
    <x v="1"/>
    <x v="7"/>
    <s v="MF4       "/>
    <x v="6"/>
    <n v="1"/>
    <x v="44"/>
    <x v="0"/>
  </r>
  <r>
    <n v="455"/>
    <n v="71440"/>
    <n v="2014"/>
    <x v="1"/>
    <x v="15"/>
    <s v="MF4       "/>
    <x v="6"/>
    <n v="0.5"/>
    <x v="236"/>
    <x v="0"/>
  </r>
  <r>
    <n v="456"/>
    <n v="129557"/>
    <n v="2014"/>
    <x v="1"/>
    <x v="15"/>
    <s v="TM1       "/>
    <x v="0"/>
    <n v="0.75"/>
    <x v="3"/>
    <x v="0"/>
  </r>
  <r>
    <n v="457"/>
    <n v="157334"/>
    <n v="2011"/>
    <x v="0"/>
    <x v="7"/>
    <s v="TM2       "/>
    <x v="3"/>
    <n v="0.25"/>
    <x v="163"/>
    <x v="0"/>
  </r>
  <r>
    <n v="458"/>
    <n v="141606"/>
    <n v="2014"/>
    <x v="0"/>
    <x v="7"/>
    <s v="TM2       "/>
    <x v="3"/>
    <n v="0.25"/>
    <x v="163"/>
    <x v="0"/>
  </r>
  <r>
    <n v="459"/>
    <n v="17597"/>
    <n v="2012"/>
    <x v="1"/>
    <x v="2"/>
    <s v="TM2       "/>
    <x v="3"/>
    <n v="1"/>
    <x v="235"/>
    <x v="7"/>
  </r>
  <r>
    <n v="460"/>
    <n v="29795"/>
    <n v="2013"/>
    <x v="0"/>
    <x v="17"/>
    <s v="TM2       "/>
    <x v="3"/>
    <n v="0.5"/>
    <x v="294"/>
    <x v="0"/>
  </r>
  <r>
    <n v="461"/>
    <n v="200173"/>
    <n v="1991"/>
    <x v="1"/>
    <x v="7"/>
    <s v="TM2       "/>
    <x v="7"/>
    <n v="0.5"/>
    <x v="295"/>
    <x v="13"/>
  </r>
  <r>
    <n v="462"/>
    <n v="63698"/>
    <n v="2014"/>
    <x v="0"/>
    <x v="9"/>
    <s v="MF4       "/>
    <x v="11"/>
    <n v="0.75"/>
    <x v="171"/>
    <x v="0"/>
  </r>
  <r>
    <n v="463"/>
    <n v="34196"/>
    <n v="2014"/>
    <x v="1"/>
    <x v="8"/>
    <s v="TM1       "/>
    <x v="0"/>
    <n v="1"/>
    <x v="67"/>
    <x v="0"/>
  </r>
  <r>
    <n v="464"/>
    <n v="32676"/>
    <n v="2014"/>
    <x v="1"/>
    <x v="14"/>
    <s v="TM1       "/>
    <x v="0"/>
    <n v="1"/>
    <x v="107"/>
    <x v="2"/>
  </r>
  <r>
    <n v="465"/>
    <n v="21673"/>
    <n v="2014"/>
    <x v="1"/>
    <x v="13"/>
    <s v="MF4       "/>
    <x v="6"/>
    <n v="1"/>
    <x v="254"/>
    <x v="0"/>
  </r>
  <r>
    <n v="466"/>
    <n v="73755"/>
    <n v="2014"/>
    <x v="0"/>
    <x v="9"/>
    <s v="MF4       "/>
    <x v="4"/>
    <n v="0.75"/>
    <x v="139"/>
    <x v="0"/>
  </r>
  <r>
    <n v="467"/>
    <n v="70330"/>
    <n v="2013"/>
    <x v="0"/>
    <x v="10"/>
    <s v="MF4       "/>
    <x v="4"/>
    <n v="0.75"/>
    <x v="67"/>
    <x v="0"/>
  </r>
  <r>
    <n v="468"/>
    <n v="163010"/>
    <n v="2014"/>
    <x v="0"/>
    <x v="14"/>
    <s v="MF4       "/>
    <x v="6"/>
    <n v="0.25"/>
    <x v="171"/>
    <x v="0"/>
  </r>
  <r>
    <n v="469"/>
    <n v="146685"/>
    <n v="2014"/>
    <x v="1"/>
    <x v="25"/>
    <s v="TM1       "/>
    <x v="0"/>
    <n v="0.75"/>
    <x v="296"/>
    <x v="0"/>
  </r>
  <r>
    <n v="470"/>
    <n v="108069"/>
    <n v="2014"/>
    <x v="0"/>
    <x v="14"/>
    <s v="MF4       "/>
    <x v="9"/>
    <n v="0.5"/>
    <x v="255"/>
    <x v="0"/>
  </r>
  <r>
    <n v="471"/>
    <n v="81776"/>
    <n v="2013"/>
    <x v="0"/>
    <x v="14"/>
    <s v="TM2       "/>
    <x v="7"/>
    <n v="0.75"/>
    <x v="297"/>
    <x v="33"/>
  </r>
  <r>
    <n v="472"/>
    <n v="17280"/>
    <n v="2014"/>
    <x v="1"/>
    <x v="2"/>
    <s v="TM2       "/>
    <x v="3"/>
    <n v="1"/>
    <x v="235"/>
    <x v="7"/>
  </r>
  <r>
    <n v="473"/>
    <n v="23247"/>
    <n v="2014"/>
    <x v="1"/>
    <x v="2"/>
    <s v="TM3       "/>
    <x v="8"/>
    <n v="1"/>
    <x v="36"/>
    <x v="0"/>
  </r>
  <r>
    <n v="474"/>
    <n v="26817"/>
    <n v="2014"/>
    <x v="0"/>
    <x v="3"/>
    <s v="TM3       "/>
    <x v="8"/>
    <n v="0.75"/>
    <x v="291"/>
    <x v="13"/>
  </r>
  <r>
    <n v="475"/>
    <n v="12781"/>
    <n v="2014"/>
    <x v="1"/>
    <x v="2"/>
    <s v="MF1       "/>
    <x v="2"/>
    <n v="1"/>
    <x v="298"/>
    <x v="49"/>
  </r>
  <r>
    <n v="476"/>
    <n v="36137"/>
    <n v="2014"/>
    <x v="0"/>
    <x v="13"/>
    <s v="MF4       "/>
    <x v="9"/>
    <n v="1"/>
    <x v="32"/>
    <x v="0"/>
  </r>
  <r>
    <n v="477"/>
    <n v="50740"/>
    <n v="2013"/>
    <x v="1"/>
    <x v="7"/>
    <s v="TM2       "/>
    <x v="3"/>
    <n v="0.5"/>
    <x v="53"/>
    <x v="0"/>
  </r>
  <r>
    <n v="478"/>
    <n v="70359"/>
    <n v="2014"/>
    <x v="1"/>
    <x v="10"/>
    <s v="TM2       "/>
    <x v="3"/>
    <n v="0.5"/>
    <x v="299"/>
    <x v="0"/>
  </r>
  <r>
    <n v="479"/>
    <n v="21750"/>
    <n v="2014"/>
    <x v="0"/>
    <x v="5"/>
    <s v="MF4       "/>
    <x v="1"/>
    <n v="1"/>
    <x v="300"/>
    <x v="0"/>
  </r>
  <r>
    <n v="480"/>
    <n v="40025"/>
    <n v="2014"/>
    <x v="0"/>
    <x v="12"/>
    <s v="MF4       "/>
    <x v="1"/>
    <n v="0.75"/>
    <x v="301"/>
    <x v="8"/>
  </r>
  <r>
    <n v="481"/>
    <n v="50443"/>
    <n v="2014"/>
    <x v="0"/>
    <x v="2"/>
    <s v="TM2       "/>
    <x v="3"/>
    <n v="0.5"/>
    <x v="225"/>
    <x v="20"/>
  </r>
  <r>
    <n v="482"/>
    <n v="58077"/>
    <n v="2014"/>
    <x v="0"/>
    <x v="5"/>
    <s v="MF4       "/>
    <x v="11"/>
    <n v="0.75"/>
    <x v="3"/>
    <x v="0"/>
  </r>
  <r>
    <n v="483"/>
    <n v="26876"/>
    <n v="2014"/>
    <x v="1"/>
    <x v="9"/>
    <s v="TM2       "/>
    <x v="3"/>
    <n v="0.75"/>
    <x v="302"/>
    <x v="0"/>
  </r>
  <r>
    <n v="484"/>
    <n v="99695"/>
    <n v="2014"/>
    <x v="0"/>
    <x v="12"/>
    <s v="MF4       "/>
    <x v="4"/>
    <n v="0.5"/>
    <x v="41"/>
    <x v="0"/>
  </r>
  <r>
    <n v="485"/>
    <n v="216146"/>
    <n v="1993"/>
    <x v="0"/>
    <x v="0"/>
    <s v="MF4       "/>
    <x v="6"/>
    <n v="0.25"/>
    <x v="303"/>
    <x v="50"/>
  </r>
  <r>
    <n v="486"/>
    <n v="40077"/>
    <n v="2014"/>
    <x v="1"/>
    <x v="10"/>
    <s v="TM3       "/>
    <x v="8"/>
    <n v="0.75"/>
    <x v="171"/>
    <x v="0"/>
  </r>
  <r>
    <n v="487"/>
    <n v="51986"/>
    <n v="2014"/>
    <x v="0"/>
    <x v="4"/>
    <s v="TM2       "/>
    <x v="3"/>
    <n v="0.5"/>
    <x v="144"/>
    <x v="0"/>
  </r>
  <r>
    <n v="488"/>
    <n v="139069"/>
    <n v="2014"/>
    <x v="0"/>
    <x v="17"/>
    <s v="TM1       "/>
    <x v="0"/>
    <n v="0.75"/>
    <x v="37"/>
    <x v="0"/>
  </r>
  <r>
    <n v="489"/>
    <n v="27740"/>
    <n v="2013"/>
    <x v="1"/>
    <x v="7"/>
    <s v="MF4       "/>
    <x v="6"/>
    <n v="1"/>
    <x v="304"/>
    <x v="0"/>
  </r>
  <r>
    <n v="490"/>
    <n v="23464"/>
    <n v="2014"/>
    <x v="0"/>
    <x v="9"/>
    <s v="TM3       "/>
    <x v="8"/>
    <n v="1"/>
    <x v="16"/>
    <x v="0"/>
  </r>
  <r>
    <n v="491"/>
    <n v="49768"/>
    <n v="2014"/>
    <x v="1"/>
    <x v="13"/>
    <s v="TM2       "/>
    <x v="3"/>
    <n v="0.5"/>
    <x v="305"/>
    <x v="0"/>
  </r>
  <r>
    <n v="492"/>
    <n v="64122"/>
    <n v="2014"/>
    <x v="1"/>
    <x v="9"/>
    <s v="TM2       "/>
    <x v="3"/>
    <n v="0.5"/>
    <x v="108"/>
    <x v="0"/>
  </r>
  <r>
    <n v="493"/>
    <n v="101929"/>
    <n v="2014"/>
    <x v="1"/>
    <x v="20"/>
    <s v="MF4       "/>
    <x v="1"/>
    <n v="0.25"/>
    <x v="37"/>
    <x v="0"/>
  </r>
  <r>
    <n v="494"/>
    <n v="20279"/>
    <n v="2014"/>
    <x v="1"/>
    <x v="3"/>
    <s v="TM2       "/>
    <x v="3"/>
    <n v="0.75"/>
    <x v="102"/>
    <x v="7"/>
  </r>
  <r>
    <n v="495"/>
    <n v="109493"/>
    <n v="2014"/>
    <x v="1"/>
    <x v="8"/>
    <s v="TM1       "/>
    <x v="10"/>
    <n v="0.75"/>
    <x v="240"/>
    <x v="0"/>
  </r>
  <r>
    <n v="496"/>
    <n v="44811"/>
    <n v="2014"/>
    <x v="0"/>
    <x v="2"/>
    <s v="MF4       "/>
    <x v="6"/>
    <n v="0.75"/>
    <x v="306"/>
    <x v="0"/>
  </r>
  <r>
    <n v="497"/>
    <n v="47871"/>
    <n v="2014"/>
    <x v="1"/>
    <x v="2"/>
    <s v="TM3       "/>
    <x v="8"/>
    <n v="0.75"/>
    <x v="213"/>
    <x v="0"/>
  </r>
  <r>
    <n v="498"/>
    <n v="50053"/>
    <n v="2013"/>
    <x v="0"/>
    <x v="2"/>
    <s v="MF4       "/>
    <x v="9"/>
    <n v="0.75"/>
    <x v="307"/>
    <x v="35"/>
  </r>
  <r>
    <n v="499"/>
    <n v="52502"/>
    <n v="2014"/>
    <x v="0"/>
    <x v="14"/>
    <s v="TM2       "/>
    <x v="3"/>
    <n v="0.5"/>
    <x v="276"/>
    <x v="0"/>
  </r>
  <r>
    <n v="500"/>
    <n v="64506"/>
    <n v="2014"/>
    <x v="1"/>
    <x v="3"/>
    <s v="MF1       "/>
    <x v="2"/>
    <n v="1"/>
    <x v="112"/>
    <x v="0"/>
  </r>
  <r>
    <n v="501"/>
    <n v="100427"/>
    <n v="2014"/>
    <x v="1"/>
    <x v="2"/>
    <s v="TM2       "/>
    <x v="3"/>
    <n v="0.25"/>
    <x v="56"/>
    <x v="0"/>
  </r>
  <r>
    <n v="502"/>
    <n v="21460"/>
    <n v="2014"/>
    <x v="1"/>
    <x v="9"/>
    <s v="TM2       "/>
    <x v="3"/>
    <n v="0.75"/>
    <x v="308"/>
    <x v="0"/>
  </r>
  <r>
    <n v="503"/>
    <n v="78966"/>
    <n v="2013"/>
    <x v="0"/>
    <x v="17"/>
    <s v="TM3       "/>
    <x v="8"/>
    <n v="0.5"/>
    <x v="309"/>
    <x v="0"/>
  </r>
  <r>
    <n v="504"/>
    <n v="65181"/>
    <n v="2012"/>
    <x v="1"/>
    <x v="3"/>
    <s v="TM2       "/>
    <x v="3"/>
    <n v="0.5"/>
    <x v="310"/>
    <x v="0"/>
  </r>
  <r>
    <n v="505"/>
    <n v="11523"/>
    <n v="2010"/>
    <x v="0"/>
    <x v="7"/>
    <s v="TM2       "/>
    <x v="3"/>
    <n v="1"/>
    <x v="311"/>
    <x v="0"/>
  </r>
  <r>
    <n v="506"/>
    <n v="66856"/>
    <n v="2014"/>
    <x v="1"/>
    <x v="4"/>
    <s v="TM2       "/>
    <x v="3"/>
    <n v="0.5"/>
    <x v="312"/>
    <x v="17"/>
  </r>
  <r>
    <n v="507"/>
    <n v="51697"/>
    <n v="2014"/>
    <x v="0"/>
    <x v="13"/>
    <s v="MF4       "/>
    <x v="5"/>
    <n v="0.75"/>
    <x v="313"/>
    <x v="0"/>
  </r>
  <r>
    <n v="508"/>
    <n v="77633"/>
    <n v="2014"/>
    <x v="1"/>
    <x v="13"/>
    <s v="TM2       "/>
    <x v="7"/>
    <n v="0.75"/>
    <x v="225"/>
    <x v="20"/>
  </r>
  <r>
    <n v="509"/>
    <n v="133761"/>
    <n v="2014"/>
    <x v="1"/>
    <x v="2"/>
    <s v="TM2       "/>
    <x v="3"/>
    <n v="0.25"/>
    <x v="217"/>
    <x v="0"/>
  </r>
  <r>
    <n v="510"/>
    <n v="35066"/>
    <n v="2014"/>
    <x v="1"/>
    <x v="10"/>
    <s v="TM2       "/>
    <x v="3"/>
    <n v="0.5"/>
    <x v="314"/>
    <x v="0"/>
  </r>
  <r>
    <n v="511"/>
    <n v="45429"/>
    <n v="2014"/>
    <x v="1"/>
    <x v="9"/>
    <s v="MF4       "/>
    <x v="1"/>
    <n v="0.75"/>
    <x v="315"/>
    <x v="21"/>
  </r>
  <r>
    <n v="512"/>
    <n v="113357"/>
    <n v="2014"/>
    <x v="0"/>
    <x v="2"/>
    <s v="TM3       "/>
    <x v="8"/>
    <n v="0.5"/>
    <x v="97"/>
    <x v="0"/>
  </r>
  <r>
    <n v="513"/>
    <n v="143202"/>
    <n v="2014"/>
    <x v="1"/>
    <x v="0"/>
    <s v="TM2       "/>
    <x v="3"/>
    <n v="0.25"/>
    <x v="316"/>
    <x v="11"/>
  </r>
  <r>
    <n v="514"/>
    <n v="70758"/>
    <n v="2014"/>
    <x v="0"/>
    <x v="9"/>
    <s v="MF4       "/>
    <x v="4"/>
    <n v="0.75"/>
    <x v="317"/>
    <x v="0"/>
  </r>
  <r>
    <n v="515"/>
    <n v="17307"/>
    <n v="2014"/>
    <x v="0"/>
    <x v="3"/>
    <s v="TM2       "/>
    <x v="3"/>
    <n v="1"/>
    <x v="318"/>
    <x v="0"/>
  </r>
  <r>
    <n v="516"/>
    <n v="104804"/>
    <n v="2014"/>
    <x v="0"/>
    <x v="7"/>
    <s v="TM2       "/>
    <x v="3"/>
    <n v="0.25"/>
    <x v="207"/>
    <x v="0"/>
  </r>
  <r>
    <n v="517"/>
    <n v="83315"/>
    <n v="2012"/>
    <x v="0"/>
    <x v="2"/>
    <s v="TM1       "/>
    <x v="0"/>
    <n v="0.75"/>
    <x v="189"/>
    <x v="37"/>
  </r>
  <r>
    <n v="518"/>
    <n v="119740"/>
    <n v="2014"/>
    <x v="1"/>
    <x v="3"/>
    <s v="TM1       "/>
    <x v="10"/>
    <n v="0.75"/>
    <x v="257"/>
    <x v="0"/>
  </r>
  <r>
    <m/>
    <m/>
    <m/>
    <x v="2"/>
    <x v="27"/>
    <m/>
    <x v="12"/>
    <m/>
    <x v="319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D4FD2-A629-4C4F-B061-01484A1293A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9:G61" firstHeaderRow="1" firstDataRow="1" firstDataCol="1"/>
  <pivotFields count="10"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9" showAll="0"/>
    <pivotField showAll="0"/>
    <pivotField axis="axisRow" dataField="1" showAll="0" sortType="descending">
      <items count="52">
        <item x="23"/>
        <item x="17"/>
        <item x="27"/>
        <item x="8"/>
        <item x="46"/>
        <item x="7"/>
        <item x="12"/>
        <item x="41"/>
        <item x="44"/>
        <item x="38"/>
        <item x="47"/>
        <item x="11"/>
        <item x="45"/>
        <item x="42"/>
        <item x="31"/>
        <item x="22"/>
        <item x="37"/>
        <item x="30"/>
        <item x="50"/>
        <item x="6"/>
        <item x="9"/>
        <item x="4"/>
        <item x="18"/>
        <item x="0"/>
        <item x="2"/>
        <item x="49"/>
        <item x="32"/>
        <item x="16"/>
        <item x="10"/>
        <item x="43"/>
        <item x="13"/>
        <item x="5"/>
        <item x="34"/>
        <item x="33"/>
        <item x="24"/>
        <item x="28"/>
        <item x="26"/>
        <item x="3"/>
        <item x="19"/>
        <item x="35"/>
        <item x="36"/>
        <item x="29"/>
        <item x="21"/>
        <item x="14"/>
        <item x="39"/>
        <item x="40"/>
        <item x="20"/>
        <item x="48"/>
        <item x="15"/>
        <item x="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52">
    <i>
      <x v="23"/>
    </i>
    <i>
      <x v="3"/>
    </i>
    <i>
      <x v="11"/>
    </i>
    <i>
      <x v="5"/>
    </i>
    <i>
      <x v="30"/>
    </i>
    <i>
      <x v="24"/>
    </i>
    <i>
      <x v="37"/>
    </i>
    <i>
      <x/>
    </i>
    <i>
      <x v="46"/>
    </i>
    <i>
      <x v="36"/>
    </i>
    <i>
      <x v="31"/>
    </i>
    <i>
      <x v="14"/>
    </i>
    <i>
      <x v="43"/>
    </i>
    <i>
      <x v="20"/>
    </i>
    <i>
      <x v="28"/>
    </i>
    <i>
      <x v="39"/>
    </i>
    <i>
      <x v="2"/>
    </i>
    <i>
      <x v="41"/>
    </i>
    <i>
      <x v="15"/>
    </i>
    <i>
      <x v="4"/>
    </i>
    <i>
      <x v="1"/>
    </i>
    <i>
      <x v="13"/>
    </i>
    <i>
      <x v="16"/>
    </i>
    <i>
      <x v="40"/>
    </i>
    <i>
      <x v="19"/>
    </i>
    <i>
      <x v="21"/>
    </i>
    <i>
      <x v="32"/>
    </i>
    <i>
      <x v="34"/>
    </i>
    <i>
      <x v="27"/>
    </i>
    <i>
      <x v="26"/>
    </i>
    <i>
      <x v="17"/>
    </i>
    <i>
      <x v="42"/>
    </i>
    <i>
      <x v="33"/>
    </i>
    <i>
      <x v="35"/>
    </i>
    <i>
      <x v="50"/>
    </i>
    <i>
      <x v="12"/>
    </i>
    <i>
      <x v="9"/>
    </i>
    <i>
      <x v="44"/>
    </i>
    <i>
      <x v="22"/>
    </i>
    <i>
      <x v="48"/>
    </i>
    <i>
      <x v="10"/>
    </i>
    <i>
      <x v="6"/>
    </i>
    <i>
      <x v="38"/>
    </i>
    <i>
      <x v="45"/>
    </i>
    <i>
      <x v="29"/>
    </i>
    <i>
      <x v="47"/>
    </i>
    <i>
      <x v="7"/>
    </i>
    <i>
      <x v="49"/>
    </i>
    <i>
      <x v="8"/>
    </i>
    <i>
      <x v="18"/>
    </i>
    <i>
      <x v="25"/>
    </i>
    <i t="grand">
      <x/>
    </i>
  </rowItems>
  <colItems count="1">
    <i/>
  </colItems>
  <dataFields count="1">
    <dataField name="Count of İL" fld="9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8:G60" firstHeaderRow="1" firstDataRow="1" firstDataCol="1"/>
  <pivotFields count="10">
    <pivotField showAll="0"/>
    <pivotField showAll="0"/>
    <pivotField showAll="0"/>
    <pivotField dataField="1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9" showAll="0"/>
    <pivotField showAll="0"/>
    <pivotField axis="axisRow" multipleItemSelectionAllowed="1" showAll="0" sortType="descending">
      <items count="52">
        <item x="23"/>
        <item x="17"/>
        <item x="27"/>
        <item x="8"/>
        <item x="46"/>
        <item x="7"/>
        <item x="12"/>
        <item x="41"/>
        <item x="44"/>
        <item x="38"/>
        <item x="47"/>
        <item x="11"/>
        <item x="45"/>
        <item x="42"/>
        <item x="31"/>
        <item x="22"/>
        <item x="37"/>
        <item x="30"/>
        <item x="50"/>
        <item x="6"/>
        <item x="9"/>
        <item x="4"/>
        <item x="18"/>
        <item x="0"/>
        <item x="2"/>
        <item x="49"/>
        <item x="32"/>
        <item x="16"/>
        <item x="10"/>
        <item x="43"/>
        <item x="13"/>
        <item x="5"/>
        <item x="34"/>
        <item x="33"/>
        <item x="24"/>
        <item x="28"/>
        <item x="26"/>
        <item x="3"/>
        <item x="19"/>
        <item x="35"/>
        <item x="36"/>
        <item x="29"/>
        <item x="21"/>
        <item x="14"/>
        <item x="39"/>
        <item x="40"/>
        <item x="20"/>
        <item x="48"/>
        <item x="15"/>
        <item x="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52">
    <i>
      <x v="23"/>
    </i>
    <i>
      <x v="3"/>
    </i>
    <i>
      <x v="11"/>
    </i>
    <i>
      <x v="5"/>
    </i>
    <i>
      <x v="30"/>
    </i>
    <i>
      <x v="24"/>
    </i>
    <i>
      <x v="37"/>
    </i>
    <i>
      <x/>
    </i>
    <i>
      <x v="46"/>
    </i>
    <i>
      <x v="36"/>
    </i>
    <i>
      <x v="31"/>
    </i>
    <i>
      <x v="14"/>
    </i>
    <i>
      <x v="43"/>
    </i>
    <i>
      <x v="20"/>
    </i>
    <i>
      <x v="28"/>
    </i>
    <i>
      <x v="39"/>
    </i>
    <i>
      <x v="2"/>
    </i>
    <i>
      <x v="41"/>
    </i>
    <i>
      <x v="15"/>
    </i>
    <i>
      <x v="4"/>
    </i>
    <i>
      <x v="1"/>
    </i>
    <i>
      <x v="13"/>
    </i>
    <i>
      <x v="16"/>
    </i>
    <i>
      <x v="40"/>
    </i>
    <i>
      <x v="19"/>
    </i>
    <i>
      <x v="21"/>
    </i>
    <i>
      <x v="32"/>
    </i>
    <i>
      <x v="34"/>
    </i>
    <i>
      <x v="27"/>
    </i>
    <i>
      <x v="26"/>
    </i>
    <i>
      <x v="17"/>
    </i>
    <i>
      <x v="42"/>
    </i>
    <i>
      <x v="33"/>
    </i>
    <i>
      <x v="35"/>
    </i>
    <i>
      <x v="50"/>
    </i>
    <i>
      <x v="12"/>
    </i>
    <i>
      <x v="9"/>
    </i>
    <i>
      <x v="44"/>
    </i>
    <i>
      <x v="22"/>
    </i>
    <i>
      <x v="48"/>
    </i>
    <i>
      <x v="10"/>
    </i>
    <i>
      <x v="6"/>
    </i>
    <i>
      <x v="38"/>
    </i>
    <i>
      <x v="45"/>
    </i>
    <i>
      <x v="29"/>
    </i>
    <i>
      <x v="47"/>
    </i>
    <i>
      <x v="7"/>
    </i>
    <i>
      <x v="49"/>
    </i>
    <i>
      <x v="8"/>
    </i>
    <i>
      <x v="18"/>
    </i>
    <i>
      <x v="25"/>
    </i>
    <i t="grand">
      <x/>
    </i>
  </rowItems>
  <colItems count="1">
    <i/>
  </colItems>
  <dataFields count="1">
    <dataField name="Count of CİNSİYET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4:P7" firstHeaderRow="1" firstDataRow="1" firstDataCol="1" rowPageCount="1" colPageCount="1"/>
  <pivotFields count="10"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13">
        <item h="1" x="5"/>
        <item h="1" x="0"/>
        <item h="1" x="11"/>
        <item x="6"/>
        <item h="1" x="3"/>
        <item h="1" x="2"/>
        <item h="1" x="9"/>
        <item h="1" x="10"/>
        <item h="1" x="4"/>
        <item h="1" x="1"/>
        <item h="1" x="8"/>
        <item h="1" x="7"/>
        <item t="default"/>
      </items>
    </pivotField>
    <pivotField numFmtId="9" showAll="0"/>
    <pivotField showAll="0"/>
    <pivotField multipleItemSelectionAllowe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unt of CİNSİYET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0:M26" firstHeaderRow="1" firstDataRow="1" firstDataCol="1" rowPageCount="1" colPageCount="1"/>
  <pivotFields count="10">
    <pivotField showAll="0"/>
    <pivotField showAll="0"/>
    <pivotField axis="axisRow" showAll="0" sortType="descending">
      <items count="13">
        <item x="10"/>
        <item x="11"/>
        <item x="9"/>
        <item x="7"/>
        <item x="3"/>
        <item x="8"/>
        <item x="6"/>
        <item x="0"/>
        <item x="4"/>
        <item x="5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13">
        <item x="5"/>
        <item h="1" x="0"/>
        <item x="11"/>
        <item x="6"/>
        <item h="1" x="3"/>
        <item h="1" x="2"/>
        <item x="9"/>
        <item h="1" x="10"/>
        <item x="4"/>
        <item h="1" x="1"/>
        <item h="1" x="8"/>
        <item h="1" x="7"/>
        <item t="default"/>
      </items>
    </pivotField>
    <pivotField numFmtId="9" showAll="0"/>
    <pivotField showAll="0"/>
    <pivotField multipleItemSelectionAllowe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11"/>
    </i>
    <i>
      <x v="10"/>
    </i>
    <i>
      <x v="9"/>
    </i>
    <i>
      <x v="1"/>
    </i>
    <i>
      <x v="8"/>
    </i>
    <i t="grand">
      <x/>
    </i>
  </rowItems>
  <colItems count="1">
    <i/>
  </colItems>
  <pageFields count="1">
    <pageField fld="6" hier="-1"/>
  </pageFields>
  <dataFields count="1">
    <dataField name="Count of CİNSİYET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0:J62" firstHeaderRow="1" firstDataRow="1" firstDataCol="1"/>
  <pivotFields count="10"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9" showAll="0"/>
    <pivotField showAll="0"/>
    <pivotField axis="axisRow" dataField="1" multipleItemSelectionAllowed="1" showAll="0" sortType="descending">
      <items count="52">
        <item x="23"/>
        <item x="17"/>
        <item x="27"/>
        <item x="8"/>
        <item x="46"/>
        <item x="7"/>
        <item x="12"/>
        <item x="41"/>
        <item x="44"/>
        <item x="38"/>
        <item x="47"/>
        <item x="11"/>
        <item x="45"/>
        <item x="42"/>
        <item x="31"/>
        <item x="22"/>
        <item x="37"/>
        <item x="30"/>
        <item x="50"/>
        <item x="6"/>
        <item x="9"/>
        <item x="4"/>
        <item x="18"/>
        <item x="0"/>
        <item x="2"/>
        <item x="49"/>
        <item x="32"/>
        <item x="16"/>
        <item x="10"/>
        <item x="43"/>
        <item x="13"/>
        <item x="5"/>
        <item x="34"/>
        <item x="33"/>
        <item x="24"/>
        <item x="28"/>
        <item x="26"/>
        <item x="3"/>
        <item x="19"/>
        <item x="35"/>
        <item x="36"/>
        <item x="29"/>
        <item x="21"/>
        <item x="14"/>
        <item x="39"/>
        <item x="40"/>
        <item x="20"/>
        <item x="48"/>
        <item x="15"/>
        <item x="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52">
    <i>
      <x v="23"/>
    </i>
    <i>
      <x v="3"/>
    </i>
    <i>
      <x v="11"/>
    </i>
    <i>
      <x v="5"/>
    </i>
    <i>
      <x v="30"/>
    </i>
    <i>
      <x v="24"/>
    </i>
    <i>
      <x v="37"/>
    </i>
    <i>
      <x/>
    </i>
    <i>
      <x v="46"/>
    </i>
    <i>
      <x v="36"/>
    </i>
    <i>
      <x v="31"/>
    </i>
    <i>
      <x v="14"/>
    </i>
    <i>
      <x v="43"/>
    </i>
    <i>
      <x v="20"/>
    </i>
    <i>
      <x v="28"/>
    </i>
    <i>
      <x v="39"/>
    </i>
    <i>
      <x v="2"/>
    </i>
    <i>
      <x v="41"/>
    </i>
    <i>
      <x v="15"/>
    </i>
    <i>
      <x v="4"/>
    </i>
    <i>
      <x v="1"/>
    </i>
    <i>
      <x v="13"/>
    </i>
    <i>
      <x v="16"/>
    </i>
    <i>
      <x v="40"/>
    </i>
    <i>
      <x v="19"/>
    </i>
    <i>
      <x v="21"/>
    </i>
    <i>
      <x v="32"/>
    </i>
    <i>
      <x v="34"/>
    </i>
    <i>
      <x v="27"/>
    </i>
    <i>
      <x v="26"/>
    </i>
    <i>
      <x v="17"/>
    </i>
    <i>
      <x v="42"/>
    </i>
    <i>
      <x v="33"/>
    </i>
    <i>
      <x v="35"/>
    </i>
    <i>
      <x v="50"/>
    </i>
    <i>
      <x v="12"/>
    </i>
    <i>
      <x v="9"/>
    </i>
    <i>
      <x v="44"/>
    </i>
    <i>
      <x v="22"/>
    </i>
    <i>
      <x v="48"/>
    </i>
    <i>
      <x v="10"/>
    </i>
    <i>
      <x v="6"/>
    </i>
    <i>
      <x v="38"/>
    </i>
    <i>
      <x v="45"/>
    </i>
    <i>
      <x v="29"/>
    </i>
    <i>
      <x v="47"/>
    </i>
    <i>
      <x v="7"/>
    </i>
    <i>
      <x v="49"/>
    </i>
    <i>
      <x v="8"/>
    </i>
    <i>
      <x v="18"/>
    </i>
    <i>
      <x v="25"/>
    </i>
    <i t="grand">
      <x/>
    </i>
  </rowItems>
  <colItems count="1">
    <i/>
  </colItems>
  <dataFields count="1">
    <dataField name="Count of İL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7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G5" firstHeaderRow="1" firstDataRow="1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9" showAll="0"/>
    <pivotField showAll="0"/>
    <pivotField multipleItemSelectionAllowe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İNSİYET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J7" firstHeaderRow="1" firstDataRow="1" firstDataCol="1" rowPageCount="1" colPageCount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9" showAll="0"/>
    <pivotField showAll="0"/>
    <pivotField axis="axisPage" multipleItemSelectionAllowed="1" showAll="0" sortType="descending">
      <items count="52">
        <item x="23"/>
        <item x="17"/>
        <item x="27"/>
        <item x="8"/>
        <item x="46"/>
        <item x="7"/>
        <item x="12"/>
        <item x="41"/>
        <item x="44"/>
        <item x="38"/>
        <item x="47"/>
        <item x="11"/>
        <item x="45"/>
        <item x="42"/>
        <item x="31"/>
        <item x="22"/>
        <item x="37"/>
        <item x="30"/>
        <item x="50"/>
        <item x="6"/>
        <item x="9"/>
        <item x="4"/>
        <item x="18"/>
        <item h="1" x="0"/>
        <item x="2"/>
        <item x="49"/>
        <item x="32"/>
        <item x="16"/>
        <item x="10"/>
        <item x="43"/>
        <item x="13"/>
        <item x="5"/>
        <item x="34"/>
        <item x="33"/>
        <item x="24"/>
        <item x="28"/>
        <item x="26"/>
        <item x="3"/>
        <item x="19"/>
        <item x="35"/>
        <item x="36"/>
        <item x="29"/>
        <item x="21"/>
        <item x="14"/>
        <item x="39"/>
        <item x="40"/>
        <item x="20"/>
        <item x="48"/>
        <item x="15"/>
        <item x="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9" hier="-1"/>
  </pageFields>
  <dataFields count="1">
    <dataField name="Count of CİNSİYET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3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multipleItemSelectionAllowed="1" showAll="0"/>
    <pivotField numFmtId="9" showAll="0"/>
    <pivotField showAll="0"/>
    <pivotField multipleItemSelectionAllowed="1" showAll="0"/>
  </pivotFields>
  <rowFields count="1">
    <field x="4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ERCİH SIRASI" fld="4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69327-5718-4170-86FC-37148CA0853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14">
        <item h="1" x="5"/>
        <item h="1" x="0"/>
        <item h="1" x="11"/>
        <item h="1" x="6"/>
        <item x="3"/>
        <item h="1" x="2"/>
        <item h="1" x="9"/>
        <item h="1" x="10"/>
        <item h="1" x="4"/>
        <item h="1" x="1"/>
        <item h="1" x="8"/>
        <item h="1" x="7"/>
        <item h="1" x="12"/>
        <item t="default"/>
      </items>
    </pivotField>
    <pivotField showAll="0"/>
    <pivotField showAll="0"/>
    <pivotField showAll="0"/>
  </pivotFields>
  <rowFields count="1">
    <field x="6"/>
  </rowFields>
  <rowItems count="2">
    <i>
      <x v="4"/>
    </i>
    <i t="grand">
      <x/>
    </i>
  </rowItems>
  <colItems count="1">
    <i/>
  </colItems>
  <dataFields count="1">
    <dataField name="Count of Bölüm Adı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75F49-64BC-4B19-B8AD-52B4C2A11567}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9:K39" firstHeaderRow="1" firstDataRow="1" firstDataCol="1" rowPageCount="1" colPageCount="1"/>
  <pivotFields count="10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dataField="1" showAll="0">
      <items count="29">
        <item x="0"/>
        <item x="3"/>
        <item x="7"/>
        <item x="2"/>
        <item x="9"/>
        <item x="10"/>
        <item x="13"/>
        <item x="14"/>
        <item x="8"/>
        <item x="4"/>
        <item x="5"/>
        <item x="17"/>
        <item x="12"/>
        <item x="6"/>
        <item x="15"/>
        <item x="19"/>
        <item x="11"/>
        <item x="1"/>
        <item x="25"/>
        <item x="20"/>
        <item x="18"/>
        <item x="16"/>
        <item x="21"/>
        <item x="22"/>
        <item x="26"/>
        <item x="23"/>
        <item x="24"/>
        <item x="27"/>
        <item t="default"/>
      </items>
    </pivotField>
    <pivotField showAll="0"/>
    <pivotField axis="axisRow" showAll="0" maxSubtotal="1">
      <items count="14">
        <item h="1" x="12"/>
        <item h="1" x="7"/>
        <item h="1" x="8"/>
        <item h="1" x="1"/>
        <item h="1" x="4"/>
        <item h="1" x="10"/>
        <item h="1" x="9"/>
        <item h="1" x="2"/>
        <item x="3"/>
        <item h="1" x="6"/>
        <item h="1" x="11"/>
        <item h="1" x="0"/>
        <item h="1" x="5"/>
        <item t="max"/>
      </items>
    </pivotField>
    <pivotField showAll="0"/>
    <pivotField showAll="0" includeNewItemsInFilter="1" maxSubtotal="1">
      <items count="321">
        <item x="33"/>
        <item x="198"/>
        <item x="218"/>
        <item x="312"/>
        <item x="57"/>
        <item x="232"/>
        <item x="301"/>
        <item x="209"/>
        <item x="10"/>
        <item x="141"/>
        <item x="158"/>
        <item x="99"/>
        <item x="160"/>
        <item x="111"/>
        <item x="318"/>
        <item x="173"/>
        <item x="6"/>
        <item x="259"/>
        <item x="132"/>
        <item x="304"/>
        <item x="157"/>
        <item x="114"/>
        <item x="77"/>
        <item x="87"/>
        <item x="53"/>
        <item x="40"/>
        <item x="18"/>
        <item x="4"/>
        <item x="118"/>
        <item x="162"/>
        <item x="166"/>
        <item x="228"/>
        <item x="117"/>
        <item x="235"/>
        <item x="102"/>
        <item x="152"/>
        <item x="24"/>
        <item x="76"/>
        <item x="39"/>
        <item x="16"/>
        <item x="30"/>
        <item x="188"/>
        <item x="145"/>
        <item x="255"/>
        <item x="3"/>
        <item x="78"/>
        <item x="32"/>
        <item x="56"/>
        <item x="296"/>
        <item x="35"/>
        <item x="302"/>
        <item x="19"/>
        <item x="215"/>
        <item x="74"/>
        <item x="105"/>
        <item x="191"/>
        <item x="107"/>
        <item x="205"/>
        <item x="260"/>
        <item x="269"/>
        <item x="34"/>
        <item x="75"/>
        <item x="250"/>
        <item x="216"/>
        <item x="237"/>
        <item x="243"/>
        <item x="97"/>
        <item x="245"/>
        <item x="244"/>
        <item x="123"/>
        <item x="229"/>
        <item x="305"/>
        <item x="2"/>
        <item x="187"/>
        <item x="159"/>
        <item x="212"/>
        <item x="285"/>
        <item x="251"/>
        <item x="190"/>
        <item x="146"/>
        <item x="230"/>
        <item x="172"/>
        <item x="234"/>
        <item x="210"/>
        <item x="292"/>
        <item x="293"/>
        <item x="81"/>
        <item x="189"/>
        <item x="72"/>
        <item x="127"/>
        <item x="15"/>
        <item x="298"/>
        <item x="130"/>
        <item x="137"/>
        <item x="200"/>
        <item x="167"/>
        <item x="303"/>
        <item x="36"/>
        <item x="25"/>
        <item x="314"/>
        <item x="276"/>
        <item x="221"/>
        <item x="12"/>
        <item x="67"/>
        <item x="140"/>
        <item x="267"/>
        <item x="208"/>
        <item x="220"/>
        <item x="11"/>
        <item x="194"/>
        <item x="98"/>
        <item x="295"/>
        <item x="264"/>
        <item x="28"/>
        <item x="252"/>
        <item x="29"/>
        <item x="270"/>
        <item x="180"/>
        <item x="242"/>
        <item x="153"/>
        <item x="59"/>
        <item x="148"/>
        <item x="290"/>
        <item x="300"/>
        <item x="131"/>
        <item x="183"/>
        <item x="44"/>
        <item x="65"/>
        <item x="286"/>
        <item x="58"/>
        <item x="177"/>
        <item x="121"/>
        <item x="42"/>
        <item x="291"/>
        <item x="93"/>
        <item x="299"/>
        <item x="55"/>
        <item x="38"/>
        <item x="195"/>
        <item x="86"/>
        <item x="233"/>
        <item x="135"/>
        <item x="43"/>
        <item x="168"/>
        <item x="227"/>
        <item x="50"/>
        <item x="181"/>
        <item x="246"/>
        <item x="138"/>
        <item x="66"/>
        <item x="211"/>
        <item x="274"/>
        <item x="149"/>
        <item x="238"/>
        <item x="231"/>
        <item x="51"/>
        <item x="70"/>
        <item x="219"/>
        <item x="54"/>
        <item x="182"/>
        <item x="156"/>
        <item x="103"/>
        <item x="37"/>
        <item x="201"/>
        <item x="265"/>
        <item x="31"/>
        <item x="223"/>
        <item x="169"/>
        <item x="297"/>
        <item x="241"/>
        <item x="23"/>
        <item x="0"/>
        <item x="88"/>
        <item x="119"/>
        <item x="134"/>
        <item x="248"/>
        <item x="90"/>
        <item x="275"/>
        <item x="147"/>
        <item x="101"/>
        <item x="273"/>
        <item x="261"/>
        <item x="176"/>
        <item x="61"/>
        <item x="239"/>
        <item x="170"/>
        <item x="49"/>
        <item x="128"/>
        <item x="133"/>
        <item x="279"/>
        <item x="226"/>
        <item x="100"/>
        <item x="41"/>
        <item x="89"/>
        <item x="92"/>
        <item x="263"/>
        <item x="62"/>
        <item x="164"/>
        <item x="26"/>
        <item x="204"/>
        <item x="199"/>
        <item x="316"/>
        <item x="109"/>
        <item x="175"/>
        <item x="247"/>
        <item x="289"/>
        <item x="256"/>
        <item x="281"/>
        <item x="80"/>
        <item x="129"/>
        <item x="317"/>
        <item x="253"/>
        <item x="214"/>
        <item x="17"/>
        <item x="287"/>
        <item x="84"/>
        <item x="288"/>
        <item x="258"/>
        <item x="161"/>
        <item x="142"/>
        <item x="94"/>
        <item x="282"/>
        <item x="8"/>
        <item x="63"/>
        <item x="46"/>
        <item x="106"/>
        <item x="203"/>
        <item x="5"/>
        <item x="52"/>
        <item x="249"/>
        <item x="124"/>
        <item x="20"/>
        <item x="206"/>
        <item x="266"/>
        <item x="9"/>
        <item x="27"/>
        <item x="163"/>
        <item x="202"/>
        <item x="120"/>
        <item x="257"/>
        <item x="217"/>
        <item x="96"/>
        <item x="272"/>
        <item x="151"/>
        <item x="184"/>
        <item x="144"/>
        <item x="197"/>
        <item x="186"/>
        <item x="64"/>
        <item x="196"/>
        <item x="116"/>
        <item x="68"/>
        <item x="150"/>
        <item x="122"/>
        <item x="236"/>
        <item x="1"/>
        <item x="313"/>
        <item x="310"/>
        <item x="262"/>
        <item x="113"/>
        <item x="278"/>
        <item x="95"/>
        <item x="85"/>
        <item x="136"/>
        <item x="155"/>
        <item x="315"/>
        <item x="71"/>
        <item x="240"/>
        <item x="125"/>
        <item x="174"/>
        <item x="60"/>
        <item x="7"/>
        <item x="108"/>
        <item x="165"/>
        <item x="21"/>
        <item x="104"/>
        <item x="83"/>
        <item x="82"/>
        <item x="110"/>
        <item x="277"/>
        <item x="294"/>
        <item x="69"/>
        <item x="192"/>
        <item x="207"/>
        <item x="126"/>
        <item x="224"/>
        <item x="280"/>
        <item x="171"/>
        <item x="309"/>
        <item x="115"/>
        <item x="154"/>
        <item x="225"/>
        <item x="143"/>
        <item x="254"/>
        <item x="48"/>
        <item x="185"/>
        <item x="47"/>
        <item x="179"/>
        <item x="22"/>
        <item x="139"/>
        <item x="307"/>
        <item x="73"/>
        <item x="308"/>
        <item x="213"/>
        <item x="13"/>
        <item x="311"/>
        <item x="306"/>
        <item x="14"/>
        <item x="45"/>
        <item x="112"/>
        <item x="268"/>
        <item x="284"/>
        <item x="79"/>
        <item x="222"/>
        <item x="193"/>
        <item x="178"/>
        <item x="283"/>
        <item x="271"/>
        <item x="91"/>
        <item x="319"/>
        <item t="max"/>
      </items>
    </pivotField>
    <pivotField axis="axisPage" showAll="0">
      <items count="53">
        <item x="23"/>
        <item x="17"/>
        <item x="27"/>
        <item x="8"/>
        <item x="46"/>
        <item x="7"/>
        <item x="12"/>
        <item x="41"/>
        <item x="44"/>
        <item x="38"/>
        <item x="47"/>
        <item x="11"/>
        <item x="45"/>
        <item x="42"/>
        <item x="31"/>
        <item x="22"/>
        <item x="37"/>
        <item x="30"/>
        <item x="50"/>
        <item x="6"/>
        <item x="9"/>
        <item x="4"/>
        <item x="18"/>
        <item x="0"/>
        <item x="2"/>
        <item x="49"/>
        <item x="32"/>
        <item x="16"/>
        <item x="10"/>
        <item x="43"/>
        <item x="13"/>
        <item x="5"/>
        <item x="34"/>
        <item x="33"/>
        <item x="24"/>
        <item x="28"/>
        <item x="26"/>
        <item x="3"/>
        <item x="19"/>
        <item x="35"/>
        <item x="36"/>
        <item x="29"/>
        <item x="21"/>
        <item x="14"/>
        <item x="39"/>
        <item x="40"/>
        <item x="20"/>
        <item x="48"/>
        <item x="15"/>
        <item x="1"/>
        <item x="25"/>
        <item x="51"/>
        <item t="default"/>
      </items>
    </pivotField>
  </pivotFields>
  <rowFields count="2">
    <field x="6"/>
    <field x="4"/>
  </rowFields>
  <rowItems count="20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9"/>
    </i>
    <i r="1">
      <x v="21"/>
    </i>
    <i r="1">
      <x v="26"/>
    </i>
    <i t="grand">
      <x/>
    </i>
  </rowItems>
  <colItems count="1">
    <i/>
  </colItems>
  <pageFields count="1">
    <pageField fld="9" item="23" hier="-1"/>
  </pageFields>
  <dataFields count="1">
    <dataField name="Average of TERCİH SIRASI" fld="4" subtotal="average" baseField="6" baseItem="8"/>
  </dataFields>
  <chartFormats count="1">
    <chartFormat chart="0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47CD3-964D-42E5-8F4F-A4C387773D4F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43:L163" firstHeaderRow="1" firstDataRow="1" firstDataCol="1" rowPageCount="1" colPageCount="1"/>
  <pivotFields count="10">
    <pivotField showAll="0"/>
    <pivotField showAll="0"/>
    <pivotField showAll="0" defaultSubtotal="0"/>
    <pivotField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13">
        <item h="1" x="5"/>
        <item h="1" x="0"/>
        <item h="1" x="11"/>
        <item h="1" x="6"/>
        <item x="3"/>
        <item h="1" x="2"/>
        <item h="1" x="9"/>
        <item h="1" x="10"/>
        <item h="1" x="4"/>
        <item h="1" x="1"/>
        <item h="1" x="8"/>
        <item h="1" x="7"/>
        <item t="default"/>
      </items>
    </pivotField>
    <pivotField numFmtId="9" showAll="0"/>
    <pivotField axis="axisRow" dataField="1" showAll="0" sortType="descending">
      <items count="320">
        <item x="33"/>
        <item x="198"/>
        <item x="218"/>
        <item x="312"/>
        <item x="57"/>
        <item x="232"/>
        <item x="301"/>
        <item x="209"/>
        <item x="10"/>
        <item x="141"/>
        <item x="158"/>
        <item x="99"/>
        <item x="160"/>
        <item x="111"/>
        <item x="318"/>
        <item x="173"/>
        <item x="6"/>
        <item x="259"/>
        <item x="132"/>
        <item x="304"/>
        <item x="157"/>
        <item x="114"/>
        <item x="77"/>
        <item x="87"/>
        <item x="53"/>
        <item x="40"/>
        <item x="18"/>
        <item x="4"/>
        <item x="118"/>
        <item x="162"/>
        <item x="166"/>
        <item x="228"/>
        <item x="117"/>
        <item x="235"/>
        <item x="102"/>
        <item x="152"/>
        <item x="24"/>
        <item x="76"/>
        <item x="39"/>
        <item x="16"/>
        <item x="30"/>
        <item x="188"/>
        <item x="145"/>
        <item x="255"/>
        <item x="3"/>
        <item x="78"/>
        <item x="32"/>
        <item x="56"/>
        <item x="296"/>
        <item x="35"/>
        <item x="302"/>
        <item x="19"/>
        <item x="215"/>
        <item x="74"/>
        <item x="105"/>
        <item x="191"/>
        <item x="107"/>
        <item x="205"/>
        <item x="260"/>
        <item x="269"/>
        <item x="34"/>
        <item x="75"/>
        <item x="250"/>
        <item x="216"/>
        <item x="237"/>
        <item x="243"/>
        <item x="97"/>
        <item x="245"/>
        <item x="244"/>
        <item x="123"/>
        <item x="229"/>
        <item x="305"/>
        <item x="2"/>
        <item x="187"/>
        <item x="159"/>
        <item x="212"/>
        <item x="285"/>
        <item x="251"/>
        <item x="190"/>
        <item x="146"/>
        <item x="230"/>
        <item x="172"/>
        <item x="234"/>
        <item x="210"/>
        <item x="292"/>
        <item x="293"/>
        <item x="81"/>
        <item x="189"/>
        <item x="72"/>
        <item x="127"/>
        <item x="15"/>
        <item x="298"/>
        <item x="130"/>
        <item x="137"/>
        <item x="200"/>
        <item x="167"/>
        <item x="303"/>
        <item x="36"/>
        <item x="25"/>
        <item x="314"/>
        <item x="276"/>
        <item x="221"/>
        <item x="12"/>
        <item x="67"/>
        <item x="140"/>
        <item x="267"/>
        <item x="208"/>
        <item x="220"/>
        <item x="11"/>
        <item x="194"/>
        <item x="98"/>
        <item x="295"/>
        <item x="264"/>
        <item x="28"/>
        <item x="252"/>
        <item x="29"/>
        <item x="270"/>
        <item x="180"/>
        <item x="242"/>
        <item x="153"/>
        <item x="59"/>
        <item x="148"/>
        <item x="290"/>
        <item x="300"/>
        <item x="131"/>
        <item x="183"/>
        <item x="44"/>
        <item x="65"/>
        <item x="286"/>
        <item x="58"/>
        <item x="177"/>
        <item x="121"/>
        <item x="42"/>
        <item x="291"/>
        <item x="93"/>
        <item x="299"/>
        <item x="55"/>
        <item x="38"/>
        <item x="195"/>
        <item x="86"/>
        <item x="233"/>
        <item x="135"/>
        <item x="43"/>
        <item x="168"/>
        <item x="227"/>
        <item x="50"/>
        <item x="181"/>
        <item x="246"/>
        <item x="138"/>
        <item x="66"/>
        <item x="211"/>
        <item x="274"/>
        <item x="149"/>
        <item x="238"/>
        <item x="231"/>
        <item x="51"/>
        <item x="70"/>
        <item x="219"/>
        <item x="54"/>
        <item x="182"/>
        <item x="156"/>
        <item x="103"/>
        <item x="37"/>
        <item x="201"/>
        <item x="265"/>
        <item x="31"/>
        <item x="223"/>
        <item x="169"/>
        <item x="297"/>
        <item x="241"/>
        <item x="23"/>
        <item x="0"/>
        <item x="88"/>
        <item x="119"/>
        <item x="134"/>
        <item x="248"/>
        <item x="90"/>
        <item x="275"/>
        <item x="147"/>
        <item x="101"/>
        <item x="273"/>
        <item x="261"/>
        <item x="176"/>
        <item x="61"/>
        <item x="239"/>
        <item x="170"/>
        <item x="49"/>
        <item x="128"/>
        <item x="133"/>
        <item x="279"/>
        <item x="226"/>
        <item x="100"/>
        <item x="41"/>
        <item x="89"/>
        <item x="92"/>
        <item x="263"/>
        <item x="62"/>
        <item x="164"/>
        <item x="26"/>
        <item x="204"/>
        <item x="199"/>
        <item x="316"/>
        <item x="109"/>
        <item x="175"/>
        <item x="247"/>
        <item x="289"/>
        <item x="256"/>
        <item x="281"/>
        <item x="80"/>
        <item x="129"/>
        <item x="317"/>
        <item x="253"/>
        <item x="214"/>
        <item x="17"/>
        <item x="287"/>
        <item x="84"/>
        <item x="288"/>
        <item x="258"/>
        <item x="161"/>
        <item x="142"/>
        <item x="94"/>
        <item x="282"/>
        <item x="8"/>
        <item x="63"/>
        <item x="46"/>
        <item x="106"/>
        <item x="203"/>
        <item x="5"/>
        <item x="52"/>
        <item x="249"/>
        <item x="124"/>
        <item x="20"/>
        <item x="206"/>
        <item x="266"/>
        <item x="9"/>
        <item x="27"/>
        <item x="163"/>
        <item x="202"/>
        <item x="120"/>
        <item x="257"/>
        <item x="217"/>
        <item x="96"/>
        <item x="272"/>
        <item x="151"/>
        <item x="184"/>
        <item x="144"/>
        <item x="197"/>
        <item x="186"/>
        <item x="64"/>
        <item x="196"/>
        <item x="116"/>
        <item x="68"/>
        <item x="150"/>
        <item x="122"/>
        <item x="236"/>
        <item x="1"/>
        <item x="313"/>
        <item x="310"/>
        <item x="262"/>
        <item x="113"/>
        <item x="278"/>
        <item x="95"/>
        <item x="85"/>
        <item x="136"/>
        <item x="155"/>
        <item x="315"/>
        <item x="71"/>
        <item x="240"/>
        <item x="125"/>
        <item x="174"/>
        <item x="60"/>
        <item x="7"/>
        <item x="108"/>
        <item x="165"/>
        <item x="21"/>
        <item x="104"/>
        <item x="83"/>
        <item x="82"/>
        <item x="110"/>
        <item x="277"/>
        <item x="294"/>
        <item x="69"/>
        <item x="192"/>
        <item x="207"/>
        <item x="126"/>
        <item x="224"/>
        <item x="280"/>
        <item x="171"/>
        <item x="309"/>
        <item x="115"/>
        <item x="154"/>
        <item x="225"/>
        <item x="143"/>
        <item x="254"/>
        <item x="48"/>
        <item x="185"/>
        <item x="47"/>
        <item x="179"/>
        <item x="22"/>
        <item x="139"/>
        <item x="307"/>
        <item x="73"/>
        <item x="308"/>
        <item x="213"/>
        <item x="13"/>
        <item x="311"/>
        <item x="306"/>
        <item x="14"/>
        <item x="45"/>
        <item x="112"/>
        <item x="268"/>
        <item x="284"/>
        <item x="79"/>
        <item x="222"/>
        <item x="193"/>
        <item x="178"/>
        <item x="283"/>
        <item x="271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/>
  </pivotFields>
  <rowFields count="1">
    <field x="8"/>
  </rowFields>
  <rowItems count="120">
    <i>
      <x v="34"/>
    </i>
    <i>
      <x v="236"/>
    </i>
    <i>
      <x v="16"/>
    </i>
    <i>
      <x v="33"/>
    </i>
    <i>
      <x/>
    </i>
    <i>
      <x v="220"/>
    </i>
    <i>
      <x v="271"/>
    </i>
    <i>
      <x v="11"/>
    </i>
    <i>
      <x v="278"/>
    </i>
    <i>
      <x v="24"/>
    </i>
    <i>
      <x v="192"/>
    </i>
    <i>
      <x v="4"/>
    </i>
    <i>
      <x v="215"/>
    </i>
    <i>
      <x v="44"/>
    </i>
    <i>
      <x v="230"/>
    </i>
    <i>
      <x v="234"/>
    </i>
    <i>
      <x v="240"/>
    </i>
    <i>
      <x v="52"/>
    </i>
    <i>
      <x v="243"/>
    </i>
    <i>
      <x v="56"/>
    </i>
    <i>
      <x v="272"/>
    </i>
    <i>
      <x v="140"/>
    </i>
    <i>
      <x v="142"/>
    </i>
    <i>
      <x v="158"/>
    </i>
    <i>
      <x v="42"/>
    </i>
    <i>
      <x v="206"/>
    </i>
    <i>
      <x v="47"/>
    </i>
    <i>
      <x v="2"/>
    </i>
    <i>
      <x v="9"/>
    </i>
    <i>
      <x v="60"/>
    </i>
    <i>
      <x v="257"/>
    </i>
    <i>
      <x v="61"/>
    </i>
    <i>
      <x v="194"/>
    </i>
    <i>
      <x v="63"/>
    </i>
    <i>
      <x v="7"/>
    </i>
    <i>
      <x v="64"/>
    </i>
    <i>
      <x v="37"/>
    </i>
    <i>
      <x v="70"/>
    </i>
    <i>
      <x v="249"/>
    </i>
    <i>
      <x v="71"/>
    </i>
    <i>
      <x v="263"/>
    </i>
    <i>
      <x v="73"/>
    </i>
    <i>
      <x v="280"/>
    </i>
    <i>
      <x v="77"/>
    </i>
    <i>
      <x v="201"/>
    </i>
    <i>
      <x v="83"/>
    </i>
    <i>
      <x v="217"/>
    </i>
    <i>
      <x v="93"/>
    </i>
    <i>
      <x v="226"/>
    </i>
    <i>
      <x v="99"/>
    </i>
    <i>
      <x v="36"/>
    </i>
    <i>
      <x v="100"/>
    </i>
    <i>
      <x v="41"/>
    </i>
    <i>
      <x v="105"/>
    </i>
    <i>
      <x v="245"/>
    </i>
    <i>
      <x v="112"/>
    </i>
    <i>
      <x v="252"/>
    </i>
    <i>
      <x v="113"/>
    </i>
    <i>
      <x v="261"/>
    </i>
    <i>
      <x v="120"/>
    </i>
    <i>
      <x v="268"/>
    </i>
    <i>
      <x v="126"/>
    </i>
    <i>
      <x v="50"/>
    </i>
    <i>
      <x v="127"/>
    </i>
    <i>
      <x v="29"/>
    </i>
    <i>
      <x v="135"/>
    </i>
    <i>
      <x v="196"/>
    </i>
    <i>
      <x v="23"/>
    </i>
    <i>
      <x v="202"/>
    </i>
    <i>
      <x v="5"/>
    </i>
    <i>
      <x v="30"/>
    </i>
    <i>
      <x v="148"/>
    </i>
    <i>
      <x v="219"/>
    </i>
    <i>
      <x v="150"/>
    </i>
    <i>
      <x v="222"/>
    </i>
    <i>
      <x v="152"/>
    </i>
    <i>
      <x v="229"/>
    </i>
    <i>
      <x v="153"/>
    </i>
    <i>
      <x v="231"/>
    </i>
    <i>
      <x v="154"/>
    </i>
    <i>
      <x v="235"/>
    </i>
    <i>
      <x v="157"/>
    </i>
    <i>
      <x v="237"/>
    </i>
    <i>
      <x v="282"/>
    </i>
    <i>
      <x v="241"/>
    </i>
    <i>
      <x v="283"/>
    </i>
    <i>
      <x v="244"/>
    </i>
    <i>
      <x v="291"/>
    </i>
    <i>
      <x v="248"/>
    </i>
    <i>
      <x v="301"/>
    </i>
    <i>
      <x v="250"/>
    </i>
    <i>
      <x v="304"/>
    </i>
    <i>
      <x v="253"/>
    </i>
    <i>
      <x v="308"/>
    </i>
    <i>
      <x v="259"/>
    </i>
    <i>
      <x v="25"/>
    </i>
    <i>
      <x v="262"/>
    </i>
    <i>
      <x v="175"/>
    </i>
    <i>
      <x v="267"/>
    </i>
    <i>
      <x v="176"/>
    </i>
    <i>
      <x v="3"/>
    </i>
    <i>
      <x v="185"/>
    </i>
    <i>
      <x v="277"/>
    </i>
    <i>
      <x v="186"/>
    </i>
    <i>
      <x v="279"/>
    </i>
    <i>
      <x v="190"/>
    </i>
    <i>
      <x v="14"/>
    </i>
    <i>
      <x v="191"/>
    </i>
    <i>
      <x v="289"/>
    </i>
    <i>
      <x v="162"/>
    </i>
    <i>
      <x v="292"/>
    </i>
    <i>
      <x v="163"/>
    </i>
    <i>
      <x v="302"/>
    </i>
    <i>
      <x v="165"/>
    </i>
    <i>
      <x v="305"/>
    </i>
    <i>
      <x v="166"/>
    </i>
    <i>
      <x v="313"/>
    </i>
    <i>
      <x v="172"/>
    </i>
    <i>
      <x v="174"/>
    </i>
    <i t="grand">
      <x/>
    </i>
  </rowItems>
  <colItems count="1">
    <i/>
  </colItems>
  <pageFields count="1">
    <pageField fld="6" hier="-1"/>
  </pageFields>
  <dataFields count="1">
    <dataField name="Count of OKUL" fld="8" subtotal="count" showDataAs="percentOfTotal" baseField="8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CC555-3AFD-4321-955B-FC37DE91B24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29:L38" firstHeaderRow="1" firstDataRow="1" firstDataCol="1" rowPageCount="1" colPageCount="1"/>
  <pivotFields count="10">
    <pivotField showAll="0"/>
    <pivotField showAll="0"/>
    <pivotField axis="axisRow" dataField="1" showAll="0" defaultSubtotal="0">
      <items count="12">
        <item x="10"/>
        <item x="11"/>
        <item x="9"/>
        <item x="7"/>
        <item x="3"/>
        <item x="8"/>
        <item x="6"/>
        <item x="0"/>
        <item x="4"/>
        <item x="5"/>
        <item x="1"/>
        <item x="2"/>
      </items>
    </pivotField>
    <pivotField axis="axisRow"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13">
        <item h="1" x="5"/>
        <item h="1" x="0"/>
        <item h="1" x="11"/>
        <item x="6"/>
        <item h="1" x="3"/>
        <item h="1" x="2"/>
        <item h="1" x="9"/>
        <item h="1" x="10"/>
        <item h="1" x="4"/>
        <item h="1" x="1"/>
        <item h="1" x="8"/>
        <item h="1" x="7"/>
        <item t="default"/>
      </items>
    </pivotField>
    <pivotField numFmtId="9" showAll="0"/>
    <pivotField showAll="0"/>
    <pivotField multipleItemSelectionAllowed="1" showAll="0"/>
  </pivotFields>
  <rowFields count="2">
    <field x="2"/>
    <field x="3"/>
  </rowFields>
  <rowItems count="9">
    <i>
      <x v="1"/>
    </i>
    <i r="1">
      <x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Items count="1">
    <i/>
  </colItems>
  <pageFields count="1">
    <pageField fld="6" hier="-1"/>
  </pageFields>
  <dataFields count="1">
    <dataField name="Count of MEZUNİYET YILI" fld="2" subtotal="count" baseField="2" baseItem="1"/>
  </dataFields>
  <chartFormats count="1"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70C11-7C2B-4850-99F9-0BE561B3544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4:G7" firstHeaderRow="1" firstDataRow="1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9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İNSİYE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A2E78-41E8-4B1B-9E50-BBC7BC58389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13:I23" firstHeaderRow="1" firstDataRow="1" firstDataCol="1"/>
  <pivotFields count="10">
    <pivotField showAll="0"/>
    <pivotField showAll="0"/>
    <pivotField showAll="0" defaultSubtota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multipleItemSelectionAllowed="1" showAll="0">
      <items count="13">
        <item h="1" x="5"/>
        <item h="1" x="0"/>
        <item h="1" x="11"/>
        <item h="1" x="6"/>
        <item x="3"/>
        <item h="1" x="2"/>
        <item h="1" x="9"/>
        <item h="1" x="10"/>
        <item h="1" x="4"/>
        <item h="1" x="1"/>
        <item h="1" x="8"/>
        <item h="1" x="7"/>
        <item t="default"/>
      </items>
    </pivotField>
    <pivotField numFmtId="9" showAll="0"/>
    <pivotField showAll="0" sortType="ascending">
      <items count="320">
        <item x="33"/>
        <item x="198"/>
        <item x="218"/>
        <item x="312"/>
        <item x="57"/>
        <item x="232"/>
        <item x="301"/>
        <item x="209"/>
        <item x="10"/>
        <item x="141"/>
        <item x="158"/>
        <item x="99"/>
        <item x="160"/>
        <item x="111"/>
        <item x="318"/>
        <item x="173"/>
        <item x="6"/>
        <item x="259"/>
        <item x="132"/>
        <item x="304"/>
        <item x="157"/>
        <item x="114"/>
        <item x="77"/>
        <item x="87"/>
        <item x="53"/>
        <item x="40"/>
        <item x="18"/>
        <item x="4"/>
        <item x="118"/>
        <item x="162"/>
        <item x="166"/>
        <item x="228"/>
        <item x="117"/>
        <item x="235"/>
        <item x="102"/>
        <item x="152"/>
        <item x="24"/>
        <item x="76"/>
        <item x="39"/>
        <item x="16"/>
        <item x="30"/>
        <item x="188"/>
        <item x="145"/>
        <item x="255"/>
        <item x="3"/>
        <item x="78"/>
        <item x="32"/>
        <item x="56"/>
        <item x="296"/>
        <item x="35"/>
        <item x="302"/>
        <item x="19"/>
        <item x="215"/>
        <item x="74"/>
        <item x="105"/>
        <item x="191"/>
        <item x="107"/>
        <item x="205"/>
        <item x="260"/>
        <item x="269"/>
        <item x="34"/>
        <item x="75"/>
        <item x="250"/>
        <item x="216"/>
        <item x="237"/>
        <item x="243"/>
        <item x="97"/>
        <item x="245"/>
        <item x="244"/>
        <item x="123"/>
        <item x="229"/>
        <item x="305"/>
        <item x="2"/>
        <item x="187"/>
        <item x="159"/>
        <item x="212"/>
        <item x="285"/>
        <item x="251"/>
        <item x="190"/>
        <item x="146"/>
        <item x="230"/>
        <item x="172"/>
        <item x="234"/>
        <item x="210"/>
        <item x="292"/>
        <item x="293"/>
        <item x="81"/>
        <item x="189"/>
        <item x="72"/>
        <item x="127"/>
        <item x="15"/>
        <item x="298"/>
        <item x="130"/>
        <item x="137"/>
        <item x="200"/>
        <item x="167"/>
        <item x="303"/>
        <item x="36"/>
        <item x="25"/>
        <item x="314"/>
        <item x="276"/>
        <item x="221"/>
        <item x="12"/>
        <item x="67"/>
        <item x="140"/>
        <item x="267"/>
        <item x="208"/>
        <item x="220"/>
        <item x="11"/>
        <item x="194"/>
        <item x="98"/>
        <item x="295"/>
        <item x="264"/>
        <item x="28"/>
        <item x="252"/>
        <item x="29"/>
        <item x="270"/>
        <item x="180"/>
        <item x="242"/>
        <item x="153"/>
        <item x="59"/>
        <item x="148"/>
        <item x="290"/>
        <item x="300"/>
        <item x="131"/>
        <item x="183"/>
        <item x="44"/>
        <item x="65"/>
        <item x="286"/>
        <item x="58"/>
        <item x="177"/>
        <item x="121"/>
        <item x="42"/>
        <item x="291"/>
        <item x="93"/>
        <item x="299"/>
        <item x="55"/>
        <item x="38"/>
        <item x="195"/>
        <item x="86"/>
        <item x="233"/>
        <item x="135"/>
        <item x="43"/>
        <item x="168"/>
        <item x="227"/>
        <item x="50"/>
        <item x="181"/>
        <item x="246"/>
        <item x="138"/>
        <item x="66"/>
        <item x="211"/>
        <item x="274"/>
        <item x="149"/>
        <item x="238"/>
        <item x="231"/>
        <item x="51"/>
        <item x="70"/>
        <item x="219"/>
        <item x="54"/>
        <item x="182"/>
        <item x="156"/>
        <item x="103"/>
        <item x="37"/>
        <item x="201"/>
        <item x="265"/>
        <item x="31"/>
        <item x="223"/>
        <item x="169"/>
        <item x="297"/>
        <item x="241"/>
        <item x="23"/>
        <item x="0"/>
        <item x="88"/>
        <item x="119"/>
        <item x="134"/>
        <item x="248"/>
        <item x="90"/>
        <item x="275"/>
        <item x="147"/>
        <item x="101"/>
        <item x="273"/>
        <item x="261"/>
        <item x="176"/>
        <item x="61"/>
        <item x="239"/>
        <item x="170"/>
        <item x="49"/>
        <item x="128"/>
        <item x="133"/>
        <item x="279"/>
        <item x="226"/>
        <item x="100"/>
        <item x="41"/>
        <item x="89"/>
        <item x="92"/>
        <item x="263"/>
        <item x="62"/>
        <item x="164"/>
        <item x="26"/>
        <item x="204"/>
        <item x="199"/>
        <item x="316"/>
        <item x="109"/>
        <item x="175"/>
        <item x="247"/>
        <item x="289"/>
        <item x="256"/>
        <item x="281"/>
        <item x="80"/>
        <item x="129"/>
        <item x="317"/>
        <item x="253"/>
        <item x="214"/>
        <item x="17"/>
        <item x="287"/>
        <item x="84"/>
        <item x="288"/>
        <item x="258"/>
        <item x="161"/>
        <item x="142"/>
        <item x="94"/>
        <item x="282"/>
        <item x="8"/>
        <item x="63"/>
        <item x="46"/>
        <item x="106"/>
        <item x="203"/>
        <item x="5"/>
        <item x="52"/>
        <item x="249"/>
        <item x="124"/>
        <item x="20"/>
        <item x="206"/>
        <item x="266"/>
        <item x="9"/>
        <item x="27"/>
        <item x="163"/>
        <item x="202"/>
        <item x="120"/>
        <item x="257"/>
        <item x="217"/>
        <item x="96"/>
        <item x="272"/>
        <item x="151"/>
        <item x="184"/>
        <item x="144"/>
        <item x="197"/>
        <item x="186"/>
        <item x="64"/>
        <item x="196"/>
        <item x="116"/>
        <item x="68"/>
        <item x="150"/>
        <item x="122"/>
        <item x="236"/>
        <item x="1"/>
        <item x="313"/>
        <item x="310"/>
        <item x="262"/>
        <item x="113"/>
        <item x="278"/>
        <item x="95"/>
        <item x="85"/>
        <item x="136"/>
        <item x="155"/>
        <item x="315"/>
        <item x="71"/>
        <item x="240"/>
        <item x="125"/>
        <item x="174"/>
        <item x="60"/>
        <item x="7"/>
        <item x="108"/>
        <item x="165"/>
        <item x="21"/>
        <item x="104"/>
        <item x="83"/>
        <item x="82"/>
        <item x="110"/>
        <item x="277"/>
        <item x="294"/>
        <item x="69"/>
        <item x="192"/>
        <item x="207"/>
        <item x="126"/>
        <item x="224"/>
        <item x="280"/>
        <item x="171"/>
        <item x="309"/>
        <item x="115"/>
        <item x="154"/>
        <item x="225"/>
        <item x="143"/>
        <item x="254"/>
        <item x="48"/>
        <item x="185"/>
        <item x="47"/>
        <item x="179"/>
        <item x="22"/>
        <item x="139"/>
        <item x="307"/>
        <item x="73"/>
        <item x="308"/>
        <item x="213"/>
        <item x="13"/>
        <item x="311"/>
        <item x="306"/>
        <item x="14"/>
        <item x="45"/>
        <item x="112"/>
        <item x="268"/>
        <item x="284"/>
        <item x="79"/>
        <item x="222"/>
        <item x="193"/>
        <item x="178"/>
        <item x="283"/>
        <item x="271"/>
        <item x="91"/>
        <item t="default"/>
      </items>
    </pivotField>
    <pivotField multipleItemSelectionAllowed="1" showAll="0"/>
  </pivotFields>
  <rowFields count="1">
    <field x="4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ERCİH SIRASI" fld="4" subtotal="count" baseField="0" baseItem="0"/>
  </dataFields>
  <chartFormats count="1"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C7F24-3A7E-4764-BDCA-64E83E1D5B83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2:L25" firstHeaderRow="1" firstDataRow="1" firstDataCol="1"/>
  <pivotFields count="10">
    <pivotField showAll="0"/>
    <pivotField showAll="0"/>
    <pivotField axis="axisRow" dataField="1" showAll="0">
      <items count="13">
        <item x="10"/>
        <item x="11"/>
        <item x="9"/>
        <item x="7"/>
        <item x="3"/>
        <item x="8"/>
        <item x="6"/>
        <item x="0"/>
        <item x="4"/>
        <item x="5"/>
        <item x="1"/>
        <item x="2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9" showAll="0"/>
    <pivotField showAll="0"/>
    <pivotField multipleItemSelectionAllowe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EZUNİYET YILI" fld="2" subtotal="count" baseField="2" baseItem="0"/>
  </dataFields>
  <chartFormats count="1">
    <chartFormat chart="0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7EA34-CD82-4E4D-AC5C-AC0983B443A6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7:L10" firstHeaderRow="1" firstDataRow="1" firstDataCol="1" rowPageCount="1" colPageCount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9" showAll="0"/>
    <pivotField showAll="0"/>
    <pivotField axis="axisPage" multipleItemSelectionAllowed="1" showAll="0">
      <items count="52">
        <item x="23"/>
        <item x="17"/>
        <item x="27"/>
        <item x="8"/>
        <item x="46"/>
        <item x="7"/>
        <item x="12"/>
        <item x="41"/>
        <item x="44"/>
        <item x="38"/>
        <item x="47"/>
        <item x="11"/>
        <item x="45"/>
        <item x="42"/>
        <item x="31"/>
        <item x="22"/>
        <item x="37"/>
        <item x="30"/>
        <item x="50"/>
        <item x="6"/>
        <item x="9"/>
        <item x="4"/>
        <item x="18"/>
        <item h="1" x="0"/>
        <item x="2"/>
        <item x="49"/>
        <item x="32"/>
        <item x="16"/>
        <item x="10"/>
        <item x="43"/>
        <item x="13"/>
        <item x="5"/>
        <item x="34"/>
        <item x="33"/>
        <item x="24"/>
        <item x="28"/>
        <item x="26"/>
        <item x="3"/>
        <item x="19"/>
        <item x="35"/>
        <item x="36"/>
        <item x="29"/>
        <item x="21"/>
        <item x="14"/>
        <item x="39"/>
        <item x="40"/>
        <item x="20"/>
        <item x="48"/>
        <item x="15"/>
        <item x="1"/>
        <item x="25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9" hier="-1"/>
  </pageFields>
  <dataFields count="1">
    <dataField name="Count of CİNSİYET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7:P27" firstHeaderRow="1" firstDataRow="1" firstDataCol="1"/>
  <pivotFields count="10"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multipleItemSelectionAllowed="1" showAll="0"/>
    <pivotField numFmtId="9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İNSİYET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L2:M15" firstHeaderRow="1" firstDataRow="1" firstDataCol="1"/>
  <pivotFields count="10">
    <pivotField showAll="0"/>
    <pivotField showAll="0"/>
    <pivotField axis="axisRow" showAll="0" sortType="descending">
      <items count="13">
        <item x="10"/>
        <item x="11"/>
        <item x="9"/>
        <item x="7"/>
        <item x="3"/>
        <item x="8"/>
        <item x="6"/>
        <item x="0"/>
        <item x="4"/>
        <item x="5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numFmtId="9" showAll="0"/>
    <pivotField showAll="0"/>
    <pivotField multipleItemSelectionAllowe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3">
    <i>
      <x v="11"/>
    </i>
    <i>
      <x v="10"/>
    </i>
    <i>
      <x v="9"/>
    </i>
    <i>
      <x v="8"/>
    </i>
    <i>
      <x v="7"/>
    </i>
    <i>
      <x v="6"/>
    </i>
    <i>
      <x v="3"/>
    </i>
    <i>
      <x v="2"/>
    </i>
    <i>
      <x v="1"/>
    </i>
    <i>
      <x v="4"/>
    </i>
    <i>
      <x/>
    </i>
    <i>
      <x v="5"/>
    </i>
    <i t="grand">
      <x/>
    </i>
  </rowItems>
  <colItems count="1">
    <i/>
  </colItems>
  <dataFields count="1">
    <dataField name="Count of CİNSİYET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BDB9F-796C-40CB-89EE-769641F1FCE5}" name="Table1" displayName="Table1" ref="A1:J2" totalsRowShown="0">
  <autoFilter ref="A1:J2" xr:uid="{105F5303-97FE-4154-8D48-3091CFF4E52E}"/>
  <tableColumns count="10">
    <tableColumn id="1" xr3:uid="{129CE937-E6DE-4F4C-B03A-1A671D705006}" name="Index"/>
    <tableColumn id="2" xr3:uid="{B549C135-8569-41CC-BAE8-C2EA00C1A888}" name="BAŞARI SIRASI"/>
    <tableColumn id="3" xr3:uid="{DA06A755-D863-4301-8E5F-74B0F169091F}" name="MEZUNİYET YILI"/>
    <tableColumn id="4" xr3:uid="{E495671C-DFED-44C0-A097-6B8243DF4E4E}" name="CİNSİYET"/>
    <tableColumn id="5" xr3:uid="{F9F72FDA-6900-4A34-A205-2792336403A1}" name="TERCİH SIRASI"/>
    <tableColumn id="6" xr3:uid="{56C2FEC1-B1DF-4376-8102-3506C5BFEEBC}" name="Puan Türü"/>
    <tableColumn id="7" xr3:uid="{7AB3813A-CA49-4BDB-9E30-64FDA533794A}" name="Bölüm Adı"/>
    <tableColumn id="8" xr3:uid="{311AC797-8AAB-4BEC-84F8-3125876B2613}" name="Burs"/>
    <tableColumn id="9" xr3:uid="{7BCE4741-9936-45ED-9108-3A98EDCFB53C}" name="OKUL"/>
    <tableColumn id="10" xr3:uid="{2F6A9A74-76CD-4460-9176-A35DEF954893}" name="İ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Relationship Id="rId9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4"/>
  <sheetViews>
    <sheetView zoomScale="70" zoomScaleNormal="70" workbookViewId="0"/>
  </sheetViews>
  <sheetFormatPr defaultColWidth="8.19921875" defaultRowHeight="14.4" x14ac:dyDescent="0.3"/>
  <cols>
    <col min="1" max="1" width="40.5" style="17" customWidth="1"/>
    <col min="2" max="2" width="27.09765625" style="17" customWidth="1"/>
    <col min="3" max="3" width="9" style="17" customWidth="1"/>
    <col min="4" max="4" width="8.296875" style="17" customWidth="1"/>
    <col min="5" max="8" width="8.19921875" style="17"/>
    <col min="9" max="9" width="13.5" style="17" customWidth="1"/>
    <col min="10" max="16384" width="8.19921875" style="17"/>
  </cols>
  <sheetData>
    <row r="1" spans="1:6" x14ac:dyDescent="0.3">
      <c r="A1" s="15" t="s">
        <v>418</v>
      </c>
      <c r="B1" s="15" t="s">
        <v>419</v>
      </c>
      <c r="C1" s="15" t="s">
        <v>420</v>
      </c>
      <c r="D1" s="15" t="s">
        <v>421</v>
      </c>
      <c r="E1" s="16" t="s">
        <v>422</v>
      </c>
      <c r="F1" s="16" t="s">
        <v>423</v>
      </c>
    </row>
    <row r="2" spans="1:6" x14ac:dyDescent="0.3">
      <c r="A2" s="18" t="s">
        <v>424</v>
      </c>
      <c r="B2" s="19" t="s">
        <v>425</v>
      </c>
      <c r="C2" s="20">
        <v>52</v>
      </c>
      <c r="D2" s="20">
        <v>52</v>
      </c>
      <c r="E2" s="18">
        <v>309.68200000000002</v>
      </c>
      <c r="F2" s="18">
        <v>335.98009000000002</v>
      </c>
    </row>
    <row r="3" spans="1:6" x14ac:dyDescent="0.3">
      <c r="A3" s="18" t="s">
        <v>426</v>
      </c>
      <c r="B3" s="19" t="s">
        <v>425</v>
      </c>
      <c r="C3" s="20">
        <v>33</v>
      </c>
      <c r="D3" s="20">
        <v>33</v>
      </c>
      <c r="E3" s="18">
        <v>273.60329000000002</v>
      </c>
      <c r="F3" s="18">
        <v>302.80910999999998</v>
      </c>
    </row>
    <row r="4" spans="1:6" x14ac:dyDescent="0.3">
      <c r="A4" s="18" t="s">
        <v>427</v>
      </c>
      <c r="B4" s="19" t="s">
        <v>425</v>
      </c>
      <c r="C4" s="20">
        <v>62</v>
      </c>
      <c r="D4" s="20">
        <v>62</v>
      </c>
      <c r="E4" s="18">
        <v>342.81457</v>
      </c>
      <c r="F4" s="18">
        <v>378.69117999999997</v>
      </c>
    </row>
    <row r="5" spans="1:6" x14ac:dyDescent="0.3">
      <c r="A5" s="18" t="s">
        <v>428</v>
      </c>
      <c r="B5" s="19" t="s">
        <v>425</v>
      </c>
      <c r="C5" s="20">
        <v>62</v>
      </c>
      <c r="D5" s="20">
        <v>62</v>
      </c>
      <c r="E5" s="18">
        <v>256.75666999999999</v>
      </c>
      <c r="F5" s="18">
        <v>311.67376999999999</v>
      </c>
    </row>
    <row r="6" spans="1:6" x14ac:dyDescent="0.3">
      <c r="A6" s="18" t="s">
        <v>429</v>
      </c>
      <c r="B6" s="19" t="s">
        <v>425</v>
      </c>
      <c r="C6" s="20">
        <v>29</v>
      </c>
      <c r="D6" s="20">
        <v>29</v>
      </c>
      <c r="E6" s="18">
        <v>256.00848999999999</v>
      </c>
      <c r="F6" s="18">
        <v>270.16057999999998</v>
      </c>
    </row>
    <row r="7" spans="1:6" x14ac:dyDescent="0.3">
      <c r="A7" s="18" t="s">
        <v>430</v>
      </c>
      <c r="B7" s="19" t="s">
        <v>425</v>
      </c>
      <c r="C7" s="20">
        <v>108</v>
      </c>
      <c r="D7" s="20">
        <v>108</v>
      </c>
      <c r="E7" s="18">
        <v>257.69414999999998</v>
      </c>
      <c r="F7" s="18">
        <v>304.29696000000001</v>
      </c>
    </row>
    <row r="8" spans="1:6" x14ac:dyDescent="0.3">
      <c r="A8" s="18" t="s">
        <v>431</v>
      </c>
      <c r="B8" s="19" t="s">
        <v>425</v>
      </c>
      <c r="C8" s="20">
        <v>108</v>
      </c>
      <c r="D8" s="20">
        <v>108</v>
      </c>
      <c r="E8" s="18">
        <v>299.00121000000001</v>
      </c>
      <c r="F8" s="18">
        <v>335.97852999999998</v>
      </c>
    </row>
    <row r="9" spans="1:6" x14ac:dyDescent="0.3">
      <c r="A9" s="18" t="s">
        <v>432</v>
      </c>
      <c r="B9" s="19" t="s">
        <v>425</v>
      </c>
      <c r="C9" s="20">
        <v>52</v>
      </c>
      <c r="D9" s="20">
        <v>52</v>
      </c>
      <c r="E9" s="18">
        <v>257.55340000000001</v>
      </c>
      <c r="F9" s="18">
        <v>315.99018000000001</v>
      </c>
    </row>
    <row r="10" spans="1:6" x14ac:dyDescent="0.3">
      <c r="A10" s="18" t="s">
        <v>433</v>
      </c>
      <c r="B10" s="19" t="s">
        <v>425</v>
      </c>
      <c r="C10" s="20">
        <v>52</v>
      </c>
      <c r="D10" s="20">
        <v>52</v>
      </c>
      <c r="E10" s="18">
        <v>238.63359</v>
      </c>
      <c r="F10" s="18">
        <v>320.48367000000002</v>
      </c>
    </row>
    <row r="11" spans="1:6" x14ac:dyDescent="0.3">
      <c r="A11" s="18" t="s">
        <v>434</v>
      </c>
      <c r="B11" s="19" t="s">
        <v>425</v>
      </c>
      <c r="C11" s="20">
        <v>62</v>
      </c>
      <c r="D11" s="20">
        <v>62</v>
      </c>
      <c r="E11" s="18">
        <v>237.79765</v>
      </c>
      <c r="F11" s="18">
        <v>261.00402000000003</v>
      </c>
    </row>
    <row r="12" spans="1:6" x14ac:dyDescent="0.3">
      <c r="A12" s="18" t="s">
        <v>435</v>
      </c>
      <c r="B12" s="19" t="s">
        <v>425</v>
      </c>
      <c r="C12" s="20">
        <v>62</v>
      </c>
      <c r="D12" s="20">
        <v>62</v>
      </c>
      <c r="E12" s="18">
        <v>229.45021</v>
      </c>
      <c r="F12" s="18">
        <v>279.59224999999998</v>
      </c>
    </row>
    <row r="13" spans="1:6" x14ac:dyDescent="0.3">
      <c r="A13" s="18" t="s">
        <v>436</v>
      </c>
      <c r="B13" s="19" t="s">
        <v>425</v>
      </c>
      <c r="C13" s="20">
        <v>41</v>
      </c>
      <c r="D13" s="20">
        <v>41</v>
      </c>
      <c r="E13" s="18">
        <v>230.76988</v>
      </c>
      <c r="F13" s="18">
        <v>257.74543999999997</v>
      </c>
    </row>
    <row r="14" spans="1:6" x14ac:dyDescent="0.3">
      <c r="A14" s="18" t="s">
        <v>437</v>
      </c>
      <c r="B14" s="19" t="s">
        <v>425</v>
      </c>
      <c r="C14" s="20">
        <v>88</v>
      </c>
      <c r="D14" s="20">
        <v>88</v>
      </c>
      <c r="E14" s="18">
        <v>245.16878</v>
      </c>
      <c r="F14" s="18">
        <v>260.42034000000001</v>
      </c>
    </row>
    <row r="15" spans="1:6" x14ac:dyDescent="0.3">
      <c r="A15" s="18" t="s">
        <v>438</v>
      </c>
      <c r="B15" s="19" t="s">
        <v>425</v>
      </c>
      <c r="C15" s="20">
        <v>103</v>
      </c>
      <c r="D15" s="20">
        <v>103</v>
      </c>
      <c r="E15" s="18">
        <v>261.6062</v>
      </c>
      <c r="F15" s="18">
        <v>318.62452999999999</v>
      </c>
    </row>
    <row r="16" spans="1:6" x14ac:dyDescent="0.3">
      <c r="A16" s="18" t="s">
        <v>439</v>
      </c>
      <c r="B16" s="19" t="s">
        <v>425</v>
      </c>
      <c r="C16" s="20">
        <v>47</v>
      </c>
      <c r="D16" s="20">
        <v>47</v>
      </c>
      <c r="E16" s="18">
        <v>348.91899999999998</v>
      </c>
      <c r="F16" s="18">
        <v>371.73210999999998</v>
      </c>
    </row>
    <row r="17" spans="1:6" x14ac:dyDescent="0.3">
      <c r="A17" s="18" t="s">
        <v>440</v>
      </c>
      <c r="B17" s="19" t="s">
        <v>425</v>
      </c>
      <c r="C17" s="20">
        <v>82</v>
      </c>
      <c r="D17" s="20">
        <v>82</v>
      </c>
      <c r="E17" s="18">
        <v>319.13940000000002</v>
      </c>
      <c r="F17" s="18">
        <v>371.26393999999999</v>
      </c>
    </row>
    <row r="18" spans="1:6" x14ac:dyDescent="0.3">
      <c r="A18" s="18" t="s">
        <v>441</v>
      </c>
      <c r="B18" s="19" t="s">
        <v>425</v>
      </c>
      <c r="C18" s="20">
        <v>26</v>
      </c>
      <c r="D18" s="20">
        <v>26</v>
      </c>
      <c r="E18" s="18">
        <v>288.44738000000001</v>
      </c>
      <c r="F18" s="18">
        <v>342.76659000000001</v>
      </c>
    </row>
    <row r="19" spans="1:6" x14ac:dyDescent="0.3">
      <c r="A19" s="18" t="s">
        <v>442</v>
      </c>
      <c r="B19" s="19" t="s">
        <v>425</v>
      </c>
      <c r="C19" s="20">
        <v>88</v>
      </c>
      <c r="D19" s="20">
        <v>88</v>
      </c>
      <c r="E19" s="18">
        <v>254.52269999999999</v>
      </c>
      <c r="F19" s="18">
        <v>301.79259999999999</v>
      </c>
    </row>
    <row r="20" spans="1:6" x14ac:dyDescent="0.3">
      <c r="A20" s="18" t="s">
        <v>443</v>
      </c>
      <c r="B20" s="19" t="s">
        <v>425</v>
      </c>
      <c r="C20" s="20">
        <v>67</v>
      </c>
      <c r="D20" s="20">
        <v>67</v>
      </c>
      <c r="E20" s="18">
        <v>255.70412999999999</v>
      </c>
      <c r="F20" s="18">
        <v>310.21926000000002</v>
      </c>
    </row>
    <row r="21" spans="1:6" x14ac:dyDescent="0.3">
      <c r="A21" s="18" t="s">
        <v>444</v>
      </c>
      <c r="B21" s="19" t="s">
        <v>425</v>
      </c>
      <c r="C21" s="20">
        <v>108</v>
      </c>
      <c r="D21" s="20">
        <v>108</v>
      </c>
      <c r="E21" s="18">
        <v>383.88209999999998</v>
      </c>
      <c r="F21" s="18">
        <v>402.79021999999998</v>
      </c>
    </row>
    <row r="22" spans="1:6" x14ac:dyDescent="0.3">
      <c r="A22" s="18" t="s">
        <v>445</v>
      </c>
      <c r="B22" s="19" t="s">
        <v>425</v>
      </c>
      <c r="C22" s="20">
        <v>77</v>
      </c>
      <c r="D22" s="20">
        <v>77</v>
      </c>
      <c r="E22" s="18">
        <v>279.58726999999999</v>
      </c>
      <c r="F22" s="18">
        <v>318.43596000000002</v>
      </c>
    </row>
    <row r="23" spans="1:6" x14ac:dyDescent="0.3">
      <c r="A23" s="18" t="s">
        <v>446</v>
      </c>
      <c r="B23" s="19" t="s">
        <v>425</v>
      </c>
      <c r="C23" s="20">
        <v>41</v>
      </c>
      <c r="D23" s="20">
        <v>41</v>
      </c>
      <c r="E23" s="18">
        <v>279.01830000000001</v>
      </c>
      <c r="F23" s="18">
        <v>315.71915000000001</v>
      </c>
    </row>
    <row r="24" spans="1:6" x14ac:dyDescent="0.3">
      <c r="A24" s="18" t="s">
        <v>447</v>
      </c>
      <c r="B24" s="19" t="s">
        <v>425</v>
      </c>
      <c r="C24" s="20">
        <v>82</v>
      </c>
      <c r="D24" s="20">
        <v>82</v>
      </c>
      <c r="E24" s="18">
        <v>394.71044000000001</v>
      </c>
      <c r="F24" s="18">
        <v>421.23642999999998</v>
      </c>
    </row>
    <row r="25" spans="1:6" x14ac:dyDescent="0.3">
      <c r="A25" s="18" t="s">
        <v>448</v>
      </c>
      <c r="B25" s="19" t="s">
        <v>425</v>
      </c>
      <c r="C25" s="20">
        <v>129</v>
      </c>
      <c r="D25" s="20">
        <v>129</v>
      </c>
      <c r="E25" s="18">
        <v>291.00981000000002</v>
      </c>
      <c r="F25" s="18">
        <v>343.00126</v>
      </c>
    </row>
    <row r="26" spans="1:6" x14ac:dyDescent="0.3">
      <c r="A26" s="18" t="s">
        <v>449</v>
      </c>
      <c r="B26" s="19" t="s">
        <v>425</v>
      </c>
      <c r="C26" s="20">
        <v>47</v>
      </c>
      <c r="D26" s="20">
        <v>47</v>
      </c>
      <c r="E26" s="18">
        <v>245.64420000000001</v>
      </c>
      <c r="F26" s="18">
        <v>269.36468000000002</v>
      </c>
    </row>
    <row r="27" spans="1:6" x14ac:dyDescent="0.3">
      <c r="A27" s="18" t="s">
        <v>450</v>
      </c>
      <c r="B27" s="19" t="s">
        <v>425</v>
      </c>
      <c r="C27" s="20">
        <v>57</v>
      </c>
      <c r="D27" s="20">
        <v>57</v>
      </c>
      <c r="E27" s="18">
        <v>252.32039</v>
      </c>
      <c r="F27" s="18">
        <v>299.86959000000002</v>
      </c>
    </row>
    <row r="28" spans="1:6" x14ac:dyDescent="0.3">
      <c r="A28" s="18" t="s">
        <v>451</v>
      </c>
      <c r="B28" s="19" t="s">
        <v>425</v>
      </c>
      <c r="C28" s="20">
        <v>103</v>
      </c>
      <c r="D28" s="20">
        <v>103</v>
      </c>
      <c r="E28" s="18">
        <v>360.12862999999999</v>
      </c>
      <c r="F28" s="18">
        <v>385.12263000000002</v>
      </c>
    </row>
    <row r="29" spans="1:6" x14ac:dyDescent="0.3">
      <c r="A29" s="18" t="s">
        <v>452</v>
      </c>
      <c r="B29" s="19" t="s">
        <v>425</v>
      </c>
      <c r="C29" s="20">
        <v>88</v>
      </c>
      <c r="D29" s="20">
        <v>88</v>
      </c>
      <c r="E29" s="18">
        <v>248.30377999999999</v>
      </c>
      <c r="F29" s="18">
        <v>281.51591999999999</v>
      </c>
    </row>
    <row r="30" spans="1:6" x14ac:dyDescent="0.3">
      <c r="A30" s="18" t="s">
        <v>452</v>
      </c>
      <c r="B30" s="19" t="s">
        <v>425</v>
      </c>
      <c r="C30" s="20">
        <v>66</v>
      </c>
      <c r="D30" s="20">
        <v>66</v>
      </c>
      <c r="E30" s="18">
        <v>239.21686</v>
      </c>
      <c r="F30" s="18">
        <v>265.19058000000001</v>
      </c>
    </row>
    <row r="31" spans="1:6" x14ac:dyDescent="0.3">
      <c r="A31" s="18" t="s">
        <v>453</v>
      </c>
      <c r="B31" s="19" t="s">
        <v>425</v>
      </c>
      <c r="C31" s="20">
        <v>103</v>
      </c>
      <c r="D31" s="20">
        <v>103</v>
      </c>
      <c r="E31" s="18">
        <v>396.52460000000002</v>
      </c>
      <c r="F31" s="18">
        <v>425.90343999999999</v>
      </c>
    </row>
    <row r="32" spans="1:6" x14ac:dyDescent="0.3">
      <c r="A32" s="18" t="s">
        <v>454</v>
      </c>
      <c r="B32" s="19" t="s">
        <v>425</v>
      </c>
      <c r="C32" s="20">
        <v>62</v>
      </c>
      <c r="D32" s="20">
        <v>62</v>
      </c>
      <c r="E32" s="18">
        <v>243.34980999999999</v>
      </c>
      <c r="F32" s="18">
        <v>282.00115</v>
      </c>
    </row>
    <row r="33" spans="1:6" x14ac:dyDescent="0.3">
      <c r="A33" s="18" t="s">
        <v>455</v>
      </c>
      <c r="B33" s="19" t="s">
        <v>425</v>
      </c>
      <c r="C33" s="20">
        <v>72</v>
      </c>
      <c r="D33" s="20">
        <v>72</v>
      </c>
      <c r="E33" s="18">
        <v>242.74874</v>
      </c>
      <c r="F33" s="18">
        <v>283.30056000000002</v>
      </c>
    </row>
    <row r="34" spans="1:6" x14ac:dyDescent="0.3">
      <c r="A34" s="18" t="s">
        <v>456</v>
      </c>
      <c r="B34" s="19" t="s">
        <v>425</v>
      </c>
      <c r="C34" s="20">
        <v>57</v>
      </c>
      <c r="D34" s="20">
        <v>57</v>
      </c>
      <c r="E34" s="18">
        <v>250.04252</v>
      </c>
      <c r="F34" s="18">
        <v>289.39920999999998</v>
      </c>
    </row>
    <row r="35" spans="1:6" x14ac:dyDescent="0.3">
      <c r="A35" s="18" t="s">
        <v>457</v>
      </c>
      <c r="B35" s="19" t="s">
        <v>425</v>
      </c>
      <c r="C35" s="20">
        <v>62</v>
      </c>
      <c r="D35" s="20">
        <v>62</v>
      </c>
      <c r="E35" s="18">
        <v>269.20299</v>
      </c>
      <c r="F35" s="18">
        <v>314.13542999999999</v>
      </c>
    </row>
    <row r="36" spans="1:6" x14ac:dyDescent="0.3">
      <c r="A36" s="18" t="s">
        <v>458</v>
      </c>
      <c r="B36" s="19" t="s">
        <v>425</v>
      </c>
      <c r="C36" s="20">
        <v>211</v>
      </c>
      <c r="D36" s="20">
        <v>211</v>
      </c>
      <c r="E36" s="18">
        <v>462.20414</v>
      </c>
      <c r="F36" s="18">
        <v>508.30077999999997</v>
      </c>
    </row>
    <row r="37" spans="1:6" x14ac:dyDescent="0.3">
      <c r="A37" s="18" t="s">
        <v>459</v>
      </c>
      <c r="B37" s="19" t="s">
        <v>425</v>
      </c>
      <c r="C37" s="20">
        <v>88</v>
      </c>
      <c r="D37" s="20">
        <v>88</v>
      </c>
      <c r="E37" s="18">
        <v>392.42811</v>
      </c>
      <c r="F37" s="18">
        <v>423.65123999999997</v>
      </c>
    </row>
    <row r="38" spans="1:6" x14ac:dyDescent="0.3">
      <c r="A38" s="18" t="s">
        <v>460</v>
      </c>
      <c r="B38" s="19" t="s">
        <v>425</v>
      </c>
      <c r="C38" s="20">
        <v>41</v>
      </c>
      <c r="D38" s="20">
        <v>41</v>
      </c>
      <c r="E38" s="18">
        <v>234.71462</v>
      </c>
      <c r="F38" s="18">
        <v>314.83445999999998</v>
      </c>
    </row>
    <row r="39" spans="1:6" x14ac:dyDescent="0.3">
      <c r="A39" s="18" t="s">
        <v>461</v>
      </c>
      <c r="B39" s="19" t="s">
        <v>425</v>
      </c>
      <c r="C39" s="20">
        <v>52</v>
      </c>
      <c r="D39" s="20">
        <v>52</v>
      </c>
      <c r="E39" s="18">
        <v>251.10717</v>
      </c>
      <c r="F39" s="18">
        <v>359.18939</v>
      </c>
    </row>
    <row r="40" spans="1:6" x14ac:dyDescent="0.3">
      <c r="A40" s="18" t="s">
        <v>462</v>
      </c>
      <c r="B40" s="19" t="s">
        <v>425</v>
      </c>
      <c r="C40" s="20">
        <v>93</v>
      </c>
      <c r="D40" s="20">
        <v>93</v>
      </c>
      <c r="E40" s="18">
        <v>267.42899999999997</v>
      </c>
      <c r="F40" s="18">
        <v>297.06927999999999</v>
      </c>
    </row>
    <row r="41" spans="1:6" x14ac:dyDescent="0.3">
      <c r="A41" s="18" t="s">
        <v>463</v>
      </c>
      <c r="B41" s="19" t="s">
        <v>425</v>
      </c>
      <c r="C41" s="20">
        <v>139</v>
      </c>
      <c r="D41" s="20">
        <v>139</v>
      </c>
      <c r="E41" s="18">
        <v>315.12720000000002</v>
      </c>
      <c r="F41" s="18">
        <v>390.70943</v>
      </c>
    </row>
    <row r="42" spans="1:6" x14ac:dyDescent="0.3">
      <c r="A42" s="18" t="s">
        <v>464</v>
      </c>
      <c r="B42" s="19" t="s">
        <v>425</v>
      </c>
      <c r="C42" s="20">
        <v>72</v>
      </c>
      <c r="D42" s="20">
        <v>72</v>
      </c>
      <c r="E42" s="18">
        <v>284.46724999999998</v>
      </c>
      <c r="F42" s="18">
        <v>346.10669000000001</v>
      </c>
    </row>
    <row r="43" spans="1:6" x14ac:dyDescent="0.3">
      <c r="A43" s="18" t="s">
        <v>465</v>
      </c>
      <c r="B43" s="19" t="s">
        <v>425</v>
      </c>
      <c r="C43" s="20">
        <v>139</v>
      </c>
      <c r="D43" s="20">
        <v>139</v>
      </c>
      <c r="E43" s="18">
        <v>356.88742999999999</v>
      </c>
      <c r="F43" s="18">
        <v>432.42957000000001</v>
      </c>
    </row>
    <row r="44" spans="1:6" x14ac:dyDescent="0.3">
      <c r="A44" s="18" t="s">
        <v>466</v>
      </c>
      <c r="B44" s="19" t="s">
        <v>425</v>
      </c>
      <c r="C44" s="20">
        <v>40</v>
      </c>
      <c r="D44" s="20">
        <v>40</v>
      </c>
      <c r="E44" s="18">
        <v>388.76913999999999</v>
      </c>
      <c r="F44" s="18">
        <v>406.89460000000003</v>
      </c>
    </row>
    <row r="45" spans="1:6" x14ac:dyDescent="0.3">
      <c r="A45" s="18" t="s">
        <v>467</v>
      </c>
      <c r="B45" s="19" t="s">
        <v>425</v>
      </c>
      <c r="C45" s="20">
        <v>62</v>
      </c>
      <c r="D45" s="20">
        <v>62</v>
      </c>
      <c r="E45" s="18">
        <v>298.51666</v>
      </c>
      <c r="F45" s="18">
        <v>336.60759000000002</v>
      </c>
    </row>
    <row r="46" spans="1:6" x14ac:dyDescent="0.3">
      <c r="A46" s="18" t="s">
        <v>468</v>
      </c>
      <c r="B46" s="19" t="s">
        <v>425</v>
      </c>
      <c r="C46" s="20">
        <v>98</v>
      </c>
      <c r="D46" s="20">
        <v>98</v>
      </c>
      <c r="E46" s="18">
        <v>256.97187000000002</v>
      </c>
      <c r="F46" s="18">
        <v>368.40561000000002</v>
      </c>
    </row>
    <row r="47" spans="1:6" x14ac:dyDescent="0.3">
      <c r="A47" s="18" t="s">
        <v>469</v>
      </c>
      <c r="B47" s="19" t="s">
        <v>425</v>
      </c>
      <c r="C47" s="20">
        <v>62</v>
      </c>
      <c r="D47" s="20">
        <v>62</v>
      </c>
      <c r="E47" s="18">
        <v>283.23306000000002</v>
      </c>
      <c r="F47" s="18">
        <v>338.94938000000002</v>
      </c>
    </row>
    <row r="48" spans="1:6" x14ac:dyDescent="0.3">
      <c r="A48" s="18" t="s">
        <v>470</v>
      </c>
      <c r="B48" s="19" t="s">
        <v>425</v>
      </c>
      <c r="C48" s="20">
        <v>41</v>
      </c>
      <c r="D48" s="20">
        <v>41</v>
      </c>
      <c r="E48" s="18">
        <v>290.21582999999998</v>
      </c>
      <c r="F48" s="18">
        <v>351.80896999999999</v>
      </c>
    </row>
    <row r="49" spans="1:6" x14ac:dyDescent="0.3">
      <c r="A49" s="18" t="s">
        <v>470</v>
      </c>
      <c r="B49" s="19" t="s">
        <v>425</v>
      </c>
      <c r="C49" s="20">
        <v>88</v>
      </c>
      <c r="D49" s="20">
        <v>88</v>
      </c>
      <c r="E49" s="18">
        <v>255.6157</v>
      </c>
      <c r="F49" s="18">
        <v>302.59406999999999</v>
      </c>
    </row>
    <row r="50" spans="1:6" x14ac:dyDescent="0.3">
      <c r="A50" s="18" t="s">
        <v>471</v>
      </c>
      <c r="B50" s="19" t="s">
        <v>425</v>
      </c>
      <c r="C50" s="20">
        <v>72</v>
      </c>
      <c r="D50" s="20">
        <v>72</v>
      </c>
      <c r="E50" s="18">
        <v>252.81213</v>
      </c>
      <c r="F50" s="18">
        <v>275.47429</v>
      </c>
    </row>
    <row r="51" spans="1:6" x14ac:dyDescent="0.3">
      <c r="A51" s="18" t="s">
        <v>472</v>
      </c>
      <c r="B51" s="19" t="s">
        <v>425</v>
      </c>
      <c r="C51" s="20">
        <v>62</v>
      </c>
      <c r="D51" s="20">
        <v>62</v>
      </c>
      <c r="E51" s="18">
        <v>310.24205999999998</v>
      </c>
      <c r="F51" s="18">
        <v>366.90042</v>
      </c>
    </row>
    <row r="52" spans="1:6" x14ac:dyDescent="0.3">
      <c r="A52" s="18" t="s">
        <v>473</v>
      </c>
      <c r="B52" s="19" t="s">
        <v>425</v>
      </c>
      <c r="C52" s="20">
        <v>36</v>
      </c>
      <c r="D52" s="20">
        <v>36</v>
      </c>
      <c r="E52" s="18">
        <v>250.96024</v>
      </c>
      <c r="F52" s="18">
        <v>354.09730999999999</v>
      </c>
    </row>
    <row r="53" spans="1:6" x14ac:dyDescent="0.3">
      <c r="A53" s="18" t="s">
        <v>474</v>
      </c>
      <c r="B53" s="19" t="s">
        <v>425</v>
      </c>
      <c r="C53" s="20">
        <v>93</v>
      </c>
      <c r="D53" s="20">
        <v>93</v>
      </c>
      <c r="E53" s="18">
        <v>305.20871</v>
      </c>
      <c r="F53" s="18">
        <v>352.19538999999997</v>
      </c>
    </row>
    <row r="54" spans="1:6" x14ac:dyDescent="0.3">
      <c r="A54" s="18" t="s">
        <v>475</v>
      </c>
      <c r="B54" s="19" t="s">
        <v>425</v>
      </c>
      <c r="C54" s="20">
        <v>31</v>
      </c>
      <c r="D54" s="20">
        <v>31</v>
      </c>
      <c r="E54" s="18">
        <v>264.91120000000001</v>
      </c>
      <c r="F54" s="18">
        <v>300.05759999999998</v>
      </c>
    </row>
    <row r="55" spans="1:6" x14ac:dyDescent="0.3">
      <c r="A55" s="18" t="s">
        <v>476</v>
      </c>
      <c r="B55" s="19" t="s">
        <v>425</v>
      </c>
      <c r="C55" s="20">
        <v>129</v>
      </c>
      <c r="D55" s="20">
        <v>129</v>
      </c>
      <c r="E55" s="18">
        <v>333.13932</v>
      </c>
      <c r="F55" s="18">
        <v>378.90356000000003</v>
      </c>
    </row>
    <row r="56" spans="1:6" x14ac:dyDescent="0.3">
      <c r="A56" s="18" t="s">
        <v>476</v>
      </c>
      <c r="B56" s="19" t="s">
        <v>425</v>
      </c>
      <c r="C56" s="20">
        <v>40</v>
      </c>
      <c r="D56" s="20">
        <v>40</v>
      </c>
      <c r="E56" s="18">
        <v>303.52535</v>
      </c>
      <c r="F56" s="18">
        <v>333.63979999999998</v>
      </c>
    </row>
    <row r="57" spans="1:6" x14ac:dyDescent="0.3">
      <c r="A57" s="18" t="s">
        <v>477</v>
      </c>
      <c r="B57" s="19" t="s">
        <v>425</v>
      </c>
      <c r="C57" s="20">
        <v>103</v>
      </c>
      <c r="D57" s="20">
        <v>103</v>
      </c>
      <c r="E57" s="18">
        <v>317.60333000000003</v>
      </c>
      <c r="F57" s="18">
        <v>468.63028000000003</v>
      </c>
    </row>
    <row r="58" spans="1:6" x14ac:dyDescent="0.3">
      <c r="A58" s="18" t="s">
        <v>477</v>
      </c>
      <c r="B58" s="19" t="s">
        <v>425</v>
      </c>
      <c r="C58" s="20">
        <v>33</v>
      </c>
      <c r="D58" s="20">
        <v>33</v>
      </c>
      <c r="E58" s="18">
        <v>287.15681999999998</v>
      </c>
      <c r="F58" s="18">
        <v>348.84573999999998</v>
      </c>
    </row>
    <row r="59" spans="1:6" x14ac:dyDescent="0.3">
      <c r="A59" s="18" t="s">
        <v>478</v>
      </c>
      <c r="B59" s="19" t="s">
        <v>425</v>
      </c>
      <c r="C59" s="20">
        <v>113</v>
      </c>
      <c r="D59" s="20">
        <v>113</v>
      </c>
      <c r="E59" s="18">
        <v>280.42104999999998</v>
      </c>
      <c r="F59" s="18">
        <v>327.56349999999998</v>
      </c>
    </row>
    <row r="60" spans="1:6" x14ac:dyDescent="0.3">
      <c r="A60" s="18" t="s">
        <v>479</v>
      </c>
      <c r="B60" s="19" t="s">
        <v>425</v>
      </c>
      <c r="C60" s="20">
        <v>93</v>
      </c>
      <c r="D60" s="20">
        <v>93</v>
      </c>
      <c r="E60" s="18">
        <v>295.40382</v>
      </c>
      <c r="F60" s="18">
        <v>404.88549</v>
      </c>
    </row>
    <row r="61" spans="1:6" x14ac:dyDescent="0.3">
      <c r="A61" s="18" t="s">
        <v>480</v>
      </c>
      <c r="B61" s="19" t="s">
        <v>425</v>
      </c>
      <c r="C61" s="20">
        <v>36</v>
      </c>
      <c r="D61" s="20">
        <v>36</v>
      </c>
      <c r="E61" s="18">
        <v>230.18969999999999</v>
      </c>
      <c r="F61" s="18">
        <v>292.68259999999998</v>
      </c>
    </row>
    <row r="62" spans="1:6" x14ac:dyDescent="0.3">
      <c r="A62" s="18" t="s">
        <v>481</v>
      </c>
      <c r="B62" s="19" t="s">
        <v>425</v>
      </c>
      <c r="C62" s="20">
        <v>108</v>
      </c>
      <c r="D62" s="20">
        <v>108</v>
      </c>
      <c r="E62" s="18">
        <v>372.80664999999999</v>
      </c>
      <c r="F62" s="18">
        <v>421.08924999999999</v>
      </c>
    </row>
    <row r="63" spans="1:6" x14ac:dyDescent="0.3">
      <c r="A63" s="18" t="s">
        <v>482</v>
      </c>
      <c r="B63" s="19" t="s">
        <v>425</v>
      </c>
      <c r="C63" s="20">
        <v>62</v>
      </c>
      <c r="D63" s="20">
        <v>62</v>
      </c>
      <c r="E63" s="18">
        <v>266.02733999999998</v>
      </c>
      <c r="F63" s="18">
        <v>302.13749000000001</v>
      </c>
    </row>
    <row r="64" spans="1:6" x14ac:dyDescent="0.3">
      <c r="A64" s="18" t="s">
        <v>483</v>
      </c>
      <c r="B64" s="19" t="s">
        <v>425</v>
      </c>
      <c r="C64" s="20">
        <v>252</v>
      </c>
      <c r="D64" s="20">
        <v>252</v>
      </c>
      <c r="E64" s="18">
        <v>423.92243000000002</v>
      </c>
      <c r="F64" s="18">
        <v>460.83251000000001</v>
      </c>
    </row>
    <row r="65" spans="1:6" x14ac:dyDescent="0.3">
      <c r="A65" s="18" t="s">
        <v>484</v>
      </c>
      <c r="B65" s="19" t="s">
        <v>425</v>
      </c>
      <c r="C65" s="20">
        <v>21</v>
      </c>
      <c r="D65" s="20">
        <v>21</v>
      </c>
      <c r="E65" s="18">
        <v>253.60374999999999</v>
      </c>
      <c r="F65" s="18">
        <v>320.24785000000003</v>
      </c>
    </row>
    <row r="66" spans="1:6" x14ac:dyDescent="0.3">
      <c r="A66" s="18" t="s">
        <v>485</v>
      </c>
      <c r="B66" s="19" t="s">
        <v>486</v>
      </c>
      <c r="C66" s="20">
        <v>16</v>
      </c>
      <c r="D66" s="20">
        <v>16</v>
      </c>
      <c r="E66" s="18">
        <v>287.29820999999998</v>
      </c>
      <c r="F66" s="18">
        <v>344.24644999999998</v>
      </c>
    </row>
    <row r="67" spans="1:6" x14ac:dyDescent="0.3">
      <c r="A67" s="18" t="s">
        <v>487</v>
      </c>
      <c r="B67" s="19" t="s">
        <v>486</v>
      </c>
      <c r="C67" s="20">
        <v>1</v>
      </c>
      <c r="D67" s="19"/>
      <c r="E67" s="18">
        <v>0</v>
      </c>
      <c r="F67" s="18">
        <v>0</v>
      </c>
    </row>
    <row r="68" spans="1:6" x14ac:dyDescent="0.3">
      <c r="A68" s="18" t="s">
        <v>488</v>
      </c>
      <c r="B68" s="19" t="s">
        <v>486</v>
      </c>
      <c r="C68" s="20">
        <v>5</v>
      </c>
      <c r="D68" s="19"/>
      <c r="E68" s="18">
        <v>0</v>
      </c>
      <c r="F68" s="18">
        <v>0</v>
      </c>
    </row>
    <row r="69" spans="1:6" x14ac:dyDescent="0.3">
      <c r="A69" s="18" t="s">
        <v>489</v>
      </c>
      <c r="B69" s="19" t="s">
        <v>486</v>
      </c>
      <c r="C69" s="20">
        <v>10</v>
      </c>
      <c r="D69" s="20">
        <v>6</v>
      </c>
      <c r="E69" s="18">
        <v>218.57501999999999</v>
      </c>
      <c r="F69" s="18">
        <v>225.19748000000001</v>
      </c>
    </row>
    <row r="70" spans="1:6" x14ac:dyDescent="0.3">
      <c r="A70" s="18" t="s">
        <v>490</v>
      </c>
      <c r="B70" s="19" t="s">
        <v>491</v>
      </c>
      <c r="C70" s="20">
        <v>30</v>
      </c>
      <c r="D70" s="20">
        <v>3</v>
      </c>
      <c r="E70" s="18">
        <v>218.08312000000001</v>
      </c>
      <c r="F70" s="18">
        <v>241.18453</v>
      </c>
    </row>
    <row r="71" spans="1:6" x14ac:dyDescent="0.3">
      <c r="A71" s="18" t="s">
        <v>485</v>
      </c>
      <c r="B71" s="19" t="s">
        <v>491</v>
      </c>
      <c r="C71" s="20">
        <v>4</v>
      </c>
      <c r="D71" s="20">
        <v>4</v>
      </c>
      <c r="E71" s="18">
        <v>346.75407999999999</v>
      </c>
      <c r="F71" s="18">
        <v>369.48773</v>
      </c>
    </row>
    <row r="72" spans="1:6" x14ac:dyDescent="0.3">
      <c r="A72" s="18" t="s">
        <v>492</v>
      </c>
      <c r="B72" s="19" t="s">
        <v>491</v>
      </c>
      <c r="C72" s="20">
        <v>72</v>
      </c>
      <c r="D72" s="20">
        <v>72</v>
      </c>
      <c r="E72" s="18">
        <v>221.44443999999999</v>
      </c>
      <c r="F72" s="18">
        <v>281.15571</v>
      </c>
    </row>
    <row r="73" spans="1:6" x14ac:dyDescent="0.3">
      <c r="A73" s="18" t="s">
        <v>493</v>
      </c>
      <c r="B73" s="19" t="s">
        <v>491</v>
      </c>
      <c r="C73" s="20">
        <v>43</v>
      </c>
      <c r="D73" s="20">
        <v>15</v>
      </c>
      <c r="E73" s="18">
        <v>215.86987999999999</v>
      </c>
      <c r="F73" s="18">
        <v>259.88439</v>
      </c>
    </row>
    <row r="74" spans="1:6" x14ac:dyDescent="0.3">
      <c r="A74" s="18" t="s">
        <v>487</v>
      </c>
      <c r="B74" s="19" t="s">
        <v>491</v>
      </c>
      <c r="C74" s="20">
        <v>25</v>
      </c>
      <c r="D74" s="20">
        <v>9</v>
      </c>
      <c r="E74" s="18">
        <v>222.03103999999999</v>
      </c>
      <c r="F74" s="18">
        <v>300.70058</v>
      </c>
    </row>
    <row r="75" spans="1:6" x14ac:dyDescent="0.3">
      <c r="A75" s="18" t="s">
        <v>489</v>
      </c>
      <c r="B75" s="19" t="s">
        <v>491</v>
      </c>
      <c r="C75" s="20">
        <v>25</v>
      </c>
      <c r="D75" s="20">
        <v>25</v>
      </c>
      <c r="E75" s="18">
        <v>227.03300999999999</v>
      </c>
      <c r="F75" s="18">
        <v>282.27616</v>
      </c>
    </row>
    <row r="76" spans="1:6" x14ac:dyDescent="0.3">
      <c r="A76" s="18" t="s">
        <v>494</v>
      </c>
      <c r="B76" s="19" t="s">
        <v>495</v>
      </c>
      <c r="C76" s="20">
        <v>62</v>
      </c>
      <c r="D76" s="20">
        <v>62</v>
      </c>
      <c r="E76" s="18">
        <v>515.19320000000005</v>
      </c>
      <c r="F76" s="18">
        <v>546.53632000000005</v>
      </c>
    </row>
    <row r="77" spans="1:6" x14ac:dyDescent="0.3">
      <c r="A77" s="18" t="s">
        <v>441</v>
      </c>
      <c r="B77" s="19" t="s">
        <v>495</v>
      </c>
      <c r="C77" s="20">
        <v>82</v>
      </c>
      <c r="D77" s="20">
        <v>82</v>
      </c>
      <c r="E77" s="18">
        <v>341.81290999999999</v>
      </c>
      <c r="F77" s="18">
        <v>403.47796</v>
      </c>
    </row>
    <row r="78" spans="1:6" x14ac:dyDescent="0.3">
      <c r="A78" s="18" t="s">
        <v>496</v>
      </c>
      <c r="B78" s="19" t="s">
        <v>495</v>
      </c>
      <c r="C78" s="20">
        <v>47</v>
      </c>
      <c r="D78" s="20">
        <v>47</v>
      </c>
      <c r="E78" s="18">
        <v>360.66349000000002</v>
      </c>
      <c r="F78" s="18">
        <v>390.00787000000003</v>
      </c>
    </row>
    <row r="79" spans="1:6" x14ac:dyDescent="0.3">
      <c r="A79" s="18" t="s">
        <v>497</v>
      </c>
      <c r="B79" s="19" t="s">
        <v>495</v>
      </c>
      <c r="C79" s="20">
        <v>47</v>
      </c>
      <c r="D79" s="20">
        <v>47</v>
      </c>
      <c r="E79" s="18">
        <v>410.35442</v>
      </c>
      <c r="F79" s="18">
        <v>446.04032999999998</v>
      </c>
    </row>
    <row r="80" spans="1:6" x14ac:dyDescent="0.3">
      <c r="A80" s="18" t="s">
        <v>498</v>
      </c>
      <c r="B80" s="19" t="s">
        <v>495</v>
      </c>
      <c r="C80" s="20">
        <v>195</v>
      </c>
      <c r="D80" s="20">
        <v>195</v>
      </c>
      <c r="E80" s="18">
        <v>481.13342</v>
      </c>
      <c r="F80" s="18">
        <v>528.86454000000003</v>
      </c>
    </row>
    <row r="81" spans="1:6" x14ac:dyDescent="0.3">
      <c r="A81" s="18" t="s">
        <v>499</v>
      </c>
      <c r="B81" s="19" t="s">
        <v>495</v>
      </c>
      <c r="C81" s="20">
        <v>47</v>
      </c>
      <c r="D81" s="20">
        <v>47</v>
      </c>
      <c r="E81" s="18">
        <v>373.87114000000003</v>
      </c>
      <c r="F81" s="18">
        <v>395.75787000000003</v>
      </c>
    </row>
    <row r="82" spans="1:6" x14ac:dyDescent="0.3">
      <c r="A82" s="18" t="s">
        <v>487</v>
      </c>
      <c r="B82" s="19" t="s">
        <v>500</v>
      </c>
      <c r="C82" s="20">
        <v>1</v>
      </c>
      <c r="D82" s="19"/>
      <c r="E82" s="18">
        <v>0</v>
      </c>
      <c r="F82" s="18">
        <v>0</v>
      </c>
    </row>
    <row r="83" spans="1:6" x14ac:dyDescent="0.3">
      <c r="A83" s="18" t="s">
        <v>501</v>
      </c>
      <c r="B83" s="19" t="s">
        <v>500</v>
      </c>
      <c r="C83" s="20">
        <v>14</v>
      </c>
      <c r="D83" s="20">
        <v>11</v>
      </c>
      <c r="E83" s="18">
        <v>215.39749</v>
      </c>
      <c r="F83" s="18">
        <v>264.89580999999998</v>
      </c>
    </row>
    <row r="84" spans="1:6" x14ac:dyDescent="0.3">
      <c r="A84" s="18" t="s">
        <v>498</v>
      </c>
      <c r="B84" s="19" t="s">
        <v>500</v>
      </c>
      <c r="C84" s="20">
        <v>15</v>
      </c>
      <c r="D84" s="20">
        <v>1</v>
      </c>
      <c r="E84" s="18">
        <v>211.42003</v>
      </c>
      <c r="F84" s="18">
        <v>211.42003</v>
      </c>
    </row>
    <row r="85" spans="1:6" x14ac:dyDescent="0.3">
      <c r="A85" s="18" t="s">
        <v>492</v>
      </c>
      <c r="B85" s="19" t="s">
        <v>502</v>
      </c>
      <c r="C85" s="20">
        <v>54</v>
      </c>
      <c r="D85" s="20">
        <v>37</v>
      </c>
      <c r="E85" s="18">
        <v>215.18456</v>
      </c>
      <c r="F85" s="18">
        <v>312.69008000000002</v>
      </c>
    </row>
    <row r="86" spans="1:6" x14ac:dyDescent="0.3">
      <c r="A86" s="18" t="s">
        <v>503</v>
      </c>
      <c r="B86" s="19" t="s">
        <v>502</v>
      </c>
      <c r="C86" s="20">
        <v>45</v>
      </c>
      <c r="D86" s="20">
        <v>45</v>
      </c>
      <c r="E86" s="18">
        <v>270.08454</v>
      </c>
      <c r="F86" s="18">
        <v>356.56053000000003</v>
      </c>
    </row>
    <row r="87" spans="1:6" x14ac:dyDescent="0.3">
      <c r="A87" s="18" t="s">
        <v>504</v>
      </c>
      <c r="B87" s="19" t="s">
        <v>502</v>
      </c>
      <c r="C87" s="20">
        <v>30</v>
      </c>
      <c r="D87" s="20">
        <v>30</v>
      </c>
      <c r="E87" s="18">
        <v>448.64247</v>
      </c>
      <c r="F87" s="18">
        <v>493.31087000000002</v>
      </c>
    </row>
    <row r="88" spans="1:6" x14ac:dyDescent="0.3">
      <c r="A88" s="18" t="s">
        <v>487</v>
      </c>
      <c r="B88" s="19" t="s">
        <v>502</v>
      </c>
      <c r="C88" s="20">
        <v>25</v>
      </c>
      <c r="D88" s="20">
        <v>18</v>
      </c>
      <c r="E88" s="18">
        <v>206.12269000000001</v>
      </c>
      <c r="F88" s="18">
        <v>325.49867</v>
      </c>
    </row>
    <row r="89" spans="1:6" x14ac:dyDescent="0.3">
      <c r="A89" s="18" t="s">
        <v>501</v>
      </c>
      <c r="B89" s="19" t="s">
        <v>502</v>
      </c>
      <c r="C89" s="20">
        <v>40</v>
      </c>
      <c r="D89" s="20">
        <v>40</v>
      </c>
      <c r="E89" s="18">
        <v>281.66019999999997</v>
      </c>
      <c r="F89" s="18">
        <v>401.92574000000002</v>
      </c>
    </row>
    <row r="90" spans="1:6" x14ac:dyDescent="0.3">
      <c r="A90" s="18" t="s">
        <v>505</v>
      </c>
      <c r="B90" s="19" t="s">
        <v>502</v>
      </c>
      <c r="C90" s="20">
        <v>20</v>
      </c>
      <c r="D90" s="20">
        <v>1</v>
      </c>
      <c r="E90" s="18">
        <v>208.7003</v>
      </c>
      <c r="F90" s="18">
        <v>208.7003</v>
      </c>
    </row>
    <row r="91" spans="1:6" x14ac:dyDescent="0.3">
      <c r="A91" s="18" t="s">
        <v>506</v>
      </c>
      <c r="B91" s="19" t="s">
        <v>502</v>
      </c>
      <c r="C91" s="20">
        <v>6</v>
      </c>
      <c r="D91" s="20">
        <v>6</v>
      </c>
      <c r="E91" s="18">
        <v>311.41941000000003</v>
      </c>
      <c r="F91" s="18">
        <v>353.45182999999997</v>
      </c>
    </row>
    <row r="92" spans="1:6" x14ac:dyDescent="0.3">
      <c r="A92" s="18" t="s">
        <v>507</v>
      </c>
      <c r="B92" s="19" t="s">
        <v>502</v>
      </c>
      <c r="C92" s="20">
        <v>10</v>
      </c>
      <c r="D92" s="20">
        <v>8</v>
      </c>
      <c r="E92" s="18">
        <v>205.68115</v>
      </c>
      <c r="F92" s="18">
        <v>240.88022000000001</v>
      </c>
    </row>
    <row r="93" spans="1:6" x14ac:dyDescent="0.3">
      <c r="A93" s="18" t="s">
        <v>508</v>
      </c>
      <c r="B93" s="19" t="s">
        <v>502</v>
      </c>
      <c r="C93" s="20">
        <v>20</v>
      </c>
      <c r="D93" s="20">
        <v>10</v>
      </c>
      <c r="E93" s="18">
        <v>219.20137</v>
      </c>
      <c r="F93" s="18">
        <v>323.14438999999999</v>
      </c>
    </row>
    <row r="94" spans="1:6" x14ac:dyDescent="0.3">
      <c r="A94" s="18" t="s">
        <v>498</v>
      </c>
      <c r="B94" s="19" t="s">
        <v>502</v>
      </c>
      <c r="C94" s="20">
        <v>40</v>
      </c>
      <c r="D94" s="20">
        <v>38</v>
      </c>
      <c r="E94" s="18">
        <v>222.88264000000001</v>
      </c>
      <c r="F94" s="18">
        <v>358.69065000000001</v>
      </c>
    </row>
    <row r="95" spans="1:6" x14ac:dyDescent="0.3">
      <c r="A95" s="18" t="s">
        <v>509</v>
      </c>
      <c r="B95" s="19" t="s">
        <v>502</v>
      </c>
      <c r="C95" s="20">
        <v>63</v>
      </c>
      <c r="D95" s="20">
        <v>63</v>
      </c>
      <c r="E95" s="18">
        <v>270.59406000000001</v>
      </c>
      <c r="F95" s="18">
        <v>380.14476999999999</v>
      </c>
    </row>
    <row r="96" spans="1:6" x14ac:dyDescent="0.3">
      <c r="A96" s="18" t="s">
        <v>510</v>
      </c>
      <c r="B96" s="19" t="s">
        <v>502</v>
      </c>
      <c r="C96" s="20">
        <v>20</v>
      </c>
      <c r="D96" s="19"/>
      <c r="E96" s="18">
        <v>0</v>
      </c>
      <c r="F96" s="18">
        <v>0</v>
      </c>
    </row>
    <row r="97" spans="1:6" x14ac:dyDescent="0.3">
      <c r="A97" s="18" t="s">
        <v>511</v>
      </c>
      <c r="B97" s="19" t="s">
        <v>502</v>
      </c>
      <c r="C97" s="20">
        <v>45</v>
      </c>
      <c r="D97" s="20">
        <v>45</v>
      </c>
      <c r="E97" s="18">
        <v>302.91433999999998</v>
      </c>
      <c r="F97" s="18">
        <v>394.19839999999999</v>
      </c>
    </row>
    <row r="98" spans="1:6" x14ac:dyDescent="0.3">
      <c r="A98" s="18" t="s">
        <v>512</v>
      </c>
      <c r="B98" s="19" t="s">
        <v>513</v>
      </c>
      <c r="C98" s="20">
        <v>5</v>
      </c>
      <c r="D98" s="20">
        <v>5</v>
      </c>
      <c r="E98" s="18">
        <v>352.0883</v>
      </c>
      <c r="F98" s="18">
        <v>364.16311999999999</v>
      </c>
    </row>
    <row r="99" spans="1:6" x14ac:dyDescent="0.3">
      <c r="A99" s="18" t="s">
        <v>505</v>
      </c>
      <c r="B99" s="19" t="s">
        <v>513</v>
      </c>
      <c r="C99" s="20">
        <v>20</v>
      </c>
      <c r="D99" s="20">
        <v>20</v>
      </c>
      <c r="E99" s="18">
        <v>255.75219000000001</v>
      </c>
      <c r="F99" s="18">
        <v>340.60131000000001</v>
      </c>
    </row>
    <row r="100" spans="1:6" x14ac:dyDescent="0.3">
      <c r="A100" s="18" t="s">
        <v>506</v>
      </c>
      <c r="B100" s="19" t="s">
        <v>513</v>
      </c>
      <c r="C100" s="20">
        <v>18</v>
      </c>
      <c r="D100" s="20">
        <v>18</v>
      </c>
      <c r="E100" s="18">
        <v>343.77875</v>
      </c>
      <c r="F100" s="18">
        <v>397.64305000000002</v>
      </c>
    </row>
    <row r="101" spans="1:6" x14ac:dyDescent="0.3">
      <c r="A101" s="18" t="s">
        <v>507</v>
      </c>
      <c r="B101" s="19" t="s">
        <v>513</v>
      </c>
      <c r="C101" s="20">
        <v>10</v>
      </c>
      <c r="D101" s="20">
        <v>10</v>
      </c>
      <c r="E101" s="18">
        <v>241.41550000000001</v>
      </c>
      <c r="F101" s="18">
        <v>265.11702000000002</v>
      </c>
    </row>
    <row r="102" spans="1:6" x14ac:dyDescent="0.3">
      <c r="A102" s="18" t="s">
        <v>510</v>
      </c>
      <c r="B102" s="19" t="s">
        <v>513</v>
      </c>
      <c r="C102" s="20">
        <v>15</v>
      </c>
      <c r="D102" s="19"/>
      <c r="E102" s="18">
        <v>0</v>
      </c>
      <c r="F102" s="18">
        <v>0</v>
      </c>
    </row>
    <row r="103" spans="1:6" x14ac:dyDescent="0.3">
      <c r="A103" s="18" t="s">
        <v>441</v>
      </c>
      <c r="B103" s="19" t="s">
        <v>514</v>
      </c>
      <c r="C103" s="20">
        <v>82</v>
      </c>
      <c r="D103" s="20">
        <v>82</v>
      </c>
      <c r="E103" s="18">
        <v>320.89837</v>
      </c>
      <c r="F103" s="18">
        <v>341.80752000000001</v>
      </c>
    </row>
    <row r="104" spans="1:6" x14ac:dyDescent="0.3">
      <c r="A104" s="18" t="s">
        <v>512</v>
      </c>
      <c r="B104" s="19" t="s">
        <v>515</v>
      </c>
      <c r="C104" s="20">
        <v>4</v>
      </c>
      <c r="D104" s="20">
        <v>4</v>
      </c>
      <c r="E104" s="18">
        <v>379.20895000000002</v>
      </c>
      <c r="F104" s="18">
        <v>385.1866</v>
      </c>
    </row>
    <row r="105" spans="1:6" x14ac:dyDescent="0.3">
      <c r="A105" s="18" t="s">
        <v>492</v>
      </c>
      <c r="B105" s="19" t="s">
        <v>515</v>
      </c>
      <c r="C105" s="20">
        <v>6</v>
      </c>
      <c r="D105" s="20">
        <v>6</v>
      </c>
      <c r="E105" s="18">
        <v>367.66025999999999</v>
      </c>
      <c r="F105" s="18">
        <v>407.88018</v>
      </c>
    </row>
    <row r="106" spans="1:6" x14ac:dyDescent="0.3">
      <c r="A106" s="18" t="s">
        <v>503</v>
      </c>
      <c r="B106" s="19" t="s">
        <v>515</v>
      </c>
      <c r="C106" s="20">
        <v>10</v>
      </c>
      <c r="D106" s="20">
        <v>10</v>
      </c>
      <c r="E106" s="18">
        <v>384.57927000000001</v>
      </c>
      <c r="F106" s="18">
        <v>404.72818000000001</v>
      </c>
    </row>
    <row r="107" spans="1:6" x14ac:dyDescent="0.3">
      <c r="A107" s="18" t="s">
        <v>504</v>
      </c>
      <c r="B107" s="19" t="s">
        <v>515</v>
      </c>
      <c r="C107" s="20">
        <v>25</v>
      </c>
      <c r="D107" s="20">
        <v>25</v>
      </c>
      <c r="E107" s="18">
        <v>493.99239</v>
      </c>
      <c r="F107" s="18">
        <v>520.63882999999998</v>
      </c>
    </row>
    <row r="108" spans="1:6" x14ac:dyDescent="0.3">
      <c r="A108" s="18" t="s">
        <v>487</v>
      </c>
      <c r="B108" s="19" t="s">
        <v>515</v>
      </c>
      <c r="C108" s="20">
        <v>3</v>
      </c>
      <c r="D108" s="20">
        <v>3</v>
      </c>
      <c r="E108" s="18">
        <v>388.35637000000003</v>
      </c>
      <c r="F108" s="18">
        <v>412.11856</v>
      </c>
    </row>
    <row r="109" spans="1:6" x14ac:dyDescent="0.3">
      <c r="A109" s="18" t="s">
        <v>501</v>
      </c>
      <c r="B109" s="19" t="s">
        <v>515</v>
      </c>
      <c r="C109" s="20">
        <v>6</v>
      </c>
      <c r="D109" s="20">
        <v>6</v>
      </c>
      <c r="E109" s="18">
        <v>420.98586999999998</v>
      </c>
      <c r="F109" s="18">
        <v>431.50087000000002</v>
      </c>
    </row>
    <row r="110" spans="1:6" x14ac:dyDescent="0.3">
      <c r="A110" s="18" t="s">
        <v>505</v>
      </c>
      <c r="B110" s="19" t="s">
        <v>515</v>
      </c>
      <c r="C110" s="20">
        <v>5</v>
      </c>
      <c r="D110" s="20">
        <v>5</v>
      </c>
      <c r="E110" s="18">
        <v>356.41735999999997</v>
      </c>
      <c r="F110" s="18">
        <v>362.88731999999999</v>
      </c>
    </row>
    <row r="111" spans="1:6" x14ac:dyDescent="0.3">
      <c r="A111" s="18" t="s">
        <v>506</v>
      </c>
      <c r="B111" s="19" t="s">
        <v>515</v>
      </c>
      <c r="C111" s="20">
        <v>6</v>
      </c>
      <c r="D111" s="20">
        <v>6</v>
      </c>
      <c r="E111" s="18">
        <v>408.97557999999998</v>
      </c>
      <c r="F111" s="18">
        <v>431.01146999999997</v>
      </c>
    </row>
    <row r="112" spans="1:6" x14ac:dyDescent="0.3">
      <c r="A112" s="18" t="s">
        <v>508</v>
      </c>
      <c r="B112" s="19" t="s">
        <v>515</v>
      </c>
      <c r="C112" s="20">
        <v>3</v>
      </c>
      <c r="D112" s="20">
        <v>3</v>
      </c>
      <c r="E112" s="18">
        <v>378.55205999999998</v>
      </c>
      <c r="F112" s="18">
        <v>385.88909000000001</v>
      </c>
    </row>
    <row r="113" spans="1:6" x14ac:dyDescent="0.3">
      <c r="A113" s="18" t="s">
        <v>498</v>
      </c>
      <c r="B113" s="19" t="s">
        <v>515</v>
      </c>
      <c r="C113" s="20">
        <v>10</v>
      </c>
      <c r="D113" s="20">
        <v>10</v>
      </c>
      <c r="E113" s="18">
        <v>370.32751000000002</v>
      </c>
      <c r="F113" s="18">
        <v>400.41471000000001</v>
      </c>
    </row>
    <row r="114" spans="1:6" x14ac:dyDescent="0.3">
      <c r="A114" s="18" t="s">
        <v>509</v>
      </c>
      <c r="B114" s="19" t="s">
        <v>515</v>
      </c>
      <c r="C114" s="20">
        <v>7</v>
      </c>
      <c r="D114" s="20">
        <v>7</v>
      </c>
      <c r="E114" s="18">
        <v>419.64954</v>
      </c>
      <c r="F114" s="18">
        <v>428.58832999999998</v>
      </c>
    </row>
    <row r="115" spans="1:6" x14ac:dyDescent="0.3">
      <c r="A115" s="18" t="s">
        <v>510</v>
      </c>
      <c r="B115" s="19" t="s">
        <v>515</v>
      </c>
      <c r="C115" s="20">
        <v>10</v>
      </c>
      <c r="D115" s="20">
        <v>1</v>
      </c>
      <c r="E115" s="18">
        <v>223.48455000000001</v>
      </c>
      <c r="F115" s="18">
        <v>223.48455000000001</v>
      </c>
    </row>
    <row r="116" spans="1:6" x14ac:dyDescent="0.3">
      <c r="A116" s="18" t="s">
        <v>511</v>
      </c>
      <c r="B116" s="19" t="s">
        <v>515</v>
      </c>
      <c r="C116" s="20">
        <v>8</v>
      </c>
      <c r="D116" s="20">
        <v>8</v>
      </c>
      <c r="E116" s="18">
        <v>413.3494</v>
      </c>
      <c r="F116" s="18">
        <v>420.51499999999999</v>
      </c>
    </row>
    <row r="117" spans="1:6" x14ac:dyDescent="0.3">
      <c r="A117" s="18" t="s">
        <v>512</v>
      </c>
      <c r="B117" s="19" t="s">
        <v>516</v>
      </c>
      <c r="C117" s="20">
        <v>2</v>
      </c>
      <c r="D117" s="20">
        <v>2</v>
      </c>
      <c r="E117" s="18">
        <v>237.51022</v>
      </c>
      <c r="F117" s="18">
        <v>240.07911999999999</v>
      </c>
    </row>
    <row r="118" spans="1:6" x14ac:dyDescent="0.3">
      <c r="A118" s="18" t="s">
        <v>503</v>
      </c>
      <c r="B118" s="19" t="s">
        <v>516</v>
      </c>
      <c r="C118" s="20">
        <v>5</v>
      </c>
      <c r="D118" s="20">
        <v>5</v>
      </c>
      <c r="E118" s="18">
        <v>222.65790000000001</v>
      </c>
      <c r="F118" s="18">
        <v>234.5214</v>
      </c>
    </row>
    <row r="119" spans="1:6" x14ac:dyDescent="0.3">
      <c r="A119" s="18" t="s">
        <v>504</v>
      </c>
      <c r="B119" s="19" t="s">
        <v>516</v>
      </c>
      <c r="C119" s="20">
        <v>40</v>
      </c>
      <c r="D119" s="20">
        <v>40</v>
      </c>
      <c r="E119" s="18">
        <v>384.62437999999997</v>
      </c>
      <c r="F119" s="18">
        <v>442.35777999999999</v>
      </c>
    </row>
    <row r="120" spans="1:6" x14ac:dyDescent="0.3">
      <c r="A120" s="18" t="s">
        <v>487</v>
      </c>
      <c r="B120" s="19" t="s">
        <v>516</v>
      </c>
      <c r="C120" s="20">
        <v>1</v>
      </c>
      <c r="D120" s="19"/>
      <c r="E120" s="18">
        <v>0</v>
      </c>
      <c r="F120" s="18">
        <v>0</v>
      </c>
    </row>
    <row r="121" spans="1:6" x14ac:dyDescent="0.3">
      <c r="A121" s="18" t="s">
        <v>508</v>
      </c>
      <c r="B121" s="19" t="s">
        <v>516</v>
      </c>
      <c r="C121" s="20">
        <v>4</v>
      </c>
      <c r="D121" s="19"/>
      <c r="E121" s="18">
        <v>0</v>
      </c>
      <c r="F121" s="18">
        <v>0</v>
      </c>
    </row>
    <row r="122" spans="1:6" x14ac:dyDescent="0.3">
      <c r="A122" s="18" t="s">
        <v>510</v>
      </c>
      <c r="B122" s="19" t="s">
        <v>516</v>
      </c>
      <c r="C122" s="20">
        <v>15</v>
      </c>
      <c r="D122" s="19"/>
      <c r="E122" s="18">
        <v>0</v>
      </c>
      <c r="F122" s="18">
        <v>0</v>
      </c>
    </row>
    <row r="123" spans="1:6" x14ac:dyDescent="0.3">
      <c r="A123" s="18" t="s">
        <v>511</v>
      </c>
      <c r="B123" s="19" t="s">
        <v>516</v>
      </c>
      <c r="C123" s="20">
        <v>22</v>
      </c>
      <c r="D123" s="20">
        <v>8</v>
      </c>
      <c r="E123" s="18">
        <v>226.53242</v>
      </c>
      <c r="F123" s="18">
        <v>293.06689</v>
      </c>
    </row>
    <row r="124" spans="1:6" x14ac:dyDescent="0.3">
      <c r="A124" s="18" t="s">
        <v>426</v>
      </c>
      <c r="B124" s="19" t="s">
        <v>517</v>
      </c>
      <c r="C124" s="20">
        <v>33</v>
      </c>
      <c r="D124" s="20">
        <v>33</v>
      </c>
      <c r="E124" s="18">
        <v>256.34188</v>
      </c>
      <c r="F124" s="18">
        <v>360.82830999999999</v>
      </c>
    </row>
    <row r="125" spans="1:6" x14ac:dyDescent="0.3">
      <c r="A125" s="18" t="s">
        <v>429</v>
      </c>
      <c r="B125" s="19" t="s">
        <v>517</v>
      </c>
      <c r="C125" s="20">
        <v>29</v>
      </c>
      <c r="D125" s="20">
        <v>29</v>
      </c>
      <c r="E125" s="18">
        <v>241.06326000000001</v>
      </c>
      <c r="F125" s="18">
        <v>255.03076999999999</v>
      </c>
    </row>
    <row r="126" spans="1:6" x14ac:dyDescent="0.3">
      <c r="A126" s="18" t="s">
        <v>437</v>
      </c>
      <c r="B126" s="19" t="s">
        <v>517</v>
      </c>
      <c r="C126" s="20">
        <v>88</v>
      </c>
      <c r="D126" s="20">
        <v>88</v>
      </c>
      <c r="E126" s="18">
        <v>236.66929999999999</v>
      </c>
      <c r="F126" s="18">
        <v>362.40053</v>
      </c>
    </row>
    <row r="127" spans="1:6" x14ac:dyDescent="0.3">
      <c r="A127" s="18" t="s">
        <v>440</v>
      </c>
      <c r="B127" s="19" t="s">
        <v>517</v>
      </c>
      <c r="C127" s="20">
        <v>82</v>
      </c>
      <c r="D127" s="20">
        <v>82</v>
      </c>
      <c r="E127" s="18">
        <v>292.31979999999999</v>
      </c>
      <c r="F127" s="18">
        <v>318.49855000000002</v>
      </c>
    </row>
    <row r="128" spans="1:6" x14ac:dyDescent="0.3">
      <c r="A128" s="18" t="s">
        <v>442</v>
      </c>
      <c r="B128" s="19" t="s">
        <v>517</v>
      </c>
      <c r="C128" s="20">
        <v>88</v>
      </c>
      <c r="D128" s="20">
        <v>88</v>
      </c>
      <c r="E128" s="18">
        <v>242.37285</v>
      </c>
      <c r="F128" s="18">
        <v>263.43903</v>
      </c>
    </row>
    <row r="129" spans="1:6" x14ac:dyDescent="0.3">
      <c r="A129" s="18" t="s">
        <v>444</v>
      </c>
      <c r="B129" s="19" t="s">
        <v>517</v>
      </c>
      <c r="C129" s="20">
        <v>108</v>
      </c>
      <c r="D129" s="20">
        <v>108</v>
      </c>
      <c r="E129" s="18">
        <v>364.31900999999999</v>
      </c>
      <c r="F129" s="18">
        <v>383.78552999999999</v>
      </c>
    </row>
    <row r="130" spans="1:6" x14ac:dyDescent="0.3">
      <c r="A130" s="18" t="s">
        <v>446</v>
      </c>
      <c r="B130" s="19" t="s">
        <v>517</v>
      </c>
      <c r="C130" s="20">
        <v>41</v>
      </c>
      <c r="D130" s="20">
        <v>41</v>
      </c>
      <c r="E130" s="18">
        <v>261.93950999999998</v>
      </c>
      <c r="F130" s="18">
        <v>278.24318</v>
      </c>
    </row>
    <row r="131" spans="1:6" x14ac:dyDescent="0.3">
      <c r="A131" s="18" t="s">
        <v>448</v>
      </c>
      <c r="B131" s="19" t="s">
        <v>517</v>
      </c>
      <c r="C131" s="20">
        <v>129</v>
      </c>
      <c r="D131" s="20">
        <v>129</v>
      </c>
      <c r="E131" s="18">
        <v>268.46886000000001</v>
      </c>
      <c r="F131" s="18">
        <v>292.80743000000001</v>
      </c>
    </row>
    <row r="132" spans="1:6" x14ac:dyDescent="0.3">
      <c r="A132" s="18" t="s">
        <v>449</v>
      </c>
      <c r="B132" s="19" t="s">
        <v>517</v>
      </c>
      <c r="C132" s="20">
        <v>47</v>
      </c>
      <c r="D132" s="20">
        <v>47</v>
      </c>
      <c r="E132" s="18">
        <v>234.95298</v>
      </c>
      <c r="F132" s="18">
        <v>310.25691999999998</v>
      </c>
    </row>
    <row r="133" spans="1:6" x14ac:dyDescent="0.3">
      <c r="A133" s="18" t="s">
        <v>451</v>
      </c>
      <c r="B133" s="19" t="s">
        <v>517</v>
      </c>
      <c r="C133" s="20">
        <v>103</v>
      </c>
      <c r="D133" s="20">
        <v>103</v>
      </c>
      <c r="E133" s="18">
        <v>340.78003999999999</v>
      </c>
      <c r="F133" s="18">
        <v>360.11239999999998</v>
      </c>
    </row>
    <row r="134" spans="1:6" x14ac:dyDescent="0.3">
      <c r="A134" s="18" t="s">
        <v>452</v>
      </c>
      <c r="B134" s="19" t="s">
        <v>517</v>
      </c>
      <c r="C134" s="20">
        <v>88</v>
      </c>
      <c r="D134" s="20">
        <v>88</v>
      </c>
      <c r="E134" s="18">
        <v>237.99603999999999</v>
      </c>
      <c r="F134" s="18">
        <v>250.91009</v>
      </c>
    </row>
    <row r="135" spans="1:6" x14ac:dyDescent="0.3">
      <c r="A135" s="18" t="s">
        <v>452</v>
      </c>
      <c r="B135" s="19" t="s">
        <v>517</v>
      </c>
      <c r="C135" s="20">
        <v>66</v>
      </c>
      <c r="D135" s="20">
        <v>66</v>
      </c>
      <c r="E135" s="18">
        <v>232.74361999999999</v>
      </c>
      <c r="F135" s="18">
        <v>262.45334000000003</v>
      </c>
    </row>
    <row r="136" spans="1:6" x14ac:dyDescent="0.3">
      <c r="A136" s="18" t="s">
        <v>454</v>
      </c>
      <c r="B136" s="19" t="s">
        <v>517</v>
      </c>
      <c r="C136" s="20">
        <v>62</v>
      </c>
      <c r="D136" s="20">
        <v>62</v>
      </c>
      <c r="E136" s="18">
        <v>235.21082000000001</v>
      </c>
      <c r="F136" s="18">
        <v>242.56437</v>
      </c>
    </row>
    <row r="137" spans="1:6" x14ac:dyDescent="0.3">
      <c r="A137" s="18" t="s">
        <v>455</v>
      </c>
      <c r="B137" s="19" t="s">
        <v>517</v>
      </c>
      <c r="C137" s="20">
        <v>72</v>
      </c>
      <c r="D137" s="20">
        <v>72</v>
      </c>
      <c r="E137" s="18">
        <v>233.21921</v>
      </c>
      <c r="F137" s="18">
        <v>299.85557</v>
      </c>
    </row>
    <row r="138" spans="1:6" x14ac:dyDescent="0.3">
      <c r="A138" s="18" t="s">
        <v>457</v>
      </c>
      <c r="B138" s="19" t="s">
        <v>517</v>
      </c>
      <c r="C138" s="20">
        <v>62</v>
      </c>
      <c r="D138" s="20">
        <v>62</v>
      </c>
      <c r="E138" s="18">
        <v>249.80104</v>
      </c>
      <c r="F138" s="18">
        <v>304.48223999999999</v>
      </c>
    </row>
    <row r="139" spans="1:6" x14ac:dyDescent="0.3">
      <c r="A139" s="18" t="s">
        <v>465</v>
      </c>
      <c r="B139" s="19" t="s">
        <v>517</v>
      </c>
      <c r="C139" s="20">
        <v>139</v>
      </c>
      <c r="D139" s="20">
        <v>139</v>
      </c>
      <c r="E139" s="18">
        <v>335.07902999999999</v>
      </c>
      <c r="F139" s="18">
        <v>356.60746999999998</v>
      </c>
    </row>
    <row r="140" spans="1:6" x14ac:dyDescent="0.3">
      <c r="A140" s="18" t="s">
        <v>471</v>
      </c>
      <c r="B140" s="19" t="s">
        <v>517</v>
      </c>
      <c r="C140" s="20">
        <v>72</v>
      </c>
      <c r="D140" s="20">
        <v>72</v>
      </c>
      <c r="E140" s="18">
        <v>243.30615</v>
      </c>
      <c r="F140" s="18">
        <v>263.84026</v>
      </c>
    </row>
    <row r="141" spans="1:6" x14ac:dyDescent="0.3">
      <c r="A141" s="18" t="s">
        <v>473</v>
      </c>
      <c r="B141" s="19" t="s">
        <v>517</v>
      </c>
      <c r="C141" s="20">
        <v>36</v>
      </c>
      <c r="D141" s="20">
        <v>36</v>
      </c>
      <c r="E141" s="18">
        <v>238.90423999999999</v>
      </c>
      <c r="F141" s="18">
        <v>263.21753000000001</v>
      </c>
    </row>
    <row r="142" spans="1:6" x14ac:dyDescent="0.3">
      <c r="A142" s="18" t="s">
        <v>474</v>
      </c>
      <c r="B142" s="19" t="s">
        <v>517</v>
      </c>
      <c r="C142" s="20">
        <v>93</v>
      </c>
      <c r="D142" s="20">
        <v>93</v>
      </c>
      <c r="E142" s="18">
        <v>281.74453</v>
      </c>
      <c r="F142" s="18">
        <v>305.17674</v>
      </c>
    </row>
    <row r="143" spans="1:6" x14ac:dyDescent="0.3">
      <c r="A143" s="18" t="s">
        <v>476</v>
      </c>
      <c r="B143" s="19" t="s">
        <v>517</v>
      </c>
      <c r="C143" s="20">
        <v>129</v>
      </c>
      <c r="D143" s="20">
        <v>129</v>
      </c>
      <c r="E143" s="18">
        <v>312.14942000000002</v>
      </c>
      <c r="F143" s="18">
        <v>332.93266999999997</v>
      </c>
    </row>
    <row r="144" spans="1:6" x14ac:dyDescent="0.3">
      <c r="A144" s="18" t="s">
        <v>477</v>
      </c>
      <c r="B144" s="19" t="s">
        <v>517</v>
      </c>
      <c r="C144" s="20">
        <v>33</v>
      </c>
      <c r="D144" s="20">
        <v>33</v>
      </c>
      <c r="E144" s="18">
        <v>269.70976000000002</v>
      </c>
      <c r="F144" s="18">
        <v>284.7158</v>
      </c>
    </row>
    <row r="145" spans="1:6" x14ac:dyDescent="0.3">
      <c r="A145" s="18" t="s">
        <v>478</v>
      </c>
      <c r="B145" s="19" t="s">
        <v>517</v>
      </c>
      <c r="C145" s="20">
        <v>113</v>
      </c>
      <c r="D145" s="20">
        <v>113</v>
      </c>
      <c r="E145" s="18">
        <v>263.61268999999999</v>
      </c>
      <c r="F145" s="18">
        <v>284.40104000000002</v>
      </c>
    </row>
    <row r="146" spans="1:6" x14ac:dyDescent="0.3">
      <c r="A146" s="18" t="s">
        <v>479</v>
      </c>
      <c r="B146" s="19" t="s">
        <v>517</v>
      </c>
      <c r="C146" s="20">
        <v>93</v>
      </c>
      <c r="D146" s="20">
        <v>93</v>
      </c>
      <c r="E146" s="18">
        <v>272.69763</v>
      </c>
      <c r="F146" s="18">
        <v>312.90595000000002</v>
      </c>
    </row>
    <row r="147" spans="1:6" x14ac:dyDescent="0.3">
      <c r="A147" s="18" t="s">
        <v>481</v>
      </c>
      <c r="B147" s="19" t="s">
        <v>517</v>
      </c>
      <c r="C147" s="20">
        <v>108</v>
      </c>
      <c r="D147" s="20">
        <v>108</v>
      </c>
      <c r="E147" s="18">
        <v>345.38060999999999</v>
      </c>
      <c r="F147" s="18">
        <v>434.46534000000003</v>
      </c>
    </row>
    <row r="148" spans="1:6" x14ac:dyDescent="0.3">
      <c r="A148" s="18" t="s">
        <v>482</v>
      </c>
      <c r="B148" s="19" t="s">
        <v>517</v>
      </c>
      <c r="C148" s="20">
        <v>62</v>
      </c>
      <c r="D148" s="20">
        <v>62</v>
      </c>
      <c r="E148" s="18">
        <v>252.84099000000001</v>
      </c>
      <c r="F148" s="18">
        <v>287.68194999999997</v>
      </c>
    </row>
    <row r="149" spans="1:6" x14ac:dyDescent="0.3">
      <c r="A149" s="18" t="s">
        <v>424</v>
      </c>
      <c r="B149" s="19" t="s">
        <v>518</v>
      </c>
      <c r="C149" s="20">
        <v>1</v>
      </c>
      <c r="D149" s="19"/>
      <c r="E149" s="18">
        <v>0</v>
      </c>
      <c r="F149" s="18">
        <v>0</v>
      </c>
    </row>
    <row r="150" spans="1:6" x14ac:dyDescent="0.3">
      <c r="A150" s="18" t="s">
        <v>478</v>
      </c>
      <c r="B150" s="19" t="s">
        <v>518</v>
      </c>
      <c r="C150" s="20">
        <v>1</v>
      </c>
      <c r="D150" s="19"/>
      <c r="E150" s="18">
        <v>0</v>
      </c>
      <c r="F150" s="18">
        <v>0</v>
      </c>
    </row>
    <row r="151" spans="1:6" x14ac:dyDescent="0.3">
      <c r="A151" s="18" t="s">
        <v>426</v>
      </c>
      <c r="B151" s="19" t="s">
        <v>519</v>
      </c>
      <c r="C151" s="20">
        <v>15</v>
      </c>
      <c r="D151" s="20">
        <v>15</v>
      </c>
      <c r="E151" s="18">
        <v>249.21780999999999</v>
      </c>
      <c r="F151" s="18">
        <v>270.27224000000001</v>
      </c>
    </row>
    <row r="152" spans="1:6" x14ac:dyDescent="0.3">
      <c r="A152" s="18" t="s">
        <v>429</v>
      </c>
      <c r="B152" s="19" t="s">
        <v>519</v>
      </c>
      <c r="C152" s="20">
        <v>13</v>
      </c>
      <c r="D152" s="20">
        <v>13</v>
      </c>
      <c r="E152" s="18">
        <v>238.49368000000001</v>
      </c>
      <c r="F152" s="18">
        <v>253.52160000000001</v>
      </c>
    </row>
    <row r="153" spans="1:6" x14ac:dyDescent="0.3">
      <c r="A153" s="18" t="s">
        <v>452</v>
      </c>
      <c r="B153" s="19" t="s">
        <v>519</v>
      </c>
      <c r="C153" s="20">
        <v>28</v>
      </c>
      <c r="D153" s="20">
        <v>28</v>
      </c>
      <c r="E153" s="18">
        <v>227.4973</v>
      </c>
      <c r="F153" s="18">
        <v>237.44841</v>
      </c>
    </row>
    <row r="154" spans="1:6" x14ac:dyDescent="0.3">
      <c r="A154" s="18" t="s">
        <v>466</v>
      </c>
      <c r="B154" s="19" t="s">
        <v>519</v>
      </c>
      <c r="C154" s="20">
        <v>18</v>
      </c>
      <c r="D154" s="20">
        <v>18</v>
      </c>
      <c r="E154" s="18">
        <v>297.59879999999998</v>
      </c>
      <c r="F154" s="18">
        <v>346.62376999999998</v>
      </c>
    </row>
    <row r="155" spans="1:6" x14ac:dyDescent="0.3">
      <c r="A155" s="18" t="s">
        <v>477</v>
      </c>
      <c r="B155" s="19" t="s">
        <v>519</v>
      </c>
      <c r="C155" s="20">
        <v>15</v>
      </c>
      <c r="D155" s="20">
        <v>15</v>
      </c>
      <c r="E155" s="18">
        <v>259.30914000000001</v>
      </c>
      <c r="F155" s="18">
        <v>278.98840999999999</v>
      </c>
    </row>
    <row r="156" spans="1:6" x14ac:dyDescent="0.3">
      <c r="A156" s="18" t="s">
        <v>426</v>
      </c>
      <c r="B156" s="19" t="s">
        <v>520</v>
      </c>
      <c r="C156" s="20">
        <v>15</v>
      </c>
      <c r="D156" s="20">
        <v>15</v>
      </c>
      <c r="E156" s="18">
        <v>236.12861000000001</v>
      </c>
      <c r="F156" s="18">
        <v>245.37263999999999</v>
      </c>
    </row>
    <row r="157" spans="1:6" x14ac:dyDescent="0.3">
      <c r="A157" s="18" t="s">
        <v>429</v>
      </c>
      <c r="B157" s="19" t="s">
        <v>520</v>
      </c>
      <c r="C157" s="20">
        <v>13</v>
      </c>
      <c r="D157" s="20">
        <v>13</v>
      </c>
      <c r="E157" s="18">
        <v>231.84702999999999</v>
      </c>
      <c r="F157" s="18">
        <v>238.22848999999999</v>
      </c>
    </row>
    <row r="158" spans="1:6" x14ac:dyDescent="0.3">
      <c r="A158" s="18" t="s">
        <v>452</v>
      </c>
      <c r="B158" s="19" t="s">
        <v>520</v>
      </c>
      <c r="C158" s="20">
        <v>28</v>
      </c>
      <c r="D158" s="20">
        <v>28</v>
      </c>
      <c r="E158" s="18">
        <v>220.99554000000001</v>
      </c>
      <c r="F158" s="18">
        <v>234.14760000000001</v>
      </c>
    </row>
    <row r="159" spans="1:6" x14ac:dyDescent="0.3">
      <c r="A159" s="18" t="s">
        <v>477</v>
      </c>
      <c r="B159" s="19" t="s">
        <v>520</v>
      </c>
      <c r="C159" s="20">
        <v>15</v>
      </c>
      <c r="D159" s="20">
        <v>15</v>
      </c>
      <c r="E159" s="18">
        <v>240.6985</v>
      </c>
      <c r="F159" s="18">
        <v>263.02168</v>
      </c>
    </row>
    <row r="160" spans="1:6" x14ac:dyDescent="0.3">
      <c r="A160" s="18" t="s">
        <v>490</v>
      </c>
      <c r="B160" s="19" t="s">
        <v>521</v>
      </c>
      <c r="C160" s="20">
        <v>5</v>
      </c>
      <c r="D160" s="20">
        <v>5</v>
      </c>
      <c r="E160" s="18">
        <v>272.29311000000001</v>
      </c>
      <c r="F160" s="18">
        <v>345.73201</v>
      </c>
    </row>
    <row r="161" spans="1:6" x14ac:dyDescent="0.3">
      <c r="A161" s="18" t="s">
        <v>485</v>
      </c>
      <c r="B161" s="19" t="s">
        <v>521</v>
      </c>
      <c r="C161" s="20">
        <v>4</v>
      </c>
      <c r="D161" s="20">
        <v>4</v>
      </c>
      <c r="E161" s="18">
        <v>391.81522000000001</v>
      </c>
      <c r="F161" s="18">
        <v>396.17133999999999</v>
      </c>
    </row>
    <row r="162" spans="1:6" x14ac:dyDescent="0.3">
      <c r="A162" s="18" t="s">
        <v>493</v>
      </c>
      <c r="B162" s="19" t="s">
        <v>521</v>
      </c>
      <c r="C162" s="20">
        <v>5</v>
      </c>
      <c r="D162" s="20">
        <v>5</v>
      </c>
      <c r="E162" s="18">
        <v>381.68313000000001</v>
      </c>
      <c r="F162" s="18">
        <v>404.40294999999998</v>
      </c>
    </row>
    <row r="163" spans="1:6" x14ac:dyDescent="0.3">
      <c r="A163" s="18" t="s">
        <v>487</v>
      </c>
      <c r="B163" s="19" t="s">
        <v>521</v>
      </c>
      <c r="C163" s="20">
        <v>3</v>
      </c>
      <c r="D163" s="20">
        <v>3</v>
      </c>
      <c r="E163" s="18">
        <v>368.35665999999998</v>
      </c>
      <c r="F163" s="18">
        <v>381.73565000000002</v>
      </c>
    </row>
    <row r="164" spans="1:6" x14ac:dyDescent="0.3">
      <c r="A164" s="18" t="s">
        <v>489</v>
      </c>
      <c r="B164" s="19" t="s">
        <v>521</v>
      </c>
      <c r="C164" s="20">
        <v>5</v>
      </c>
      <c r="D164" s="20">
        <v>5</v>
      </c>
      <c r="E164" s="18">
        <v>325.66556000000003</v>
      </c>
      <c r="F164" s="18">
        <v>443.55336</v>
      </c>
    </row>
    <row r="165" spans="1:6" x14ac:dyDescent="0.3">
      <c r="A165" s="18" t="s">
        <v>490</v>
      </c>
      <c r="B165" s="19" t="s">
        <v>522</v>
      </c>
      <c r="C165" s="20">
        <v>15</v>
      </c>
      <c r="D165" s="20">
        <v>1</v>
      </c>
      <c r="E165" s="18">
        <v>227.34234000000001</v>
      </c>
      <c r="F165" s="18">
        <v>227.34234000000001</v>
      </c>
    </row>
    <row r="166" spans="1:6" x14ac:dyDescent="0.3">
      <c r="A166" s="18" t="s">
        <v>485</v>
      </c>
      <c r="B166" s="19" t="s">
        <v>522</v>
      </c>
      <c r="C166" s="20">
        <v>16</v>
      </c>
      <c r="D166" s="20">
        <v>15</v>
      </c>
      <c r="E166" s="18">
        <v>215.82324</v>
      </c>
      <c r="F166" s="18">
        <v>276.44796000000002</v>
      </c>
    </row>
    <row r="167" spans="1:6" x14ac:dyDescent="0.3">
      <c r="A167" s="18" t="s">
        <v>487</v>
      </c>
      <c r="B167" s="19" t="s">
        <v>522</v>
      </c>
      <c r="C167" s="20">
        <v>1</v>
      </c>
      <c r="D167" s="19"/>
      <c r="E167" s="18">
        <v>0</v>
      </c>
      <c r="F167" s="18">
        <v>0</v>
      </c>
    </row>
    <row r="168" spans="1:6" x14ac:dyDescent="0.3">
      <c r="A168" s="18" t="s">
        <v>523</v>
      </c>
      <c r="B168" s="19" t="s">
        <v>524</v>
      </c>
      <c r="C168" s="20">
        <v>19</v>
      </c>
      <c r="D168" s="20">
        <v>1</v>
      </c>
      <c r="E168" s="18">
        <v>236.9699</v>
      </c>
      <c r="F168" s="18">
        <v>236.9699</v>
      </c>
    </row>
    <row r="169" spans="1:6" x14ac:dyDescent="0.3">
      <c r="A169" s="18" t="s">
        <v>525</v>
      </c>
      <c r="B169" s="19" t="s">
        <v>524</v>
      </c>
      <c r="C169" s="20">
        <v>35</v>
      </c>
      <c r="D169" s="20">
        <v>20</v>
      </c>
      <c r="E169" s="18">
        <v>217.79096000000001</v>
      </c>
      <c r="F169" s="18">
        <v>268.62822</v>
      </c>
    </row>
    <row r="170" spans="1:6" x14ac:dyDescent="0.3">
      <c r="A170" s="18" t="s">
        <v>526</v>
      </c>
      <c r="B170" s="19" t="s">
        <v>524</v>
      </c>
      <c r="C170" s="20">
        <v>4</v>
      </c>
      <c r="D170" s="20">
        <v>1</v>
      </c>
      <c r="E170" s="18">
        <v>223.65906000000001</v>
      </c>
      <c r="F170" s="18">
        <v>223.65906000000001</v>
      </c>
    </row>
    <row r="171" spans="1:6" x14ac:dyDescent="0.3">
      <c r="A171" s="18" t="s">
        <v>527</v>
      </c>
      <c r="B171" s="19" t="s">
        <v>524</v>
      </c>
      <c r="C171" s="20">
        <v>30</v>
      </c>
      <c r="D171" s="20">
        <v>30</v>
      </c>
      <c r="E171" s="18">
        <v>361.29322000000002</v>
      </c>
      <c r="F171" s="18">
        <v>414.93628000000001</v>
      </c>
    </row>
    <row r="172" spans="1:6" x14ac:dyDescent="0.3">
      <c r="A172" s="18" t="s">
        <v>523</v>
      </c>
      <c r="B172" s="19" t="s">
        <v>528</v>
      </c>
      <c r="C172" s="20">
        <v>33</v>
      </c>
      <c r="D172" s="20">
        <v>25</v>
      </c>
      <c r="E172" s="18">
        <v>214.79931999999999</v>
      </c>
      <c r="F172" s="18">
        <v>331.63846999999998</v>
      </c>
    </row>
    <row r="173" spans="1:6" x14ac:dyDescent="0.3">
      <c r="A173" s="18" t="s">
        <v>529</v>
      </c>
      <c r="B173" s="19" t="s">
        <v>528</v>
      </c>
      <c r="C173" s="20">
        <v>18</v>
      </c>
      <c r="D173" s="20">
        <v>18</v>
      </c>
      <c r="E173" s="18">
        <v>226.38256000000001</v>
      </c>
      <c r="F173" s="18">
        <v>302.29917</v>
      </c>
    </row>
    <row r="174" spans="1:6" x14ac:dyDescent="0.3">
      <c r="A174" s="18" t="s">
        <v>530</v>
      </c>
      <c r="B174" s="19" t="s">
        <v>528</v>
      </c>
      <c r="C174" s="20">
        <v>45</v>
      </c>
      <c r="D174" s="20">
        <v>25</v>
      </c>
      <c r="E174" s="18">
        <v>206.69775999999999</v>
      </c>
      <c r="F174" s="18">
        <v>274.97784000000001</v>
      </c>
    </row>
    <row r="175" spans="1:6" x14ac:dyDescent="0.3">
      <c r="A175" s="18" t="s">
        <v>525</v>
      </c>
      <c r="B175" s="19" t="s">
        <v>528</v>
      </c>
      <c r="C175" s="20">
        <v>10</v>
      </c>
      <c r="D175" s="20">
        <v>10</v>
      </c>
      <c r="E175" s="18">
        <v>273.27739000000003</v>
      </c>
      <c r="F175" s="18">
        <v>335.76711999999998</v>
      </c>
    </row>
    <row r="176" spans="1:6" x14ac:dyDescent="0.3">
      <c r="A176" s="18" t="s">
        <v>488</v>
      </c>
      <c r="B176" s="19" t="s">
        <v>528</v>
      </c>
      <c r="C176" s="20">
        <v>42</v>
      </c>
      <c r="D176" s="20">
        <v>14</v>
      </c>
      <c r="E176" s="18">
        <v>216.19018</v>
      </c>
      <c r="F176" s="18">
        <v>256.36962999999997</v>
      </c>
    </row>
    <row r="177" spans="1:6" x14ac:dyDescent="0.3">
      <c r="A177" s="18" t="s">
        <v>526</v>
      </c>
      <c r="B177" s="19" t="s">
        <v>528</v>
      </c>
      <c r="C177" s="20">
        <v>36</v>
      </c>
      <c r="D177" s="20">
        <v>36</v>
      </c>
      <c r="E177" s="18">
        <v>232.57917</v>
      </c>
      <c r="F177" s="18">
        <v>299.86608999999999</v>
      </c>
    </row>
    <row r="178" spans="1:6" x14ac:dyDescent="0.3">
      <c r="A178" s="18" t="s">
        <v>527</v>
      </c>
      <c r="B178" s="19" t="s">
        <v>528</v>
      </c>
      <c r="C178" s="20">
        <v>25</v>
      </c>
      <c r="D178" s="20">
        <v>25</v>
      </c>
      <c r="E178" s="18">
        <v>420.81450000000001</v>
      </c>
      <c r="F178" s="18">
        <v>448.09098999999998</v>
      </c>
    </row>
    <row r="179" spans="1:6" x14ac:dyDescent="0.3">
      <c r="A179" s="18" t="s">
        <v>531</v>
      </c>
      <c r="B179" s="19" t="s">
        <v>528</v>
      </c>
      <c r="C179" s="20">
        <v>27</v>
      </c>
      <c r="D179" s="19"/>
      <c r="E179" s="18">
        <v>0</v>
      </c>
      <c r="F179" s="18">
        <v>0</v>
      </c>
    </row>
    <row r="180" spans="1:6" x14ac:dyDescent="0.3">
      <c r="A180" s="18" t="s">
        <v>532</v>
      </c>
      <c r="B180" s="19" t="s">
        <v>533</v>
      </c>
      <c r="C180" s="20">
        <v>27</v>
      </c>
      <c r="D180" s="20">
        <v>27</v>
      </c>
      <c r="E180" s="18">
        <v>202.17008999999999</v>
      </c>
      <c r="F180" s="18">
        <v>280.39917000000003</v>
      </c>
    </row>
    <row r="181" spans="1:6" x14ac:dyDescent="0.3">
      <c r="A181" s="18" t="s">
        <v>527</v>
      </c>
      <c r="B181" s="19" t="s">
        <v>533</v>
      </c>
      <c r="C181" s="20">
        <v>5</v>
      </c>
      <c r="D181" s="20">
        <v>5</v>
      </c>
      <c r="E181" s="18">
        <v>456.26835999999997</v>
      </c>
      <c r="F181" s="18">
        <v>467.61854</v>
      </c>
    </row>
    <row r="182" spans="1:6" x14ac:dyDescent="0.3">
      <c r="A182" s="18" t="s">
        <v>534</v>
      </c>
      <c r="B182" s="19" t="s">
        <v>535</v>
      </c>
      <c r="C182" s="20">
        <v>21</v>
      </c>
      <c r="D182" s="20">
        <v>21</v>
      </c>
      <c r="E182" s="18">
        <v>412.18610999999999</v>
      </c>
      <c r="F182" s="18">
        <v>463.15861000000001</v>
      </c>
    </row>
    <row r="183" spans="1:6" x14ac:dyDescent="0.3">
      <c r="A183" s="18" t="s">
        <v>536</v>
      </c>
      <c r="B183" s="19" t="s">
        <v>535</v>
      </c>
      <c r="C183" s="20">
        <v>21</v>
      </c>
      <c r="D183" s="20">
        <v>21</v>
      </c>
      <c r="E183" s="18">
        <v>316.74829</v>
      </c>
      <c r="F183" s="18">
        <v>342.57411999999999</v>
      </c>
    </row>
    <row r="184" spans="1:6" x14ac:dyDescent="0.3">
      <c r="A184" s="18" t="s">
        <v>537</v>
      </c>
      <c r="B184" s="19" t="s">
        <v>535</v>
      </c>
      <c r="C184" s="20">
        <v>47</v>
      </c>
      <c r="D184" s="20">
        <v>47</v>
      </c>
      <c r="E184" s="18">
        <v>320.21409999999997</v>
      </c>
      <c r="F184" s="18">
        <v>348.69929999999999</v>
      </c>
    </row>
    <row r="185" spans="1:6" x14ac:dyDescent="0.3">
      <c r="A185" s="18" t="s">
        <v>538</v>
      </c>
      <c r="B185" s="19" t="s">
        <v>535</v>
      </c>
      <c r="C185" s="20">
        <v>113</v>
      </c>
      <c r="D185" s="20">
        <v>113</v>
      </c>
      <c r="E185" s="18">
        <v>309.72712999999999</v>
      </c>
      <c r="F185" s="18">
        <v>376.72163</v>
      </c>
    </row>
    <row r="186" spans="1:6" x14ac:dyDescent="0.3">
      <c r="A186" s="18" t="s">
        <v>462</v>
      </c>
      <c r="B186" s="19" t="s">
        <v>535</v>
      </c>
      <c r="C186" s="20">
        <v>93</v>
      </c>
      <c r="D186" s="20">
        <v>93</v>
      </c>
      <c r="E186" s="18">
        <v>274.62538000000001</v>
      </c>
      <c r="F186" s="18">
        <v>314.06295</v>
      </c>
    </row>
    <row r="187" spans="1:6" x14ac:dyDescent="0.3">
      <c r="A187" s="18" t="s">
        <v>466</v>
      </c>
      <c r="B187" s="19" t="s">
        <v>535</v>
      </c>
      <c r="C187" s="20">
        <v>62</v>
      </c>
      <c r="D187" s="20">
        <v>62</v>
      </c>
      <c r="E187" s="18">
        <v>414.06885</v>
      </c>
      <c r="F187" s="18">
        <v>431.73117999999999</v>
      </c>
    </row>
    <row r="188" spans="1:6" x14ac:dyDescent="0.3">
      <c r="A188" s="18" t="s">
        <v>512</v>
      </c>
      <c r="B188" s="19" t="s">
        <v>539</v>
      </c>
      <c r="C188" s="20">
        <v>4</v>
      </c>
      <c r="D188" s="20">
        <v>4</v>
      </c>
      <c r="E188" s="18">
        <v>251.50147999999999</v>
      </c>
      <c r="F188" s="18">
        <v>255.90038000000001</v>
      </c>
    </row>
    <row r="189" spans="1:6" x14ac:dyDescent="0.3">
      <c r="A189" s="18" t="s">
        <v>523</v>
      </c>
      <c r="B189" s="19" t="s">
        <v>539</v>
      </c>
      <c r="C189" s="20">
        <v>10</v>
      </c>
      <c r="D189" s="19"/>
      <c r="E189" s="18">
        <v>0</v>
      </c>
      <c r="F189" s="18">
        <v>0</v>
      </c>
    </row>
    <row r="190" spans="1:6" x14ac:dyDescent="0.3">
      <c r="A190" s="18" t="s">
        <v>540</v>
      </c>
      <c r="B190" s="19" t="s">
        <v>539</v>
      </c>
      <c r="C190" s="20">
        <v>21</v>
      </c>
      <c r="D190" s="20">
        <v>21</v>
      </c>
      <c r="E190" s="18">
        <v>423.06292000000002</v>
      </c>
      <c r="F190" s="18">
        <v>459.44407999999999</v>
      </c>
    </row>
    <row r="191" spans="1:6" x14ac:dyDescent="0.3">
      <c r="A191" s="18" t="s">
        <v>541</v>
      </c>
      <c r="B191" s="19" t="s">
        <v>539</v>
      </c>
      <c r="C191" s="20">
        <v>4</v>
      </c>
      <c r="D191" s="20">
        <v>4</v>
      </c>
      <c r="E191" s="18">
        <v>280.46859000000001</v>
      </c>
      <c r="F191" s="18">
        <v>333.86700000000002</v>
      </c>
    </row>
    <row r="192" spans="1:6" x14ac:dyDescent="0.3">
      <c r="A192" s="18" t="s">
        <v>512</v>
      </c>
      <c r="B192" s="19" t="s">
        <v>542</v>
      </c>
      <c r="C192" s="20">
        <v>25</v>
      </c>
      <c r="D192" s="20">
        <v>25</v>
      </c>
      <c r="E192" s="18">
        <v>257.79622000000001</v>
      </c>
      <c r="F192" s="18">
        <v>308.39846999999997</v>
      </c>
    </row>
    <row r="193" spans="1:6" x14ac:dyDescent="0.3">
      <c r="A193" s="18" t="s">
        <v>523</v>
      </c>
      <c r="B193" s="19" t="s">
        <v>542</v>
      </c>
      <c r="C193" s="20">
        <v>35</v>
      </c>
      <c r="D193" s="20">
        <v>16</v>
      </c>
      <c r="E193" s="18">
        <v>226.98027999999999</v>
      </c>
      <c r="F193" s="18">
        <v>343.03345000000002</v>
      </c>
    </row>
    <row r="194" spans="1:6" x14ac:dyDescent="0.3">
      <c r="A194" s="18" t="s">
        <v>543</v>
      </c>
      <c r="B194" s="19" t="s">
        <v>542</v>
      </c>
      <c r="C194" s="20">
        <v>20</v>
      </c>
      <c r="D194" s="20">
        <v>2</v>
      </c>
      <c r="E194" s="18">
        <v>217.5361</v>
      </c>
      <c r="F194" s="18">
        <v>224.2561</v>
      </c>
    </row>
    <row r="195" spans="1:6" x14ac:dyDescent="0.3">
      <c r="A195" s="18" t="s">
        <v>529</v>
      </c>
      <c r="B195" s="19" t="s">
        <v>542</v>
      </c>
      <c r="C195" s="20">
        <v>17</v>
      </c>
      <c r="D195" s="20">
        <v>17</v>
      </c>
      <c r="E195" s="18">
        <v>222.65996000000001</v>
      </c>
      <c r="F195" s="18">
        <v>314.47109999999998</v>
      </c>
    </row>
    <row r="196" spans="1:6" x14ac:dyDescent="0.3">
      <c r="A196" s="18" t="s">
        <v>540</v>
      </c>
      <c r="B196" s="19" t="s">
        <v>542</v>
      </c>
      <c r="C196" s="20">
        <v>15</v>
      </c>
      <c r="D196" s="20">
        <v>15</v>
      </c>
      <c r="E196" s="18">
        <v>462.32215000000002</v>
      </c>
      <c r="F196" s="18">
        <v>513.20429999999999</v>
      </c>
    </row>
    <row r="197" spans="1:6" x14ac:dyDescent="0.3">
      <c r="A197" s="18" t="s">
        <v>544</v>
      </c>
      <c r="B197" s="19" t="s">
        <v>542</v>
      </c>
      <c r="C197" s="20">
        <v>20</v>
      </c>
      <c r="D197" s="20">
        <v>13</v>
      </c>
      <c r="E197" s="18">
        <v>200.85073</v>
      </c>
      <c r="F197" s="18">
        <v>303.38064000000003</v>
      </c>
    </row>
    <row r="198" spans="1:6" x14ac:dyDescent="0.3">
      <c r="A198" s="18" t="s">
        <v>541</v>
      </c>
      <c r="B198" s="19" t="s">
        <v>542</v>
      </c>
      <c r="C198" s="20">
        <v>28</v>
      </c>
      <c r="D198" s="20">
        <v>28</v>
      </c>
      <c r="E198" s="18">
        <v>337.31229000000002</v>
      </c>
      <c r="F198" s="18">
        <v>418.03516999999999</v>
      </c>
    </row>
    <row r="199" spans="1:6" x14ac:dyDescent="0.3">
      <c r="A199" s="18" t="s">
        <v>545</v>
      </c>
      <c r="B199" s="19" t="s">
        <v>542</v>
      </c>
      <c r="C199" s="20">
        <v>32</v>
      </c>
      <c r="D199" s="20">
        <v>10</v>
      </c>
      <c r="E199" s="18">
        <v>196.45114000000001</v>
      </c>
      <c r="F199" s="18">
        <v>273.13902999999999</v>
      </c>
    </row>
    <row r="200" spans="1:6" x14ac:dyDescent="0.3">
      <c r="A200" s="18" t="s">
        <v>531</v>
      </c>
      <c r="B200" s="19" t="s">
        <v>542</v>
      </c>
      <c r="C200" s="20">
        <v>27</v>
      </c>
      <c r="D200" s="20">
        <v>1</v>
      </c>
      <c r="E200" s="18">
        <v>214.67896999999999</v>
      </c>
      <c r="F200" s="18">
        <v>214.67896999999999</v>
      </c>
    </row>
    <row r="201" spans="1:6" x14ac:dyDescent="0.3">
      <c r="A201" s="18" t="s">
        <v>541</v>
      </c>
      <c r="B201" s="19" t="s">
        <v>546</v>
      </c>
      <c r="C201" s="20">
        <v>5</v>
      </c>
      <c r="D201" s="20">
        <v>5</v>
      </c>
      <c r="E201" s="18">
        <v>423.12009</v>
      </c>
      <c r="F201" s="18">
        <v>458.84316000000001</v>
      </c>
    </row>
    <row r="202" spans="1:6" x14ac:dyDescent="0.3">
      <c r="A202" s="18" t="s">
        <v>538</v>
      </c>
      <c r="B202" s="19" t="s">
        <v>547</v>
      </c>
      <c r="C202" s="20">
        <v>113</v>
      </c>
      <c r="D202" s="20">
        <v>113</v>
      </c>
      <c r="E202" s="18">
        <v>283.51170000000002</v>
      </c>
      <c r="F202" s="18">
        <v>309.7201</v>
      </c>
    </row>
    <row r="203" spans="1:6" x14ac:dyDescent="0.3">
      <c r="A203" s="18" t="s">
        <v>462</v>
      </c>
      <c r="B203" s="19" t="s">
        <v>547</v>
      </c>
      <c r="C203" s="20">
        <v>93</v>
      </c>
      <c r="D203" s="20">
        <v>93</v>
      </c>
      <c r="E203" s="18">
        <v>250.33303000000001</v>
      </c>
      <c r="F203" s="18">
        <v>273.49475999999999</v>
      </c>
    </row>
    <row r="204" spans="1:6" x14ac:dyDescent="0.3">
      <c r="A204" s="18" t="s">
        <v>523</v>
      </c>
      <c r="B204" s="19" t="s">
        <v>548</v>
      </c>
      <c r="C204" s="20">
        <v>5</v>
      </c>
      <c r="D204" s="20">
        <v>5</v>
      </c>
      <c r="E204" s="18">
        <v>351.56175999999999</v>
      </c>
      <c r="F204" s="18">
        <v>411.01369999999997</v>
      </c>
    </row>
    <row r="205" spans="1:6" x14ac:dyDescent="0.3">
      <c r="A205" s="18" t="s">
        <v>543</v>
      </c>
      <c r="B205" s="19" t="s">
        <v>548</v>
      </c>
      <c r="C205" s="20">
        <v>5</v>
      </c>
      <c r="D205" s="20">
        <v>5</v>
      </c>
      <c r="E205" s="18">
        <v>274.98217</v>
      </c>
      <c r="F205" s="18">
        <v>328.64085</v>
      </c>
    </row>
    <row r="206" spans="1:6" x14ac:dyDescent="0.3">
      <c r="A206" s="18" t="s">
        <v>529</v>
      </c>
      <c r="B206" s="19" t="s">
        <v>548</v>
      </c>
      <c r="C206" s="20">
        <v>8</v>
      </c>
      <c r="D206" s="20">
        <v>8</v>
      </c>
      <c r="E206" s="18">
        <v>373.27613000000002</v>
      </c>
      <c r="F206" s="18">
        <v>384.85991999999999</v>
      </c>
    </row>
    <row r="207" spans="1:6" x14ac:dyDescent="0.3">
      <c r="A207" s="18" t="s">
        <v>540</v>
      </c>
      <c r="B207" s="19" t="s">
        <v>548</v>
      </c>
      <c r="C207" s="20">
        <v>6</v>
      </c>
      <c r="D207" s="20">
        <v>6</v>
      </c>
      <c r="E207" s="18">
        <v>519.47207000000003</v>
      </c>
      <c r="F207" s="18">
        <v>530.11707999999999</v>
      </c>
    </row>
    <row r="208" spans="1:6" x14ac:dyDescent="0.3">
      <c r="A208" s="18" t="s">
        <v>544</v>
      </c>
      <c r="B208" s="19" t="s">
        <v>548</v>
      </c>
      <c r="C208" s="20">
        <v>5</v>
      </c>
      <c r="D208" s="20">
        <v>5</v>
      </c>
      <c r="E208" s="18">
        <v>343.63684000000001</v>
      </c>
      <c r="F208" s="18">
        <v>361.40075000000002</v>
      </c>
    </row>
    <row r="209" spans="1:6" x14ac:dyDescent="0.3">
      <c r="A209" s="18" t="s">
        <v>507</v>
      </c>
      <c r="B209" s="19" t="s">
        <v>548</v>
      </c>
      <c r="C209" s="20">
        <v>10</v>
      </c>
      <c r="D209" s="20">
        <v>10</v>
      </c>
      <c r="E209" s="18">
        <v>265.66484000000003</v>
      </c>
      <c r="F209" s="18">
        <v>355.73836</v>
      </c>
    </row>
    <row r="210" spans="1:6" x14ac:dyDescent="0.3">
      <c r="A210" s="18" t="s">
        <v>541</v>
      </c>
      <c r="B210" s="19" t="s">
        <v>548</v>
      </c>
      <c r="C210" s="20">
        <v>4</v>
      </c>
      <c r="D210" s="20">
        <v>4</v>
      </c>
      <c r="E210" s="18">
        <v>461.54122999999998</v>
      </c>
      <c r="F210" s="18">
        <v>503.31177000000002</v>
      </c>
    </row>
    <row r="211" spans="1:6" x14ac:dyDescent="0.3">
      <c r="A211" s="18" t="s">
        <v>545</v>
      </c>
      <c r="B211" s="19" t="s">
        <v>548</v>
      </c>
      <c r="C211" s="20">
        <v>8</v>
      </c>
      <c r="D211" s="20">
        <v>8</v>
      </c>
      <c r="E211" s="18">
        <v>340.81457999999998</v>
      </c>
      <c r="F211" s="18">
        <v>369.76330000000002</v>
      </c>
    </row>
    <row r="212" spans="1:6" x14ac:dyDescent="0.3">
      <c r="A212" s="18" t="s">
        <v>531</v>
      </c>
      <c r="B212" s="19" t="s">
        <v>548</v>
      </c>
      <c r="C212" s="20">
        <v>3</v>
      </c>
      <c r="D212" s="20">
        <v>2</v>
      </c>
      <c r="E212" s="18">
        <v>227.97997000000001</v>
      </c>
      <c r="F212" s="18">
        <v>234.38472999999999</v>
      </c>
    </row>
    <row r="213" spans="1:6" x14ac:dyDescent="0.3">
      <c r="A213" s="18" t="s">
        <v>543</v>
      </c>
      <c r="B213" s="19" t="s">
        <v>549</v>
      </c>
      <c r="C213" s="20">
        <v>10</v>
      </c>
      <c r="D213" s="19"/>
      <c r="E213" s="18">
        <v>0</v>
      </c>
      <c r="F213" s="18">
        <v>0</v>
      </c>
    </row>
    <row r="214" spans="1:6" x14ac:dyDescent="0.3">
      <c r="A214" s="18" t="s">
        <v>540</v>
      </c>
      <c r="B214" s="19" t="s">
        <v>549</v>
      </c>
      <c r="C214" s="20">
        <v>12</v>
      </c>
      <c r="D214" s="20">
        <v>12</v>
      </c>
      <c r="E214" s="18">
        <v>404.06261999999998</v>
      </c>
      <c r="F214" s="18">
        <v>490.38038</v>
      </c>
    </row>
    <row r="215" spans="1:6" x14ac:dyDescent="0.3">
      <c r="A215" s="18" t="s">
        <v>541</v>
      </c>
      <c r="B215" s="19" t="s">
        <v>549</v>
      </c>
      <c r="C215" s="20">
        <v>3</v>
      </c>
      <c r="D215" s="20">
        <v>2</v>
      </c>
      <c r="E215" s="18">
        <v>254.28495000000001</v>
      </c>
      <c r="F215" s="18">
        <v>258.08724999999998</v>
      </c>
    </row>
    <row r="216" spans="1:6" x14ac:dyDescent="0.3">
      <c r="A216" s="18" t="s">
        <v>427</v>
      </c>
      <c r="B216" s="19" t="s">
        <v>550</v>
      </c>
      <c r="C216" s="20">
        <v>62</v>
      </c>
      <c r="D216" s="20">
        <v>62</v>
      </c>
      <c r="E216" s="18">
        <v>323.92016000000001</v>
      </c>
      <c r="F216" s="18">
        <v>348.99655000000001</v>
      </c>
    </row>
    <row r="217" spans="1:6" x14ac:dyDescent="0.3">
      <c r="A217" s="18" t="s">
        <v>428</v>
      </c>
      <c r="B217" s="19" t="s">
        <v>550</v>
      </c>
      <c r="C217" s="20">
        <v>62</v>
      </c>
      <c r="D217" s="20">
        <v>62</v>
      </c>
      <c r="E217" s="18">
        <v>245.22873000000001</v>
      </c>
      <c r="F217" s="18">
        <v>273.55653000000001</v>
      </c>
    </row>
    <row r="218" spans="1:6" x14ac:dyDescent="0.3">
      <c r="A218" s="18" t="s">
        <v>430</v>
      </c>
      <c r="B218" s="19" t="s">
        <v>550</v>
      </c>
      <c r="C218" s="20">
        <v>108</v>
      </c>
      <c r="D218" s="20">
        <v>108</v>
      </c>
      <c r="E218" s="18">
        <v>243.31263999999999</v>
      </c>
      <c r="F218" s="18">
        <v>258.54279000000002</v>
      </c>
    </row>
    <row r="219" spans="1:6" x14ac:dyDescent="0.3">
      <c r="A219" s="18" t="s">
        <v>431</v>
      </c>
      <c r="B219" s="19" t="s">
        <v>550</v>
      </c>
      <c r="C219" s="20">
        <v>108</v>
      </c>
      <c r="D219" s="20">
        <v>108</v>
      </c>
      <c r="E219" s="18">
        <v>276.24270000000001</v>
      </c>
      <c r="F219" s="18">
        <v>298.00826000000001</v>
      </c>
    </row>
    <row r="220" spans="1:6" x14ac:dyDescent="0.3">
      <c r="A220" s="18" t="s">
        <v>432</v>
      </c>
      <c r="B220" s="19" t="s">
        <v>550</v>
      </c>
      <c r="C220" s="20">
        <v>52</v>
      </c>
      <c r="D220" s="20">
        <v>52</v>
      </c>
      <c r="E220" s="18">
        <v>245.96966</v>
      </c>
      <c r="F220" s="18">
        <v>259.62</v>
      </c>
    </row>
    <row r="221" spans="1:6" x14ac:dyDescent="0.3">
      <c r="A221" s="18" t="s">
        <v>433</v>
      </c>
      <c r="B221" s="19" t="s">
        <v>550</v>
      </c>
      <c r="C221" s="20">
        <v>52</v>
      </c>
      <c r="D221" s="20">
        <v>52</v>
      </c>
      <c r="E221" s="18">
        <v>229.97819000000001</v>
      </c>
      <c r="F221" s="18">
        <v>302.09607</v>
      </c>
    </row>
    <row r="222" spans="1:6" x14ac:dyDescent="0.3">
      <c r="A222" s="18" t="s">
        <v>434</v>
      </c>
      <c r="B222" s="19" t="s">
        <v>550</v>
      </c>
      <c r="C222" s="20">
        <v>62</v>
      </c>
      <c r="D222" s="20">
        <v>62</v>
      </c>
      <c r="E222" s="18">
        <v>231.66842</v>
      </c>
      <c r="F222" s="18">
        <v>355.36038000000002</v>
      </c>
    </row>
    <row r="223" spans="1:6" x14ac:dyDescent="0.3">
      <c r="A223" s="18" t="s">
        <v>435</v>
      </c>
      <c r="B223" s="19" t="s">
        <v>550</v>
      </c>
      <c r="C223" s="20">
        <v>62</v>
      </c>
      <c r="D223" s="20">
        <v>62</v>
      </c>
      <c r="E223" s="18">
        <v>225.04722000000001</v>
      </c>
      <c r="F223" s="18">
        <v>282.12304999999998</v>
      </c>
    </row>
    <row r="224" spans="1:6" x14ac:dyDescent="0.3">
      <c r="A224" s="18" t="s">
        <v>438</v>
      </c>
      <c r="B224" s="19" t="s">
        <v>550</v>
      </c>
      <c r="C224" s="20">
        <v>103</v>
      </c>
      <c r="D224" s="20">
        <v>103</v>
      </c>
      <c r="E224" s="18">
        <v>248.92403999999999</v>
      </c>
      <c r="F224" s="18">
        <v>280.35198000000003</v>
      </c>
    </row>
    <row r="225" spans="1:6" x14ac:dyDescent="0.3">
      <c r="A225" s="18" t="s">
        <v>445</v>
      </c>
      <c r="B225" s="19" t="s">
        <v>550</v>
      </c>
      <c r="C225" s="20">
        <v>77</v>
      </c>
      <c r="D225" s="20">
        <v>77</v>
      </c>
      <c r="E225" s="18">
        <v>262.59377000000001</v>
      </c>
      <c r="F225" s="18">
        <v>297.03701000000001</v>
      </c>
    </row>
    <row r="226" spans="1:6" x14ac:dyDescent="0.3">
      <c r="A226" s="18" t="s">
        <v>450</v>
      </c>
      <c r="B226" s="19" t="s">
        <v>550</v>
      </c>
      <c r="C226" s="20">
        <v>57</v>
      </c>
      <c r="D226" s="20">
        <v>57</v>
      </c>
      <c r="E226" s="18">
        <v>239.99682999999999</v>
      </c>
      <c r="F226" s="18">
        <v>306.30309</v>
      </c>
    </row>
    <row r="227" spans="1:6" x14ac:dyDescent="0.3">
      <c r="A227" s="18" t="s">
        <v>456</v>
      </c>
      <c r="B227" s="19" t="s">
        <v>550</v>
      </c>
      <c r="C227" s="20">
        <v>57</v>
      </c>
      <c r="D227" s="20">
        <v>57</v>
      </c>
      <c r="E227" s="18">
        <v>240.32158000000001</v>
      </c>
      <c r="F227" s="18">
        <v>306.17881</v>
      </c>
    </row>
    <row r="228" spans="1:6" x14ac:dyDescent="0.3">
      <c r="A228" s="18" t="s">
        <v>460</v>
      </c>
      <c r="B228" s="19" t="s">
        <v>550</v>
      </c>
      <c r="C228" s="20">
        <v>41</v>
      </c>
      <c r="D228" s="20">
        <v>41</v>
      </c>
      <c r="E228" s="18">
        <v>229.25278</v>
      </c>
      <c r="F228" s="18">
        <v>319.41169000000002</v>
      </c>
    </row>
    <row r="229" spans="1:6" x14ac:dyDescent="0.3">
      <c r="A229" s="18" t="s">
        <v>461</v>
      </c>
      <c r="B229" s="19" t="s">
        <v>550</v>
      </c>
      <c r="C229" s="20">
        <v>52</v>
      </c>
      <c r="D229" s="20">
        <v>52</v>
      </c>
      <c r="E229" s="18">
        <v>239.57252</v>
      </c>
      <c r="F229" s="18">
        <v>272.43900000000002</v>
      </c>
    </row>
    <row r="230" spans="1:6" x14ac:dyDescent="0.3">
      <c r="A230" s="18" t="s">
        <v>462</v>
      </c>
      <c r="B230" s="19" t="s">
        <v>550</v>
      </c>
      <c r="C230" s="20">
        <v>93</v>
      </c>
      <c r="D230" s="20">
        <v>93</v>
      </c>
      <c r="E230" s="18">
        <v>250.91404</v>
      </c>
      <c r="F230" s="18">
        <v>266.79563000000002</v>
      </c>
    </row>
    <row r="231" spans="1:6" x14ac:dyDescent="0.3">
      <c r="A231" s="18" t="s">
        <v>463</v>
      </c>
      <c r="B231" s="19" t="s">
        <v>550</v>
      </c>
      <c r="C231" s="20">
        <v>139</v>
      </c>
      <c r="D231" s="20">
        <v>139</v>
      </c>
      <c r="E231" s="18">
        <v>286.37380000000002</v>
      </c>
      <c r="F231" s="18">
        <v>313.57164</v>
      </c>
    </row>
    <row r="232" spans="1:6" x14ac:dyDescent="0.3">
      <c r="A232" s="18" t="s">
        <v>464</v>
      </c>
      <c r="B232" s="19" t="s">
        <v>550</v>
      </c>
      <c r="C232" s="20">
        <v>72</v>
      </c>
      <c r="D232" s="20">
        <v>72</v>
      </c>
      <c r="E232" s="18">
        <v>263.91077000000001</v>
      </c>
      <c r="F232" s="18">
        <v>317.88958000000002</v>
      </c>
    </row>
    <row r="233" spans="1:6" x14ac:dyDescent="0.3">
      <c r="A233" s="18" t="s">
        <v>468</v>
      </c>
      <c r="B233" s="19" t="s">
        <v>550</v>
      </c>
      <c r="C233" s="20">
        <v>98</v>
      </c>
      <c r="D233" s="20">
        <v>98</v>
      </c>
      <c r="E233" s="18">
        <v>241.01419000000001</v>
      </c>
      <c r="F233" s="18">
        <v>369.37171000000001</v>
      </c>
    </row>
    <row r="234" spans="1:6" x14ac:dyDescent="0.3">
      <c r="A234" s="18" t="s">
        <v>469</v>
      </c>
      <c r="B234" s="19" t="s">
        <v>550</v>
      </c>
      <c r="C234" s="20">
        <v>62</v>
      </c>
      <c r="D234" s="20">
        <v>62</v>
      </c>
      <c r="E234" s="18">
        <v>264.96665000000002</v>
      </c>
      <c r="F234" s="18">
        <v>289.55165</v>
      </c>
    </row>
    <row r="235" spans="1:6" x14ac:dyDescent="0.3">
      <c r="A235" s="18" t="s">
        <v>470</v>
      </c>
      <c r="B235" s="19" t="s">
        <v>550</v>
      </c>
      <c r="C235" s="20">
        <v>88</v>
      </c>
      <c r="D235" s="20">
        <v>88</v>
      </c>
      <c r="E235" s="18">
        <v>246.91752</v>
      </c>
      <c r="F235" s="18">
        <v>262.32366999999999</v>
      </c>
    </row>
    <row r="236" spans="1:6" x14ac:dyDescent="0.3">
      <c r="A236" s="18" t="s">
        <v>472</v>
      </c>
      <c r="B236" s="19" t="s">
        <v>550</v>
      </c>
      <c r="C236" s="20">
        <v>62</v>
      </c>
      <c r="D236" s="20">
        <v>62</v>
      </c>
      <c r="E236" s="18">
        <v>283.65517</v>
      </c>
      <c r="F236" s="18">
        <v>331.90724999999998</v>
      </c>
    </row>
    <row r="237" spans="1:6" x14ac:dyDescent="0.3">
      <c r="A237" s="18" t="s">
        <v>476</v>
      </c>
      <c r="B237" s="19" t="s">
        <v>550</v>
      </c>
      <c r="C237" s="20">
        <v>40</v>
      </c>
      <c r="D237" s="20">
        <v>40</v>
      </c>
      <c r="E237" s="18">
        <v>285.2441</v>
      </c>
      <c r="F237" s="18">
        <v>317.95817</v>
      </c>
    </row>
    <row r="238" spans="1:6" x14ac:dyDescent="0.3">
      <c r="A238" s="18" t="s">
        <v>477</v>
      </c>
      <c r="B238" s="19" t="s">
        <v>550</v>
      </c>
      <c r="C238" s="20">
        <v>103</v>
      </c>
      <c r="D238" s="20">
        <v>103</v>
      </c>
      <c r="E238" s="18">
        <v>284.85070999999999</v>
      </c>
      <c r="F238" s="18">
        <v>332.0299</v>
      </c>
    </row>
    <row r="239" spans="1:6" x14ac:dyDescent="0.3">
      <c r="A239" s="18" t="s">
        <v>480</v>
      </c>
      <c r="B239" s="19" t="s">
        <v>550</v>
      </c>
      <c r="C239" s="20">
        <v>36</v>
      </c>
      <c r="D239" s="20">
        <v>36</v>
      </c>
      <c r="E239" s="18">
        <v>224.28631999999999</v>
      </c>
      <c r="F239" s="18">
        <v>233.50642999999999</v>
      </c>
    </row>
    <row r="240" spans="1:6" x14ac:dyDescent="0.3">
      <c r="A240" s="18" t="s">
        <v>476</v>
      </c>
      <c r="B240" s="19" t="s">
        <v>551</v>
      </c>
      <c r="C240" s="20">
        <v>18</v>
      </c>
      <c r="D240" s="20">
        <v>18</v>
      </c>
      <c r="E240" s="18">
        <v>271.14798999999999</v>
      </c>
      <c r="F240" s="18">
        <v>286.35883999999999</v>
      </c>
    </row>
    <row r="241" spans="1:6" x14ac:dyDescent="0.3">
      <c r="A241" s="18" t="s">
        <v>476</v>
      </c>
      <c r="B241" s="19" t="s">
        <v>552</v>
      </c>
      <c r="C241" s="20">
        <v>18</v>
      </c>
      <c r="D241" s="20">
        <v>18</v>
      </c>
      <c r="E241" s="18">
        <v>257.66471999999999</v>
      </c>
      <c r="F241" s="18">
        <v>269.40832</v>
      </c>
    </row>
    <row r="242" spans="1:6" x14ac:dyDescent="0.3">
      <c r="A242" s="18" t="s">
        <v>492</v>
      </c>
      <c r="B242" s="19" t="s">
        <v>553</v>
      </c>
      <c r="C242" s="20">
        <v>8</v>
      </c>
      <c r="D242" s="20">
        <v>8</v>
      </c>
      <c r="E242" s="18">
        <v>364.29275000000001</v>
      </c>
      <c r="F242" s="18">
        <v>375.95346000000001</v>
      </c>
    </row>
    <row r="243" spans="1:6" x14ac:dyDescent="0.3">
      <c r="A243" s="18" t="s">
        <v>523</v>
      </c>
      <c r="B243" s="19" t="s">
        <v>553</v>
      </c>
      <c r="C243" s="20">
        <v>6</v>
      </c>
      <c r="D243" s="20">
        <v>6</v>
      </c>
      <c r="E243" s="18">
        <v>327.68893000000003</v>
      </c>
      <c r="F243" s="18">
        <v>379.05804999999998</v>
      </c>
    </row>
    <row r="244" spans="1:6" x14ac:dyDescent="0.3">
      <c r="A244" s="18" t="s">
        <v>529</v>
      </c>
      <c r="B244" s="19" t="s">
        <v>553</v>
      </c>
      <c r="C244" s="20">
        <v>4</v>
      </c>
      <c r="D244" s="20">
        <v>4</v>
      </c>
      <c r="E244" s="18">
        <v>364.75886000000003</v>
      </c>
      <c r="F244" s="18">
        <v>373.10581000000002</v>
      </c>
    </row>
    <row r="245" spans="1:6" x14ac:dyDescent="0.3">
      <c r="A245" s="18" t="s">
        <v>530</v>
      </c>
      <c r="B245" s="19" t="s">
        <v>553</v>
      </c>
      <c r="C245" s="20">
        <v>5</v>
      </c>
      <c r="D245" s="20">
        <v>5</v>
      </c>
      <c r="E245" s="18">
        <v>339.58067</v>
      </c>
      <c r="F245" s="18">
        <v>350.14550000000003</v>
      </c>
    </row>
    <row r="246" spans="1:6" x14ac:dyDescent="0.3">
      <c r="A246" s="18" t="s">
        <v>525</v>
      </c>
      <c r="B246" s="19" t="s">
        <v>553</v>
      </c>
      <c r="C246" s="20">
        <v>5</v>
      </c>
      <c r="D246" s="20">
        <v>5</v>
      </c>
      <c r="E246" s="18">
        <v>379.97451999999998</v>
      </c>
      <c r="F246" s="18">
        <v>405.12639000000001</v>
      </c>
    </row>
    <row r="247" spans="1:6" x14ac:dyDescent="0.3">
      <c r="A247" s="18" t="s">
        <v>488</v>
      </c>
      <c r="B247" s="19" t="s">
        <v>553</v>
      </c>
      <c r="C247" s="20">
        <v>5</v>
      </c>
      <c r="D247" s="20">
        <v>5</v>
      </c>
      <c r="E247" s="18">
        <v>342.34654999999998</v>
      </c>
      <c r="F247" s="18">
        <v>352.84181999999998</v>
      </c>
    </row>
    <row r="248" spans="1:6" x14ac:dyDescent="0.3">
      <c r="A248" s="18" t="s">
        <v>526</v>
      </c>
      <c r="B248" s="19" t="s">
        <v>553</v>
      </c>
      <c r="C248" s="20">
        <v>6</v>
      </c>
      <c r="D248" s="20">
        <v>6</v>
      </c>
      <c r="E248" s="18">
        <v>363.33328</v>
      </c>
      <c r="F248" s="18">
        <v>374.84082000000001</v>
      </c>
    </row>
    <row r="249" spans="1:6" x14ac:dyDescent="0.3">
      <c r="A249" s="18" t="s">
        <v>532</v>
      </c>
      <c r="B249" s="19" t="s">
        <v>553</v>
      </c>
      <c r="C249" s="20">
        <v>3</v>
      </c>
      <c r="D249" s="20">
        <v>3</v>
      </c>
      <c r="E249" s="18">
        <v>340.47219999999999</v>
      </c>
      <c r="F249" s="18">
        <v>347.46672999999998</v>
      </c>
    </row>
    <row r="250" spans="1:6" x14ac:dyDescent="0.3">
      <c r="A250" s="18" t="s">
        <v>527</v>
      </c>
      <c r="B250" s="19" t="s">
        <v>553</v>
      </c>
      <c r="C250" s="20">
        <v>10</v>
      </c>
      <c r="D250" s="20">
        <v>10</v>
      </c>
      <c r="E250" s="18">
        <v>475.56049000000002</v>
      </c>
      <c r="F250" s="18">
        <v>490.99968999999999</v>
      </c>
    </row>
    <row r="251" spans="1:6" x14ac:dyDescent="0.3">
      <c r="A251" s="18" t="s">
        <v>531</v>
      </c>
      <c r="B251" s="19" t="s">
        <v>553</v>
      </c>
      <c r="C251" s="20">
        <v>3</v>
      </c>
      <c r="D251" s="19"/>
      <c r="E251" s="18">
        <v>0</v>
      </c>
      <c r="F251" s="18">
        <v>0</v>
      </c>
    </row>
    <row r="252" spans="1:6" x14ac:dyDescent="0.3">
      <c r="A252" s="18" t="s">
        <v>488</v>
      </c>
      <c r="B252" s="19" t="s">
        <v>554</v>
      </c>
      <c r="C252" s="20">
        <v>2</v>
      </c>
      <c r="D252" s="19"/>
      <c r="E252" s="18">
        <v>0</v>
      </c>
      <c r="F252" s="18">
        <v>0</v>
      </c>
    </row>
    <row r="253" spans="1:6" x14ac:dyDescent="0.3">
      <c r="A253" s="18" t="s">
        <v>526</v>
      </c>
      <c r="B253" s="19" t="s">
        <v>554</v>
      </c>
      <c r="C253" s="20">
        <v>14</v>
      </c>
      <c r="D253" s="20">
        <v>4</v>
      </c>
      <c r="E253" s="18">
        <v>202.83869999999999</v>
      </c>
      <c r="F253" s="18">
        <v>230.66283999999999</v>
      </c>
    </row>
    <row r="254" spans="1:6" x14ac:dyDescent="0.3">
      <c r="A254" s="18" t="s">
        <v>527</v>
      </c>
      <c r="B254" s="19" t="s">
        <v>554</v>
      </c>
      <c r="C254" s="20">
        <v>10</v>
      </c>
      <c r="D254" s="20">
        <v>10</v>
      </c>
      <c r="E254" s="18">
        <v>349.13905999999997</v>
      </c>
      <c r="F254" s="18">
        <v>361.23984000000002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6"/>
  <sheetViews>
    <sheetView zoomScale="70" zoomScaleNormal="70" workbookViewId="0">
      <selection activeCell="G2" sqref="G2"/>
    </sheetView>
  </sheetViews>
  <sheetFormatPr defaultColWidth="8.19921875" defaultRowHeight="14.4" x14ac:dyDescent="0.3"/>
  <cols>
    <col min="1" max="1" width="40.5" style="17" customWidth="1"/>
    <col min="2" max="2" width="27.09765625" style="17" customWidth="1"/>
    <col min="3" max="3" width="9" style="17" customWidth="1"/>
    <col min="4" max="4" width="8.296875" style="17" customWidth="1"/>
    <col min="5" max="16384" width="8.19921875" style="17"/>
  </cols>
  <sheetData>
    <row r="1" spans="1:7" x14ac:dyDescent="0.3">
      <c r="A1" s="15" t="s">
        <v>418</v>
      </c>
      <c r="B1" s="15" t="s">
        <v>419</v>
      </c>
      <c r="C1" s="15" t="s">
        <v>420</v>
      </c>
      <c r="D1" s="15" t="s">
        <v>421</v>
      </c>
      <c r="E1" s="16" t="s">
        <v>422</v>
      </c>
      <c r="F1" s="16" t="s">
        <v>423</v>
      </c>
      <c r="G1" s="17" t="s">
        <v>555</v>
      </c>
    </row>
    <row r="2" spans="1:7" x14ac:dyDescent="0.3">
      <c r="A2" s="18" t="s">
        <v>540</v>
      </c>
      <c r="B2" s="19" t="s">
        <v>548</v>
      </c>
      <c r="C2" s="20">
        <v>6</v>
      </c>
      <c r="D2" s="20">
        <v>6</v>
      </c>
      <c r="E2" s="18">
        <v>519.47207000000003</v>
      </c>
      <c r="F2" s="18">
        <v>530.11707999999999</v>
      </c>
      <c r="G2" s="17">
        <f t="shared" ref="G2:G65" si="0">D2/C2</f>
        <v>1</v>
      </c>
    </row>
    <row r="3" spans="1:7" x14ac:dyDescent="0.3">
      <c r="A3" s="18" t="s">
        <v>494</v>
      </c>
      <c r="B3" s="19" t="s">
        <v>495</v>
      </c>
      <c r="C3" s="20">
        <v>62</v>
      </c>
      <c r="D3" s="20">
        <v>62</v>
      </c>
      <c r="E3" s="18">
        <v>515.19320000000005</v>
      </c>
      <c r="F3" s="18">
        <v>546.53632000000005</v>
      </c>
      <c r="G3" s="17">
        <f t="shared" si="0"/>
        <v>1</v>
      </c>
    </row>
    <row r="4" spans="1:7" x14ac:dyDescent="0.3">
      <c r="A4" s="18" t="s">
        <v>504</v>
      </c>
      <c r="B4" s="19" t="s">
        <v>515</v>
      </c>
      <c r="C4" s="20">
        <v>25</v>
      </c>
      <c r="D4" s="20">
        <v>25</v>
      </c>
      <c r="E4" s="18">
        <v>493.99239</v>
      </c>
      <c r="F4" s="18">
        <v>520.63882999999998</v>
      </c>
      <c r="G4" s="17">
        <f t="shared" si="0"/>
        <v>1</v>
      </c>
    </row>
    <row r="5" spans="1:7" x14ac:dyDescent="0.3">
      <c r="A5" s="18" t="s">
        <v>498</v>
      </c>
      <c r="B5" s="19" t="s">
        <v>495</v>
      </c>
      <c r="C5" s="20">
        <v>195</v>
      </c>
      <c r="D5" s="20">
        <v>195</v>
      </c>
      <c r="E5" s="18">
        <v>481.13342</v>
      </c>
      <c r="F5" s="18">
        <v>528.86454000000003</v>
      </c>
      <c r="G5" s="17">
        <f t="shared" si="0"/>
        <v>1</v>
      </c>
    </row>
    <row r="6" spans="1:7" x14ac:dyDescent="0.3">
      <c r="A6" s="18" t="s">
        <v>527</v>
      </c>
      <c r="B6" s="19" t="s">
        <v>553</v>
      </c>
      <c r="C6" s="20">
        <v>10</v>
      </c>
      <c r="D6" s="20">
        <v>10</v>
      </c>
      <c r="E6" s="18">
        <v>475.56049000000002</v>
      </c>
      <c r="F6" s="18">
        <v>490.99968999999999</v>
      </c>
      <c r="G6" s="17">
        <f t="shared" si="0"/>
        <v>1</v>
      </c>
    </row>
    <row r="7" spans="1:7" x14ac:dyDescent="0.3">
      <c r="A7" s="18" t="s">
        <v>540</v>
      </c>
      <c r="B7" s="19" t="s">
        <v>542</v>
      </c>
      <c r="C7" s="20">
        <v>15</v>
      </c>
      <c r="D7" s="20">
        <v>15</v>
      </c>
      <c r="E7" s="18">
        <v>462.32215000000002</v>
      </c>
      <c r="F7" s="18">
        <v>513.20429999999999</v>
      </c>
      <c r="G7" s="17">
        <f t="shared" si="0"/>
        <v>1</v>
      </c>
    </row>
    <row r="8" spans="1:7" x14ac:dyDescent="0.3">
      <c r="A8" s="18" t="s">
        <v>458</v>
      </c>
      <c r="B8" s="19" t="s">
        <v>425</v>
      </c>
      <c r="C8" s="20">
        <v>211</v>
      </c>
      <c r="D8" s="20">
        <v>211</v>
      </c>
      <c r="E8" s="18">
        <v>462.20414</v>
      </c>
      <c r="F8" s="18">
        <v>508.30077999999997</v>
      </c>
      <c r="G8" s="17">
        <f t="shared" si="0"/>
        <v>1</v>
      </c>
    </row>
    <row r="9" spans="1:7" x14ac:dyDescent="0.3">
      <c r="A9" s="18" t="s">
        <v>541</v>
      </c>
      <c r="B9" s="19" t="s">
        <v>548</v>
      </c>
      <c r="C9" s="20">
        <v>4</v>
      </c>
      <c r="D9" s="20">
        <v>4</v>
      </c>
      <c r="E9" s="18">
        <v>461.54122999999998</v>
      </c>
      <c r="F9" s="18">
        <v>503.31177000000002</v>
      </c>
      <c r="G9" s="17">
        <f t="shared" si="0"/>
        <v>1</v>
      </c>
    </row>
    <row r="10" spans="1:7" x14ac:dyDescent="0.3">
      <c r="A10" s="18" t="s">
        <v>527</v>
      </c>
      <c r="B10" s="19" t="s">
        <v>533</v>
      </c>
      <c r="C10" s="20">
        <v>5</v>
      </c>
      <c r="D10" s="20">
        <v>5</v>
      </c>
      <c r="E10" s="18">
        <v>456.26835999999997</v>
      </c>
      <c r="F10" s="18">
        <v>467.61854</v>
      </c>
      <c r="G10" s="17">
        <f t="shared" si="0"/>
        <v>1</v>
      </c>
    </row>
    <row r="11" spans="1:7" x14ac:dyDescent="0.3">
      <c r="A11" s="18" t="s">
        <v>504</v>
      </c>
      <c r="B11" s="19" t="s">
        <v>502</v>
      </c>
      <c r="C11" s="20">
        <v>30</v>
      </c>
      <c r="D11" s="20">
        <v>30</v>
      </c>
      <c r="E11" s="18">
        <v>448.64247</v>
      </c>
      <c r="F11" s="18">
        <v>493.31087000000002</v>
      </c>
      <c r="G11" s="17">
        <f t="shared" si="0"/>
        <v>1</v>
      </c>
    </row>
    <row r="12" spans="1:7" x14ac:dyDescent="0.3">
      <c r="A12" s="18" t="s">
        <v>483</v>
      </c>
      <c r="B12" s="19" t="s">
        <v>425</v>
      </c>
      <c r="C12" s="20">
        <v>252</v>
      </c>
      <c r="D12" s="20">
        <v>252</v>
      </c>
      <c r="E12" s="18">
        <v>423.92243000000002</v>
      </c>
      <c r="F12" s="18">
        <v>460.83251000000001</v>
      </c>
      <c r="G12" s="17">
        <f t="shared" si="0"/>
        <v>1</v>
      </c>
    </row>
    <row r="13" spans="1:7" x14ac:dyDescent="0.3">
      <c r="A13" s="18" t="s">
        <v>541</v>
      </c>
      <c r="B13" s="19" t="s">
        <v>546</v>
      </c>
      <c r="C13" s="20">
        <v>5</v>
      </c>
      <c r="D13" s="20">
        <v>5</v>
      </c>
      <c r="E13" s="18">
        <v>423.12009</v>
      </c>
      <c r="F13" s="18">
        <v>458.84316000000001</v>
      </c>
      <c r="G13" s="17">
        <f t="shared" si="0"/>
        <v>1</v>
      </c>
    </row>
    <row r="14" spans="1:7" x14ac:dyDescent="0.3">
      <c r="A14" s="18" t="s">
        <v>540</v>
      </c>
      <c r="B14" s="19" t="s">
        <v>539</v>
      </c>
      <c r="C14" s="20">
        <v>21</v>
      </c>
      <c r="D14" s="20">
        <v>21</v>
      </c>
      <c r="E14" s="18">
        <v>423.06292000000002</v>
      </c>
      <c r="F14" s="18">
        <v>459.44407999999999</v>
      </c>
      <c r="G14" s="17">
        <f t="shared" si="0"/>
        <v>1</v>
      </c>
    </row>
    <row r="15" spans="1:7" x14ac:dyDescent="0.3">
      <c r="A15" s="18" t="s">
        <v>501</v>
      </c>
      <c r="B15" s="19" t="s">
        <v>515</v>
      </c>
      <c r="C15" s="20">
        <v>6</v>
      </c>
      <c r="D15" s="20">
        <v>6</v>
      </c>
      <c r="E15" s="18">
        <v>420.98586999999998</v>
      </c>
      <c r="F15" s="18">
        <v>431.50087000000002</v>
      </c>
      <c r="G15" s="17">
        <f t="shared" si="0"/>
        <v>1</v>
      </c>
    </row>
    <row r="16" spans="1:7" x14ac:dyDescent="0.3">
      <c r="A16" s="18" t="s">
        <v>527</v>
      </c>
      <c r="B16" s="19" t="s">
        <v>528</v>
      </c>
      <c r="C16" s="20">
        <v>25</v>
      </c>
      <c r="D16" s="20">
        <v>25</v>
      </c>
      <c r="E16" s="18">
        <v>420.81450000000001</v>
      </c>
      <c r="F16" s="18">
        <v>448.09098999999998</v>
      </c>
      <c r="G16" s="17">
        <f t="shared" si="0"/>
        <v>1</v>
      </c>
    </row>
    <row r="17" spans="1:7" x14ac:dyDescent="0.3">
      <c r="A17" s="18" t="s">
        <v>509</v>
      </c>
      <c r="B17" s="19" t="s">
        <v>515</v>
      </c>
      <c r="C17" s="20">
        <v>7</v>
      </c>
      <c r="D17" s="20">
        <v>7</v>
      </c>
      <c r="E17" s="18">
        <v>419.64954</v>
      </c>
      <c r="F17" s="18">
        <v>428.58832999999998</v>
      </c>
      <c r="G17" s="17">
        <f t="shared" si="0"/>
        <v>1</v>
      </c>
    </row>
    <row r="18" spans="1:7" x14ac:dyDescent="0.3">
      <c r="A18" s="18" t="s">
        <v>466</v>
      </c>
      <c r="B18" s="19" t="s">
        <v>535</v>
      </c>
      <c r="C18" s="20">
        <v>62</v>
      </c>
      <c r="D18" s="20">
        <v>62</v>
      </c>
      <c r="E18" s="18">
        <v>414.06885</v>
      </c>
      <c r="F18" s="18">
        <v>431.73117999999999</v>
      </c>
      <c r="G18" s="17">
        <f t="shared" si="0"/>
        <v>1</v>
      </c>
    </row>
    <row r="19" spans="1:7" x14ac:dyDescent="0.3">
      <c r="A19" s="18" t="s">
        <v>511</v>
      </c>
      <c r="B19" s="19" t="s">
        <v>515</v>
      </c>
      <c r="C19" s="20">
        <v>8</v>
      </c>
      <c r="D19" s="20">
        <v>8</v>
      </c>
      <c r="E19" s="18">
        <v>413.3494</v>
      </c>
      <c r="F19" s="18">
        <v>420.51499999999999</v>
      </c>
      <c r="G19" s="17">
        <f t="shared" si="0"/>
        <v>1</v>
      </c>
    </row>
    <row r="20" spans="1:7" x14ac:dyDescent="0.3">
      <c r="A20" s="18" t="s">
        <v>534</v>
      </c>
      <c r="B20" s="19" t="s">
        <v>535</v>
      </c>
      <c r="C20" s="20">
        <v>21</v>
      </c>
      <c r="D20" s="20">
        <v>21</v>
      </c>
      <c r="E20" s="18">
        <v>412.18610999999999</v>
      </c>
      <c r="F20" s="18">
        <v>463.15861000000001</v>
      </c>
      <c r="G20" s="17">
        <f t="shared" si="0"/>
        <v>1</v>
      </c>
    </row>
    <row r="21" spans="1:7" x14ac:dyDescent="0.3">
      <c r="A21" s="18" t="s">
        <v>497</v>
      </c>
      <c r="B21" s="19" t="s">
        <v>495</v>
      </c>
      <c r="C21" s="20">
        <v>47</v>
      </c>
      <c r="D21" s="20">
        <v>47</v>
      </c>
      <c r="E21" s="18">
        <v>410.35442</v>
      </c>
      <c r="F21" s="18">
        <v>446.04032999999998</v>
      </c>
      <c r="G21" s="17">
        <f t="shared" si="0"/>
        <v>1</v>
      </c>
    </row>
    <row r="22" spans="1:7" x14ac:dyDescent="0.3">
      <c r="A22" s="18" t="s">
        <v>506</v>
      </c>
      <c r="B22" s="19" t="s">
        <v>515</v>
      </c>
      <c r="C22" s="20">
        <v>6</v>
      </c>
      <c r="D22" s="20">
        <v>6</v>
      </c>
      <c r="E22" s="18">
        <v>408.97557999999998</v>
      </c>
      <c r="F22" s="18">
        <v>431.01146999999997</v>
      </c>
      <c r="G22" s="17">
        <f t="shared" si="0"/>
        <v>1</v>
      </c>
    </row>
    <row r="23" spans="1:7" x14ac:dyDescent="0.3">
      <c r="A23" s="18" t="s">
        <v>540</v>
      </c>
      <c r="B23" s="19" t="s">
        <v>549</v>
      </c>
      <c r="C23" s="20">
        <v>12</v>
      </c>
      <c r="D23" s="20">
        <v>12</v>
      </c>
      <c r="E23" s="18">
        <v>404.06261999999998</v>
      </c>
      <c r="F23" s="18">
        <v>490.38038</v>
      </c>
      <c r="G23" s="17">
        <f t="shared" si="0"/>
        <v>1</v>
      </c>
    </row>
    <row r="24" spans="1:7" x14ac:dyDescent="0.3">
      <c r="A24" s="18" t="s">
        <v>453</v>
      </c>
      <c r="B24" s="19" t="s">
        <v>425</v>
      </c>
      <c r="C24" s="20">
        <v>103</v>
      </c>
      <c r="D24" s="20">
        <v>103</v>
      </c>
      <c r="E24" s="18">
        <v>396.52460000000002</v>
      </c>
      <c r="F24" s="18">
        <v>425.90343999999999</v>
      </c>
      <c r="G24" s="17">
        <f t="shared" si="0"/>
        <v>1</v>
      </c>
    </row>
    <row r="25" spans="1:7" x14ac:dyDescent="0.3">
      <c r="A25" s="18" t="s">
        <v>447</v>
      </c>
      <c r="B25" s="19" t="s">
        <v>425</v>
      </c>
      <c r="C25" s="20">
        <v>82</v>
      </c>
      <c r="D25" s="20">
        <v>82</v>
      </c>
      <c r="E25" s="18">
        <v>394.71044000000001</v>
      </c>
      <c r="F25" s="18">
        <v>421.23642999999998</v>
      </c>
      <c r="G25" s="17">
        <f t="shared" si="0"/>
        <v>1</v>
      </c>
    </row>
    <row r="26" spans="1:7" x14ac:dyDescent="0.3">
      <c r="A26" s="18" t="s">
        <v>459</v>
      </c>
      <c r="B26" s="19" t="s">
        <v>425</v>
      </c>
      <c r="C26" s="20">
        <v>88</v>
      </c>
      <c r="D26" s="20">
        <v>88</v>
      </c>
      <c r="E26" s="18">
        <v>392.42811</v>
      </c>
      <c r="F26" s="18">
        <v>423.65123999999997</v>
      </c>
      <c r="G26" s="17">
        <f t="shared" si="0"/>
        <v>1</v>
      </c>
    </row>
    <row r="27" spans="1:7" x14ac:dyDescent="0.3">
      <c r="A27" s="18" t="s">
        <v>485</v>
      </c>
      <c r="B27" s="19" t="s">
        <v>521</v>
      </c>
      <c r="C27" s="20">
        <v>4</v>
      </c>
      <c r="D27" s="20">
        <v>4</v>
      </c>
      <c r="E27" s="18">
        <v>391.81522000000001</v>
      </c>
      <c r="F27" s="18">
        <v>396.17133999999999</v>
      </c>
      <c r="G27" s="17">
        <f t="shared" si="0"/>
        <v>1</v>
      </c>
    </row>
    <row r="28" spans="1:7" x14ac:dyDescent="0.3">
      <c r="A28" s="18" t="s">
        <v>466</v>
      </c>
      <c r="B28" s="19" t="s">
        <v>425</v>
      </c>
      <c r="C28" s="20">
        <v>40</v>
      </c>
      <c r="D28" s="20">
        <v>40</v>
      </c>
      <c r="E28" s="18">
        <v>388.76913999999999</v>
      </c>
      <c r="F28" s="18">
        <v>406.89460000000003</v>
      </c>
      <c r="G28" s="17">
        <f t="shared" si="0"/>
        <v>1</v>
      </c>
    </row>
    <row r="29" spans="1:7" x14ac:dyDescent="0.3">
      <c r="A29" s="18" t="s">
        <v>487</v>
      </c>
      <c r="B29" s="19" t="s">
        <v>515</v>
      </c>
      <c r="C29" s="20">
        <v>3</v>
      </c>
      <c r="D29" s="20">
        <v>3</v>
      </c>
      <c r="E29" s="18">
        <v>388.35637000000003</v>
      </c>
      <c r="F29" s="18">
        <v>412.11856</v>
      </c>
      <c r="G29" s="17">
        <f t="shared" si="0"/>
        <v>1</v>
      </c>
    </row>
    <row r="30" spans="1:7" x14ac:dyDescent="0.3">
      <c r="A30" s="18" t="s">
        <v>504</v>
      </c>
      <c r="B30" s="19" t="s">
        <v>516</v>
      </c>
      <c r="C30" s="20">
        <v>40</v>
      </c>
      <c r="D30" s="20">
        <v>40</v>
      </c>
      <c r="E30" s="18">
        <v>384.62437999999997</v>
      </c>
      <c r="F30" s="18">
        <v>442.35777999999999</v>
      </c>
      <c r="G30" s="17">
        <f t="shared" si="0"/>
        <v>1</v>
      </c>
    </row>
    <row r="31" spans="1:7" x14ac:dyDescent="0.3">
      <c r="A31" s="18" t="s">
        <v>503</v>
      </c>
      <c r="B31" s="19" t="s">
        <v>515</v>
      </c>
      <c r="C31" s="20">
        <v>10</v>
      </c>
      <c r="D31" s="20">
        <v>10</v>
      </c>
      <c r="E31" s="18">
        <v>384.57927000000001</v>
      </c>
      <c r="F31" s="18">
        <v>404.72818000000001</v>
      </c>
      <c r="G31" s="17">
        <f t="shared" si="0"/>
        <v>1</v>
      </c>
    </row>
    <row r="32" spans="1:7" x14ac:dyDescent="0.3">
      <c r="A32" s="18" t="s">
        <v>444</v>
      </c>
      <c r="B32" s="19" t="s">
        <v>425</v>
      </c>
      <c r="C32" s="20">
        <v>108</v>
      </c>
      <c r="D32" s="20">
        <v>108</v>
      </c>
      <c r="E32" s="18">
        <v>383.88209999999998</v>
      </c>
      <c r="F32" s="18">
        <v>402.79021999999998</v>
      </c>
      <c r="G32" s="17">
        <f t="shared" si="0"/>
        <v>1</v>
      </c>
    </row>
    <row r="33" spans="1:7" x14ac:dyDescent="0.3">
      <c r="A33" s="18" t="s">
        <v>493</v>
      </c>
      <c r="B33" s="19" t="s">
        <v>521</v>
      </c>
      <c r="C33" s="20">
        <v>5</v>
      </c>
      <c r="D33" s="20">
        <v>5</v>
      </c>
      <c r="E33" s="18">
        <v>381.68313000000001</v>
      </c>
      <c r="F33" s="18">
        <v>404.40294999999998</v>
      </c>
      <c r="G33" s="17">
        <f t="shared" si="0"/>
        <v>1</v>
      </c>
    </row>
    <row r="34" spans="1:7" x14ac:dyDescent="0.3">
      <c r="A34" s="18" t="s">
        <v>525</v>
      </c>
      <c r="B34" s="19" t="s">
        <v>553</v>
      </c>
      <c r="C34" s="20">
        <v>5</v>
      </c>
      <c r="D34" s="20">
        <v>5</v>
      </c>
      <c r="E34" s="18">
        <v>379.97451999999998</v>
      </c>
      <c r="F34" s="18">
        <v>405.12639000000001</v>
      </c>
      <c r="G34" s="17">
        <f t="shared" si="0"/>
        <v>1</v>
      </c>
    </row>
    <row r="35" spans="1:7" x14ac:dyDescent="0.3">
      <c r="A35" s="18" t="s">
        <v>512</v>
      </c>
      <c r="B35" s="19" t="s">
        <v>515</v>
      </c>
      <c r="C35" s="20">
        <v>4</v>
      </c>
      <c r="D35" s="20">
        <v>4</v>
      </c>
      <c r="E35" s="18">
        <v>379.20895000000002</v>
      </c>
      <c r="F35" s="18">
        <v>385.1866</v>
      </c>
      <c r="G35" s="17">
        <f t="shared" si="0"/>
        <v>1</v>
      </c>
    </row>
    <row r="36" spans="1:7" x14ac:dyDescent="0.3">
      <c r="A36" s="18" t="s">
        <v>508</v>
      </c>
      <c r="B36" s="19" t="s">
        <v>515</v>
      </c>
      <c r="C36" s="20">
        <v>3</v>
      </c>
      <c r="D36" s="20">
        <v>3</v>
      </c>
      <c r="E36" s="18">
        <v>378.55205999999998</v>
      </c>
      <c r="F36" s="18">
        <v>385.88909000000001</v>
      </c>
      <c r="G36" s="17">
        <f t="shared" si="0"/>
        <v>1</v>
      </c>
    </row>
    <row r="37" spans="1:7" x14ac:dyDescent="0.3">
      <c r="A37" s="18" t="s">
        <v>499</v>
      </c>
      <c r="B37" s="19" t="s">
        <v>495</v>
      </c>
      <c r="C37" s="20">
        <v>47</v>
      </c>
      <c r="D37" s="20">
        <v>47</v>
      </c>
      <c r="E37" s="18">
        <v>373.87114000000003</v>
      </c>
      <c r="F37" s="18">
        <v>395.75787000000003</v>
      </c>
      <c r="G37" s="17">
        <f t="shared" si="0"/>
        <v>1</v>
      </c>
    </row>
    <row r="38" spans="1:7" x14ac:dyDescent="0.3">
      <c r="A38" s="18" t="s">
        <v>529</v>
      </c>
      <c r="B38" s="19" t="s">
        <v>548</v>
      </c>
      <c r="C38" s="20">
        <v>8</v>
      </c>
      <c r="D38" s="20">
        <v>8</v>
      </c>
      <c r="E38" s="18">
        <v>373.27613000000002</v>
      </c>
      <c r="F38" s="18">
        <v>384.85991999999999</v>
      </c>
      <c r="G38" s="17">
        <f t="shared" si="0"/>
        <v>1</v>
      </c>
    </row>
    <row r="39" spans="1:7" x14ac:dyDescent="0.3">
      <c r="A39" s="18" t="s">
        <v>481</v>
      </c>
      <c r="B39" s="19" t="s">
        <v>425</v>
      </c>
      <c r="C39" s="20">
        <v>108</v>
      </c>
      <c r="D39" s="20">
        <v>108</v>
      </c>
      <c r="E39" s="18">
        <v>372.80664999999999</v>
      </c>
      <c r="F39" s="18">
        <v>421.08924999999999</v>
      </c>
      <c r="G39" s="17">
        <f t="shared" si="0"/>
        <v>1</v>
      </c>
    </row>
    <row r="40" spans="1:7" x14ac:dyDescent="0.3">
      <c r="A40" s="18" t="s">
        <v>498</v>
      </c>
      <c r="B40" s="19" t="s">
        <v>515</v>
      </c>
      <c r="C40" s="20">
        <v>10</v>
      </c>
      <c r="D40" s="20">
        <v>10</v>
      </c>
      <c r="E40" s="18">
        <v>370.32751000000002</v>
      </c>
      <c r="F40" s="18">
        <v>400.41471000000001</v>
      </c>
      <c r="G40" s="17">
        <f t="shared" si="0"/>
        <v>1</v>
      </c>
    </row>
    <row r="41" spans="1:7" x14ac:dyDescent="0.3">
      <c r="A41" s="18" t="s">
        <v>487</v>
      </c>
      <c r="B41" s="19" t="s">
        <v>521</v>
      </c>
      <c r="C41" s="20">
        <v>3</v>
      </c>
      <c r="D41" s="20">
        <v>3</v>
      </c>
      <c r="E41" s="18">
        <v>368.35665999999998</v>
      </c>
      <c r="F41" s="18">
        <v>381.73565000000002</v>
      </c>
      <c r="G41" s="17">
        <f t="shared" si="0"/>
        <v>1</v>
      </c>
    </row>
    <row r="42" spans="1:7" x14ac:dyDescent="0.3">
      <c r="A42" s="18" t="s">
        <v>492</v>
      </c>
      <c r="B42" s="19" t="s">
        <v>515</v>
      </c>
      <c r="C42" s="20">
        <v>6</v>
      </c>
      <c r="D42" s="20">
        <v>6</v>
      </c>
      <c r="E42" s="18">
        <v>367.66025999999999</v>
      </c>
      <c r="F42" s="18">
        <v>407.88018</v>
      </c>
      <c r="G42" s="17">
        <f t="shared" si="0"/>
        <v>1</v>
      </c>
    </row>
    <row r="43" spans="1:7" x14ac:dyDescent="0.3">
      <c r="A43" s="18" t="s">
        <v>529</v>
      </c>
      <c r="B43" s="19" t="s">
        <v>553</v>
      </c>
      <c r="C43" s="20">
        <v>4</v>
      </c>
      <c r="D43" s="20">
        <v>4</v>
      </c>
      <c r="E43" s="18">
        <v>364.75886000000003</v>
      </c>
      <c r="F43" s="18">
        <v>373.10581000000002</v>
      </c>
      <c r="G43" s="17">
        <f t="shared" si="0"/>
        <v>1</v>
      </c>
    </row>
    <row r="44" spans="1:7" x14ac:dyDescent="0.3">
      <c r="A44" s="18" t="s">
        <v>444</v>
      </c>
      <c r="B44" s="19" t="s">
        <v>517</v>
      </c>
      <c r="C44" s="20">
        <v>108</v>
      </c>
      <c r="D44" s="20">
        <v>108</v>
      </c>
      <c r="E44" s="18">
        <v>364.31900999999999</v>
      </c>
      <c r="F44" s="18">
        <v>383.78552999999999</v>
      </c>
      <c r="G44" s="17">
        <f t="shared" si="0"/>
        <v>1</v>
      </c>
    </row>
    <row r="45" spans="1:7" x14ac:dyDescent="0.3">
      <c r="A45" s="18" t="s">
        <v>492</v>
      </c>
      <c r="B45" s="19" t="s">
        <v>553</v>
      </c>
      <c r="C45" s="20">
        <v>8</v>
      </c>
      <c r="D45" s="20">
        <v>8</v>
      </c>
      <c r="E45" s="18">
        <v>364.29275000000001</v>
      </c>
      <c r="F45" s="18">
        <v>375.95346000000001</v>
      </c>
      <c r="G45" s="17">
        <f t="shared" si="0"/>
        <v>1</v>
      </c>
    </row>
    <row r="46" spans="1:7" x14ac:dyDescent="0.3">
      <c r="A46" s="18" t="s">
        <v>526</v>
      </c>
      <c r="B46" s="19" t="s">
        <v>553</v>
      </c>
      <c r="C46" s="20">
        <v>6</v>
      </c>
      <c r="D46" s="20">
        <v>6</v>
      </c>
      <c r="E46" s="18">
        <v>363.33328</v>
      </c>
      <c r="F46" s="18">
        <v>374.84082000000001</v>
      </c>
      <c r="G46" s="17">
        <f t="shared" si="0"/>
        <v>1</v>
      </c>
    </row>
    <row r="47" spans="1:7" x14ac:dyDescent="0.3">
      <c r="A47" s="18" t="s">
        <v>527</v>
      </c>
      <c r="B47" s="19" t="s">
        <v>524</v>
      </c>
      <c r="C47" s="20">
        <v>30</v>
      </c>
      <c r="D47" s="20">
        <v>30</v>
      </c>
      <c r="E47" s="18">
        <v>361.29322000000002</v>
      </c>
      <c r="F47" s="18">
        <v>414.93628000000001</v>
      </c>
      <c r="G47" s="17">
        <f t="shared" si="0"/>
        <v>1</v>
      </c>
    </row>
    <row r="48" spans="1:7" x14ac:dyDescent="0.3">
      <c r="A48" s="18" t="s">
        <v>496</v>
      </c>
      <c r="B48" s="19" t="s">
        <v>495</v>
      </c>
      <c r="C48" s="20">
        <v>47</v>
      </c>
      <c r="D48" s="20">
        <v>47</v>
      </c>
      <c r="E48" s="18">
        <v>360.66349000000002</v>
      </c>
      <c r="F48" s="18">
        <v>390.00787000000003</v>
      </c>
      <c r="G48" s="17">
        <f t="shared" si="0"/>
        <v>1</v>
      </c>
    </row>
    <row r="49" spans="1:7" x14ac:dyDescent="0.3">
      <c r="A49" s="18" t="s">
        <v>451</v>
      </c>
      <c r="B49" s="19" t="s">
        <v>425</v>
      </c>
      <c r="C49" s="20">
        <v>103</v>
      </c>
      <c r="D49" s="20">
        <v>103</v>
      </c>
      <c r="E49" s="18">
        <v>360.12862999999999</v>
      </c>
      <c r="F49" s="18">
        <v>385.12263000000002</v>
      </c>
      <c r="G49" s="17">
        <f t="shared" si="0"/>
        <v>1</v>
      </c>
    </row>
    <row r="50" spans="1:7" x14ac:dyDescent="0.3">
      <c r="A50" s="18" t="s">
        <v>465</v>
      </c>
      <c r="B50" s="19" t="s">
        <v>425</v>
      </c>
      <c r="C50" s="20">
        <v>139</v>
      </c>
      <c r="D50" s="20">
        <v>139</v>
      </c>
      <c r="E50" s="18">
        <v>356.88742999999999</v>
      </c>
      <c r="F50" s="18">
        <v>432.42957000000001</v>
      </c>
      <c r="G50" s="17">
        <f t="shared" si="0"/>
        <v>1</v>
      </c>
    </row>
    <row r="51" spans="1:7" x14ac:dyDescent="0.3">
      <c r="A51" s="18" t="s">
        <v>505</v>
      </c>
      <c r="B51" s="19" t="s">
        <v>515</v>
      </c>
      <c r="C51" s="20">
        <v>5</v>
      </c>
      <c r="D51" s="20">
        <v>5</v>
      </c>
      <c r="E51" s="18">
        <v>356.41735999999997</v>
      </c>
      <c r="F51" s="18">
        <v>362.88731999999999</v>
      </c>
      <c r="G51" s="17">
        <f t="shared" si="0"/>
        <v>1</v>
      </c>
    </row>
    <row r="52" spans="1:7" x14ac:dyDescent="0.3">
      <c r="A52" s="18" t="s">
        <v>512</v>
      </c>
      <c r="B52" s="19" t="s">
        <v>513</v>
      </c>
      <c r="C52" s="20">
        <v>5</v>
      </c>
      <c r="D52" s="20">
        <v>5</v>
      </c>
      <c r="E52" s="18">
        <v>352.0883</v>
      </c>
      <c r="F52" s="18">
        <v>364.16311999999999</v>
      </c>
      <c r="G52" s="17">
        <f t="shared" si="0"/>
        <v>1</v>
      </c>
    </row>
    <row r="53" spans="1:7" x14ac:dyDescent="0.3">
      <c r="A53" s="18" t="s">
        <v>523</v>
      </c>
      <c r="B53" s="19" t="s">
        <v>548</v>
      </c>
      <c r="C53" s="20">
        <v>5</v>
      </c>
      <c r="D53" s="20">
        <v>5</v>
      </c>
      <c r="E53" s="18">
        <v>351.56175999999999</v>
      </c>
      <c r="F53" s="18">
        <v>411.01369999999997</v>
      </c>
      <c r="G53" s="17">
        <f t="shared" si="0"/>
        <v>1</v>
      </c>
    </row>
    <row r="54" spans="1:7" x14ac:dyDescent="0.3">
      <c r="A54" s="18" t="s">
        <v>527</v>
      </c>
      <c r="B54" s="19" t="s">
        <v>554</v>
      </c>
      <c r="C54" s="20">
        <v>10</v>
      </c>
      <c r="D54" s="20">
        <v>10</v>
      </c>
      <c r="E54" s="18">
        <v>349.13905999999997</v>
      </c>
      <c r="F54" s="18">
        <v>361.23984000000002</v>
      </c>
      <c r="G54" s="17">
        <f t="shared" si="0"/>
        <v>1</v>
      </c>
    </row>
    <row r="55" spans="1:7" x14ac:dyDescent="0.3">
      <c r="A55" s="18" t="s">
        <v>439</v>
      </c>
      <c r="B55" s="19" t="s">
        <v>425</v>
      </c>
      <c r="C55" s="20">
        <v>47</v>
      </c>
      <c r="D55" s="20">
        <v>47</v>
      </c>
      <c r="E55" s="18">
        <v>348.91899999999998</v>
      </c>
      <c r="F55" s="18">
        <v>371.73210999999998</v>
      </c>
      <c r="G55" s="17">
        <f t="shared" si="0"/>
        <v>1</v>
      </c>
    </row>
    <row r="56" spans="1:7" x14ac:dyDescent="0.3">
      <c r="A56" s="18" t="s">
        <v>485</v>
      </c>
      <c r="B56" s="19" t="s">
        <v>491</v>
      </c>
      <c r="C56" s="20">
        <v>4</v>
      </c>
      <c r="D56" s="20">
        <v>4</v>
      </c>
      <c r="E56" s="18">
        <v>346.75407999999999</v>
      </c>
      <c r="F56" s="18">
        <v>369.48773</v>
      </c>
      <c r="G56" s="17">
        <f t="shared" si="0"/>
        <v>1</v>
      </c>
    </row>
    <row r="57" spans="1:7" x14ac:dyDescent="0.3">
      <c r="A57" s="18" t="s">
        <v>481</v>
      </c>
      <c r="B57" s="19" t="s">
        <v>517</v>
      </c>
      <c r="C57" s="20">
        <v>108</v>
      </c>
      <c r="D57" s="20">
        <v>108</v>
      </c>
      <c r="E57" s="18">
        <v>345.38060999999999</v>
      </c>
      <c r="F57" s="18">
        <v>434.46534000000003</v>
      </c>
      <c r="G57" s="17">
        <f t="shared" si="0"/>
        <v>1</v>
      </c>
    </row>
    <row r="58" spans="1:7" x14ac:dyDescent="0.3">
      <c r="A58" s="18" t="s">
        <v>506</v>
      </c>
      <c r="B58" s="19" t="s">
        <v>513</v>
      </c>
      <c r="C58" s="20">
        <v>18</v>
      </c>
      <c r="D58" s="20">
        <v>18</v>
      </c>
      <c r="E58" s="18">
        <v>343.77875</v>
      </c>
      <c r="F58" s="18">
        <v>397.64305000000002</v>
      </c>
      <c r="G58" s="17">
        <f t="shared" si="0"/>
        <v>1</v>
      </c>
    </row>
    <row r="59" spans="1:7" x14ac:dyDescent="0.3">
      <c r="A59" s="18" t="s">
        <v>544</v>
      </c>
      <c r="B59" s="19" t="s">
        <v>548</v>
      </c>
      <c r="C59" s="20">
        <v>5</v>
      </c>
      <c r="D59" s="20">
        <v>5</v>
      </c>
      <c r="E59" s="18">
        <v>343.63684000000001</v>
      </c>
      <c r="F59" s="18">
        <v>361.40075000000002</v>
      </c>
      <c r="G59" s="17">
        <f t="shared" si="0"/>
        <v>1</v>
      </c>
    </row>
    <row r="60" spans="1:7" x14ac:dyDescent="0.3">
      <c r="A60" s="18" t="s">
        <v>427</v>
      </c>
      <c r="B60" s="19" t="s">
        <v>425</v>
      </c>
      <c r="C60" s="20">
        <v>62</v>
      </c>
      <c r="D60" s="20">
        <v>62</v>
      </c>
      <c r="E60" s="18">
        <v>342.81457</v>
      </c>
      <c r="F60" s="18">
        <v>378.69117999999997</v>
      </c>
      <c r="G60" s="17">
        <f t="shared" si="0"/>
        <v>1</v>
      </c>
    </row>
    <row r="61" spans="1:7" x14ac:dyDescent="0.3">
      <c r="A61" s="18" t="s">
        <v>488</v>
      </c>
      <c r="B61" s="19" t="s">
        <v>553</v>
      </c>
      <c r="C61" s="20">
        <v>5</v>
      </c>
      <c r="D61" s="20">
        <v>5</v>
      </c>
      <c r="E61" s="18">
        <v>342.34654999999998</v>
      </c>
      <c r="F61" s="18">
        <v>352.84181999999998</v>
      </c>
      <c r="G61" s="17">
        <f t="shared" si="0"/>
        <v>1</v>
      </c>
    </row>
    <row r="62" spans="1:7" x14ac:dyDescent="0.3">
      <c r="A62" s="18" t="s">
        <v>441</v>
      </c>
      <c r="B62" s="19" t="s">
        <v>495</v>
      </c>
      <c r="C62" s="20">
        <v>82</v>
      </c>
      <c r="D62" s="20">
        <v>82</v>
      </c>
      <c r="E62" s="18">
        <v>341.81290999999999</v>
      </c>
      <c r="F62" s="18">
        <v>403.47796</v>
      </c>
      <c r="G62" s="17">
        <f t="shared" si="0"/>
        <v>1</v>
      </c>
    </row>
    <row r="63" spans="1:7" x14ac:dyDescent="0.3">
      <c r="A63" s="18" t="s">
        <v>545</v>
      </c>
      <c r="B63" s="19" t="s">
        <v>548</v>
      </c>
      <c r="C63" s="20">
        <v>8</v>
      </c>
      <c r="D63" s="20">
        <v>8</v>
      </c>
      <c r="E63" s="18">
        <v>340.81457999999998</v>
      </c>
      <c r="F63" s="18">
        <v>369.76330000000002</v>
      </c>
      <c r="G63" s="17">
        <f t="shared" si="0"/>
        <v>1</v>
      </c>
    </row>
    <row r="64" spans="1:7" x14ac:dyDescent="0.3">
      <c r="A64" s="18" t="s">
        <v>451</v>
      </c>
      <c r="B64" s="19" t="s">
        <v>517</v>
      </c>
      <c r="C64" s="20">
        <v>103</v>
      </c>
      <c r="D64" s="20">
        <v>103</v>
      </c>
      <c r="E64" s="18">
        <v>340.78003999999999</v>
      </c>
      <c r="F64" s="18">
        <v>360.11239999999998</v>
      </c>
      <c r="G64" s="17">
        <f t="shared" si="0"/>
        <v>1</v>
      </c>
    </row>
    <row r="65" spans="1:7" x14ac:dyDescent="0.3">
      <c r="A65" s="18" t="s">
        <v>532</v>
      </c>
      <c r="B65" s="19" t="s">
        <v>553</v>
      </c>
      <c r="C65" s="20">
        <v>3</v>
      </c>
      <c r="D65" s="20">
        <v>3</v>
      </c>
      <c r="E65" s="18">
        <v>340.47219999999999</v>
      </c>
      <c r="F65" s="18">
        <v>347.46672999999998</v>
      </c>
      <c r="G65" s="17">
        <f t="shared" si="0"/>
        <v>1</v>
      </c>
    </row>
    <row r="66" spans="1:7" x14ac:dyDescent="0.3">
      <c r="A66" s="18" t="s">
        <v>530</v>
      </c>
      <c r="B66" s="19" t="s">
        <v>553</v>
      </c>
      <c r="C66" s="20">
        <v>5</v>
      </c>
      <c r="D66" s="20">
        <v>5</v>
      </c>
      <c r="E66" s="18">
        <v>339.58067</v>
      </c>
      <c r="F66" s="18">
        <v>350.14550000000003</v>
      </c>
      <c r="G66" s="17">
        <f t="shared" ref="G66:G129" si="1">D66/C66</f>
        <v>1</v>
      </c>
    </row>
    <row r="67" spans="1:7" x14ac:dyDescent="0.3">
      <c r="A67" s="18" t="s">
        <v>541</v>
      </c>
      <c r="B67" s="19" t="s">
        <v>542</v>
      </c>
      <c r="C67" s="20">
        <v>28</v>
      </c>
      <c r="D67" s="20">
        <v>28</v>
      </c>
      <c r="E67" s="18">
        <v>337.31229000000002</v>
      </c>
      <c r="F67" s="18">
        <v>418.03516999999999</v>
      </c>
      <c r="G67" s="17">
        <f t="shared" si="1"/>
        <v>1</v>
      </c>
    </row>
    <row r="68" spans="1:7" x14ac:dyDescent="0.3">
      <c r="A68" s="18" t="s">
        <v>465</v>
      </c>
      <c r="B68" s="19" t="s">
        <v>517</v>
      </c>
      <c r="C68" s="20">
        <v>139</v>
      </c>
      <c r="D68" s="20">
        <v>139</v>
      </c>
      <c r="E68" s="18">
        <v>335.07902999999999</v>
      </c>
      <c r="F68" s="18">
        <v>356.60746999999998</v>
      </c>
      <c r="G68" s="17">
        <f t="shared" si="1"/>
        <v>1</v>
      </c>
    </row>
    <row r="69" spans="1:7" x14ac:dyDescent="0.3">
      <c r="A69" s="18" t="s">
        <v>476</v>
      </c>
      <c r="B69" s="19" t="s">
        <v>425</v>
      </c>
      <c r="C69" s="20">
        <v>129</v>
      </c>
      <c r="D69" s="20">
        <v>129</v>
      </c>
      <c r="E69" s="18">
        <v>333.13932</v>
      </c>
      <c r="F69" s="18">
        <v>378.90356000000003</v>
      </c>
      <c r="G69" s="17">
        <f t="shared" si="1"/>
        <v>1</v>
      </c>
    </row>
    <row r="70" spans="1:7" x14ac:dyDescent="0.3">
      <c r="A70" s="18" t="s">
        <v>523</v>
      </c>
      <c r="B70" s="19" t="s">
        <v>553</v>
      </c>
      <c r="C70" s="20">
        <v>6</v>
      </c>
      <c r="D70" s="20">
        <v>6</v>
      </c>
      <c r="E70" s="18">
        <v>327.68893000000003</v>
      </c>
      <c r="F70" s="18">
        <v>379.05804999999998</v>
      </c>
      <c r="G70" s="17">
        <f t="shared" si="1"/>
        <v>1</v>
      </c>
    </row>
    <row r="71" spans="1:7" x14ac:dyDescent="0.3">
      <c r="A71" s="18" t="s">
        <v>489</v>
      </c>
      <c r="B71" s="19" t="s">
        <v>521</v>
      </c>
      <c r="C71" s="20">
        <v>5</v>
      </c>
      <c r="D71" s="20">
        <v>5</v>
      </c>
      <c r="E71" s="18">
        <v>325.66556000000003</v>
      </c>
      <c r="F71" s="18">
        <v>443.55336</v>
      </c>
      <c r="G71" s="17">
        <f t="shared" si="1"/>
        <v>1</v>
      </c>
    </row>
    <row r="72" spans="1:7" x14ac:dyDescent="0.3">
      <c r="A72" s="18" t="s">
        <v>427</v>
      </c>
      <c r="B72" s="19" t="s">
        <v>550</v>
      </c>
      <c r="C72" s="20">
        <v>62</v>
      </c>
      <c r="D72" s="20">
        <v>62</v>
      </c>
      <c r="E72" s="18">
        <v>323.92016000000001</v>
      </c>
      <c r="F72" s="18">
        <v>348.99655000000001</v>
      </c>
      <c r="G72" s="17">
        <f t="shared" si="1"/>
        <v>1</v>
      </c>
    </row>
    <row r="73" spans="1:7" x14ac:dyDescent="0.3">
      <c r="A73" s="18" t="s">
        <v>441</v>
      </c>
      <c r="B73" s="19" t="s">
        <v>514</v>
      </c>
      <c r="C73" s="20">
        <v>82</v>
      </c>
      <c r="D73" s="20">
        <v>82</v>
      </c>
      <c r="E73" s="18">
        <v>320.89837</v>
      </c>
      <c r="F73" s="18">
        <v>341.80752000000001</v>
      </c>
      <c r="G73" s="17">
        <f t="shared" si="1"/>
        <v>1</v>
      </c>
    </row>
    <row r="74" spans="1:7" x14ac:dyDescent="0.3">
      <c r="A74" s="18" t="s">
        <v>537</v>
      </c>
      <c r="B74" s="19" t="s">
        <v>535</v>
      </c>
      <c r="C74" s="20">
        <v>47</v>
      </c>
      <c r="D74" s="20">
        <v>47</v>
      </c>
      <c r="E74" s="18">
        <v>320.21409999999997</v>
      </c>
      <c r="F74" s="18">
        <v>348.69929999999999</v>
      </c>
      <c r="G74" s="17">
        <f t="shared" si="1"/>
        <v>1</v>
      </c>
    </row>
    <row r="75" spans="1:7" x14ac:dyDescent="0.3">
      <c r="A75" s="18" t="s">
        <v>440</v>
      </c>
      <c r="B75" s="19" t="s">
        <v>425</v>
      </c>
      <c r="C75" s="20">
        <v>82</v>
      </c>
      <c r="D75" s="20">
        <v>82</v>
      </c>
      <c r="E75" s="18">
        <v>319.13940000000002</v>
      </c>
      <c r="F75" s="18">
        <v>371.26393999999999</v>
      </c>
      <c r="G75" s="17">
        <f t="shared" si="1"/>
        <v>1</v>
      </c>
    </row>
    <row r="76" spans="1:7" x14ac:dyDescent="0.3">
      <c r="A76" s="18" t="s">
        <v>477</v>
      </c>
      <c r="B76" s="19" t="s">
        <v>425</v>
      </c>
      <c r="C76" s="20">
        <v>103</v>
      </c>
      <c r="D76" s="20">
        <v>103</v>
      </c>
      <c r="E76" s="18">
        <v>317.60333000000003</v>
      </c>
      <c r="F76" s="18">
        <v>468.63028000000003</v>
      </c>
      <c r="G76" s="17">
        <f t="shared" si="1"/>
        <v>1</v>
      </c>
    </row>
    <row r="77" spans="1:7" x14ac:dyDescent="0.3">
      <c r="A77" s="18" t="s">
        <v>536</v>
      </c>
      <c r="B77" s="19" t="s">
        <v>535</v>
      </c>
      <c r="C77" s="20">
        <v>21</v>
      </c>
      <c r="D77" s="20">
        <v>21</v>
      </c>
      <c r="E77" s="18">
        <v>316.74829</v>
      </c>
      <c r="F77" s="18">
        <v>342.57411999999999</v>
      </c>
      <c r="G77" s="17">
        <f t="shared" si="1"/>
        <v>1</v>
      </c>
    </row>
    <row r="78" spans="1:7" x14ac:dyDescent="0.3">
      <c r="A78" s="18" t="s">
        <v>463</v>
      </c>
      <c r="B78" s="19" t="s">
        <v>425</v>
      </c>
      <c r="C78" s="20">
        <v>139</v>
      </c>
      <c r="D78" s="20">
        <v>139</v>
      </c>
      <c r="E78" s="18">
        <v>315.12720000000002</v>
      </c>
      <c r="F78" s="18">
        <v>390.70943</v>
      </c>
      <c r="G78" s="17">
        <f t="shared" si="1"/>
        <v>1</v>
      </c>
    </row>
    <row r="79" spans="1:7" x14ac:dyDescent="0.3">
      <c r="A79" s="18" t="s">
        <v>476</v>
      </c>
      <c r="B79" s="19" t="s">
        <v>517</v>
      </c>
      <c r="C79" s="20">
        <v>129</v>
      </c>
      <c r="D79" s="20">
        <v>129</v>
      </c>
      <c r="E79" s="18">
        <v>312.14942000000002</v>
      </c>
      <c r="F79" s="18">
        <v>332.93266999999997</v>
      </c>
      <c r="G79" s="17">
        <f t="shared" si="1"/>
        <v>1</v>
      </c>
    </row>
    <row r="80" spans="1:7" x14ac:dyDescent="0.3">
      <c r="A80" s="18" t="s">
        <v>506</v>
      </c>
      <c r="B80" s="19" t="s">
        <v>502</v>
      </c>
      <c r="C80" s="20">
        <v>6</v>
      </c>
      <c r="D80" s="20">
        <v>6</v>
      </c>
      <c r="E80" s="18">
        <v>311.41941000000003</v>
      </c>
      <c r="F80" s="18">
        <v>353.45182999999997</v>
      </c>
      <c r="G80" s="17">
        <f t="shared" si="1"/>
        <v>1</v>
      </c>
    </row>
    <row r="81" spans="1:7" x14ac:dyDescent="0.3">
      <c r="A81" s="18" t="s">
        <v>472</v>
      </c>
      <c r="B81" s="19" t="s">
        <v>425</v>
      </c>
      <c r="C81" s="20">
        <v>62</v>
      </c>
      <c r="D81" s="20">
        <v>62</v>
      </c>
      <c r="E81" s="18">
        <v>310.24205999999998</v>
      </c>
      <c r="F81" s="18">
        <v>366.90042</v>
      </c>
      <c r="G81" s="17">
        <f t="shared" si="1"/>
        <v>1</v>
      </c>
    </row>
    <row r="82" spans="1:7" x14ac:dyDescent="0.3">
      <c r="A82" s="18" t="s">
        <v>538</v>
      </c>
      <c r="B82" s="19" t="s">
        <v>535</v>
      </c>
      <c r="C82" s="20">
        <v>113</v>
      </c>
      <c r="D82" s="20">
        <v>113</v>
      </c>
      <c r="E82" s="18">
        <v>309.72712999999999</v>
      </c>
      <c r="F82" s="18">
        <v>376.72163</v>
      </c>
      <c r="G82" s="17">
        <f t="shared" si="1"/>
        <v>1</v>
      </c>
    </row>
    <row r="83" spans="1:7" x14ac:dyDescent="0.3">
      <c r="A83" s="18" t="s">
        <v>424</v>
      </c>
      <c r="B83" s="19" t="s">
        <v>425</v>
      </c>
      <c r="C83" s="20">
        <v>52</v>
      </c>
      <c r="D83" s="20">
        <v>52</v>
      </c>
      <c r="E83" s="18">
        <v>309.68200000000002</v>
      </c>
      <c r="F83" s="18">
        <v>335.98009000000002</v>
      </c>
      <c r="G83" s="17">
        <f t="shared" si="1"/>
        <v>1</v>
      </c>
    </row>
    <row r="84" spans="1:7" x14ac:dyDescent="0.3">
      <c r="A84" s="18" t="s">
        <v>474</v>
      </c>
      <c r="B84" s="19" t="s">
        <v>425</v>
      </c>
      <c r="C84" s="20">
        <v>93</v>
      </c>
      <c r="D84" s="20">
        <v>93</v>
      </c>
      <c r="E84" s="18">
        <v>305.20871</v>
      </c>
      <c r="F84" s="18">
        <v>352.19538999999997</v>
      </c>
      <c r="G84" s="17">
        <f t="shared" si="1"/>
        <v>1</v>
      </c>
    </row>
    <row r="85" spans="1:7" x14ac:dyDescent="0.3">
      <c r="A85" s="18" t="s">
        <v>476</v>
      </c>
      <c r="B85" s="19" t="s">
        <v>425</v>
      </c>
      <c r="C85" s="20">
        <v>40</v>
      </c>
      <c r="D85" s="20">
        <v>40</v>
      </c>
      <c r="E85" s="18">
        <v>303.52535</v>
      </c>
      <c r="F85" s="18">
        <v>333.63979999999998</v>
      </c>
      <c r="G85" s="17">
        <f t="shared" si="1"/>
        <v>1</v>
      </c>
    </row>
    <row r="86" spans="1:7" x14ac:dyDescent="0.3">
      <c r="A86" s="18" t="s">
        <v>511</v>
      </c>
      <c r="B86" s="19" t="s">
        <v>502</v>
      </c>
      <c r="C86" s="20">
        <v>45</v>
      </c>
      <c r="D86" s="20">
        <v>45</v>
      </c>
      <c r="E86" s="18">
        <v>302.91433999999998</v>
      </c>
      <c r="F86" s="18">
        <v>394.19839999999999</v>
      </c>
      <c r="G86" s="17">
        <f t="shared" si="1"/>
        <v>1</v>
      </c>
    </row>
    <row r="87" spans="1:7" x14ac:dyDescent="0.3">
      <c r="A87" s="18" t="s">
        <v>431</v>
      </c>
      <c r="B87" s="19" t="s">
        <v>425</v>
      </c>
      <c r="C87" s="20">
        <v>108</v>
      </c>
      <c r="D87" s="20">
        <v>108</v>
      </c>
      <c r="E87" s="18">
        <v>299.00121000000001</v>
      </c>
      <c r="F87" s="18">
        <v>335.97852999999998</v>
      </c>
      <c r="G87" s="17">
        <f t="shared" si="1"/>
        <v>1</v>
      </c>
    </row>
    <row r="88" spans="1:7" x14ac:dyDescent="0.3">
      <c r="A88" s="18" t="s">
        <v>467</v>
      </c>
      <c r="B88" s="19" t="s">
        <v>425</v>
      </c>
      <c r="C88" s="20">
        <v>62</v>
      </c>
      <c r="D88" s="20">
        <v>62</v>
      </c>
      <c r="E88" s="18">
        <v>298.51666</v>
      </c>
      <c r="F88" s="18">
        <v>336.60759000000002</v>
      </c>
      <c r="G88" s="17">
        <f t="shared" si="1"/>
        <v>1</v>
      </c>
    </row>
    <row r="89" spans="1:7" x14ac:dyDescent="0.3">
      <c r="A89" s="18" t="s">
        <v>466</v>
      </c>
      <c r="B89" s="19" t="s">
        <v>519</v>
      </c>
      <c r="C89" s="20">
        <v>18</v>
      </c>
      <c r="D89" s="20">
        <v>18</v>
      </c>
      <c r="E89" s="18">
        <v>297.59879999999998</v>
      </c>
      <c r="F89" s="18">
        <v>346.62376999999998</v>
      </c>
      <c r="G89" s="17">
        <f t="shared" si="1"/>
        <v>1</v>
      </c>
    </row>
    <row r="90" spans="1:7" x14ac:dyDescent="0.3">
      <c r="A90" s="18" t="s">
        <v>479</v>
      </c>
      <c r="B90" s="19" t="s">
        <v>425</v>
      </c>
      <c r="C90" s="20">
        <v>93</v>
      </c>
      <c r="D90" s="20">
        <v>93</v>
      </c>
      <c r="E90" s="18">
        <v>295.40382</v>
      </c>
      <c r="F90" s="18">
        <v>404.88549</v>
      </c>
      <c r="G90" s="17">
        <f t="shared" si="1"/>
        <v>1</v>
      </c>
    </row>
    <row r="91" spans="1:7" x14ac:dyDescent="0.3">
      <c r="A91" s="18" t="s">
        <v>440</v>
      </c>
      <c r="B91" s="19" t="s">
        <v>517</v>
      </c>
      <c r="C91" s="20">
        <v>82</v>
      </c>
      <c r="D91" s="20">
        <v>82</v>
      </c>
      <c r="E91" s="18">
        <v>292.31979999999999</v>
      </c>
      <c r="F91" s="18">
        <v>318.49855000000002</v>
      </c>
      <c r="G91" s="17">
        <f t="shared" si="1"/>
        <v>1</v>
      </c>
    </row>
    <row r="92" spans="1:7" x14ac:dyDescent="0.3">
      <c r="A92" s="18" t="s">
        <v>448</v>
      </c>
      <c r="B92" s="19" t="s">
        <v>425</v>
      </c>
      <c r="C92" s="20">
        <v>129</v>
      </c>
      <c r="D92" s="20">
        <v>129</v>
      </c>
      <c r="E92" s="18">
        <v>291.00981000000002</v>
      </c>
      <c r="F92" s="18">
        <v>343.00126</v>
      </c>
      <c r="G92" s="17">
        <f t="shared" si="1"/>
        <v>1</v>
      </c>
    </row>
    <row r="93" spans="1:7" x14ac:dyDescent="0.3">
      <c r="A93" s="18" t="s">
        <v>470</v>
      </c>
      <c r="B93" s="19" t="s">
        <v>425</v>
      </c>
      <c r="C93" s="20">
        <v>41</v>
      </c>
      <c r="D93" s="20">
        <v>41</v>
      </c>
      <c r="E93" s="18">
        <v>290.21582999999998</v>
      </c>
      <c r="F93" s="18">
        <v>351.80896999999999</v>
      </c>
      <c r="G93" s="17">
        <f t="shared" si="1"/>
        <v>1</v>
      </c>
    </row>
    <row r="94" spans="1:7" x14ac:dyDescent="0.3">
      <c r="A94" s="18" t="s">
        <v>441</v>
      </c>
      <c r="B94" s="19" t="s">
        <v>425</v>
      </c>
      <c r="C94" s="20">
        <v>26</v>
      </c>
      <c r="D94" s="20">
        <v>26</v>
      </c>
      <c r="E94" s="18">
        <v>288.44738000000001</v>
      </c>
      <c r="F94" s="18">
        <v>342.76659000000001</v>
      </c>
      <c r="G94" s="17">
        <f t="shared" si="1"/>
        <v>1</v>
      </c>
    </row>
    <row r="95" spans="1:7" x14ac:dyDescent="0.3">
      <c r="A95" s="18" t="s">
        <v>485</v>
      </c>
      <c r="B95" s="19" t="s">
        <v>486</v>
      </c>
      <c r="C95" s="20">
        <v>16</v>
      </c>
      <c r="D95" s="20">
        <v>16</v>
      </c>
      <c r="E95" s="18">
        <v>287.29820999999998</v>
      </c>
      <c r="F95" s="18">
        <v>344.24644999999998</v>
      </c>
      <c r="G95" s="17">
        <f t="shared" si="1"/>
        <v>1</v>
      </c>
    </row>
    <row r="96" spans="1:7" x14ac:dyDescent="0.3">
      <c r="A96" s="18" t="s">
        <v>477</v>
      </c>
      <c r="B96" s="19" t="s">
        <v>425</v>
      </c>
      <c r="C96" s="20">
        <v>33</v>
      </c>
      <c r="D96" s="20">
        <v>33</v>
      </c>
      <c r="E96" s="18">
        <v>287.15681999999998</v>
      </c>
      <c r="F96" s="18">
        <v>348.84573999999998</v>
      </c>
      <c r="G96" s="17">
        <f t="shared" si="1"/>
        <v>1</v>
      </c>
    </row>
    <row r="97" spans="1:7" x14ac:dyDescent="0.3">
      <c r="A97" s="18" t="s">
        <v>463</v>
      </c>
      <c r="B97" s="19" t="s">
        <v>550</v>
      </c>
      <c r="C97" s="20">
        <v>139</v>
      </c>
      <c r="D97" s="20">
        <v>139</v>
      </c>
      <c r="E97" s="18">
        <v>286.37380000000002</v>
      </c>
      <c r="F97" s="18">
        <v>313.57164</v>
      </c>
      <c r="G97" s="17">
        <f t="shared" si="1"/>
        <v>1</v>
      </c>
    </row>
    <row r="98" spans="1:7" x14ac:dyDescent="0.3">
      <c r="A98" s="18" t="s">
        <v>476</v>
      </c>
      <c r="B98" s="19" t="s">
        <v>550</v>
      </c>
      <c r="C98" s="20">
        <v>40</v>
      </c>
      <c r="D98" s="20">
        <v>40</v>
      </c>
      <c r="E98" s="18">
        <v>285.2441</v>
      </c>
      <c r="F98" s="18">
        <v>317.95817</v>
      </c>
      <c r="G98" s="17">
        <f t="shared" si="1"/>
        <v>1</v>
      </c>
    </row>
    <row r="99" spans="1:7" x14ac:dyDescent="0.3">
      <c r="A99" s="18" t="s">
        <v>477</v>
      </c>
      <c r="B99" s="19" t="s">
        <v>550</v>
      </c>
      <c r="C99" s="20">
        <v>103</v>
      </c>
      <c r="D99" s="20">
        <v>103</v>
      </c>
      <c r="E99" s="18">
        <v>284.85070999999999</v>
      </c>
      <c r="F99" s="18">
        <v>332.0299</v>
      </c>
      <c r="G99" s="17">
        <f t="shared" si="1"/>
        <v>1</v>
      </c>
    </row>
    <row r="100" spans="1:7" x14ac:dyDescent="0.3">
      <c r="A100" s="18" t="s">
        <v>464</v>
      </c>
      <c r="B100" s="19" t="s">
        <v>425</v>
      </c>
      <c r="C100" s="20">
        <v>72</v>
      </c>
      <c r="D100" s="20">
        <v>72</v>
      </c>
      <c r="E100" s="18">
        <v>284.46724999999998</v>
      </c>
      <c r="F100" s="18">
        <v>346.10669000000001</v>
      </c>
      <c r="G100" s="17">
        <f t="shared" si="1"/>
        <v>1</v>
      </c>
    </row>
    <row r="101" spans="1:7" x14ac:dyDescent="0.3">
      <c r="A101" s="18" t="s">
        <v>472</v>
      </c>
      <c r="B101" s="19" t="s">
        <v>550</v>
      </c>
      <c r="C101" s="20">
        <v>62</v>
      </c>
      <c r="D101" s="20">
        <v>62</v>
      </c>
      <c r="E101" s="18">
        <v>283.65517</v>
      </c>
      <c r="F101" s="18">
        <v>331.90724999999998</v>
      </c>
      <c r="G101" s="17">
        <f t="shared" si="1"/>
        <v>1</v>
      </c>
    </row>
    <row r="102" spans="1:7" x14ac:dyDescent="0.3">
      <c r="A102" s="18" t="s">
        <v>538</v>
      </c>
      <c r="B102" s="19" t="s">
        <v>547</v>
      </c>
      <c r="C102" s="20">
        <v>113</v>
      </c>
      <c r="D102" s="20">
        <v>113</v>
      </c>
      <c r="E102" s="18">
        <v>283.51170000000002</v>
      </c>
      <c r="F102" s="18">
        <v>309.7201</v>
      </c>
      <c r="G102" s="17">
        <f t="shared" si="1"/>
        <v>1</v>
      </c>
    </row>
    <row r="103" spans="1:7" x14ac:dyDescent="0.3">
      <c r="A103" s="18" t="s">
        <v>469</v>
      </c>
      <c r="B103" s="19" t="s">
        <v>425</v>
      </c>
      <c r="C103" s="20">
        <v>62</v>
      </c>
      <c r="D103" s="20">
        <v>62</v>
      </c>
      <c r="E103" s="18">
        <v>283.23306000000002</v>
      </c>
      <c r="F103" s="18">
        <v>338.94938000000002</v>
      </c>
      <c r="G103" s="17">
        <f t="shared" si="1"/>
        <v>1</v>
      </c>
    </row>
    <row r="104" spans="1:7" x14ac:dyDescent="0.3">
      <c r="A104" s="18" t="s">
        <v>474</v>
      </c>
      <c r="B104" s="19" t="s">
        <v>517</v>
      </c>
      <c r="C104" s="20">
        <v>93</v>
      </c>
      <c r="D104" s="20">
        <v>93</v>
      </c>
      <c r="E104" s="18">
        <v>281.74453</v>
      </c>
      <c r="F104" s="18">
        <v>305.17674</v>
      </c>
      <c r="G104" s="17">
        <f t="shared" si="1"/>
        <v>1</v>
      </c>
    </row>
    <row r="105" spans="1:7" x14ac:dyDescent="0.3">
      <c r="A105" s="18" t="s">
        <v>501</v>
      </c>
      <c r="B105" s="19" t="s">
        <v>502</v>
      </c>
      <c r="C105" s="20">
        <v>40</v>
      </c>
      <c r="D105" s="20">
        <v>40</v>
      </c>
      <c r="E105" s="18">
        <v>281.66019999999997</v>
      </c>
      <c r="F105" s="18">
        <v>401.92574000000002</v>
      </c>
      <c r="G105" s="17">
        <f t="shared" si="1"/>
        <v>1</v>
      </c>
    </row>
    <row r="106" spans="1:7" x14ac:dyDescent="0.3">
      <c r="A106" s="18" t="s">
        <v>541</v>
      </c>
      <c r="B106" s="19" t="s">
        <v>539</v>
      </c>
      <c r="C106" s="20">
        <v>4</v>
      </c>
      <c r="D106" s="20">
        <v>4</v>
      </c>
      <c r="E106" s="18">
        <v>280.46859000000001</v>
      </c>
      <c r="F106" s="18">
        <v>333.86700000000002</v>
      </c>
      <c r="G106" s="17">
        <f t="shared" si="1"/>
        <v>1</v>
      </c>
    </row>
    <row r="107" spans="1:7" x14ac:dyDescent="0.3">
      <c r="A107" s="18" t="s">
        <v>478</v>
      </c>
      <c r="B107" s="19" t="s">
        <v>425</v>
      </c>
      <c r="C107" s="20">
        <v>113</v>
      </c>
      <c r="D107" s="20">
        <v>113</v>
      </c>
      <c r="E107" s="18">
        <v>280.42104999999998</v>
      </c>
      <c r="F107" s="18">
        <v>327.56349999999998</v>
      </c>
      <c r="G107" s="17">
        <f t="shared" si="1"/>
        <v>1</v>
      </c>
    </row>
    <row r="108" spans="1:7" x14ac:dyDescent="0.3">
      <c r="A108" s="18" t="s">
        <v>445</v>
      </c>
      <c r="B108" s="19" t="s">
        <v>425</v>
      </c>
      <c r="C108" s="20">
        <v>77</v>
      </c>
      <c r="D108" s="20">
        <v>77</v>
      </c>
      <c r="E108" s="18">
        <v>279.58726999999999</v>
      </c>
      <c r="F108" s="18">
        <v>318.43596000000002</v>
      </c>
      <c r="G108" s="17">
        <f t="shared" si="1"/>
        <v>1</v>
      </c>
    </row>
    <row r="109" spans="1:7" x14ac:dyDescent="0.3">
      <c r="A109" s="18" t="s">
        <v>446</v>
      </c>
      <c r="B109" s="19" t="s">
        <v>425</v>
      </c>
      <c r="C109" s="20">
        <v>41</v>
      </c>
      <c r="D109" s="20">
        <v>41</v>
      </c>
      <c r="E109" s="18">
        <v>279.01830000000001</v>
      </c>
      <c r="F109" s="18">
        <v>315.71915000000001</v>
      </c>
      <c r="G109" s="17">
        <f t="shared" si="1"/>
        <v>1</v>
      </c>
    </row>
    <row r="110" spans="1:7" x14ac:dyDescent="0.3">
      <c r="A110" s="18" t="s">
        <v>431</v>
      </c>
      <c r="B110" s="19" t="s">
        <v>550</v>
      </c>
      <c r="C110" s="20">
        <v>108</v>
      </c>
      <c r="D110" s="20">
        <v>108</v>
      </c>
      <c r="E110" s="18">
        <v>276.24270000000001</v>
      </c>
      <c r="F110" s="18">
        <v>298.00826000000001</v>
      </c>
      <c r="G110" s="17">
        <f t="shared" si="1"/>
        <v>1</v>
      </c>
    </row>
    <row r="111" spans="1:7" x14ac:dyDescent="0.3">
      <c r="A111" s="18" t="s">
        <v>543</v>
      </c>
      <c r="B111" s="19" t="s">
        <v>548</v>
      </c>
      <c r="C111" s="20">
        <v>5</v>
      </c>
      <c r="D111" s="20">
        <v>5</v>
      </c>
      <c r="E111" s="18">
        <v>274.98217</v>
      </c>
      <c r="F111" s="18">
        <v>328.64085</v>
      </c>
      <c r="G111" s="17">
        <f t="shared" si="1"/>
        <v>1</v>
      </c>
    </row>
    <row r="112" spans="1:7" x14ac:dyDescent="0.3">
      <c r="A112" s="18" t="s">
        <v>462</v>
      </c>
      <c r="B112" s="19" t="s">
        <v>535</v>
      </c>
      <c r="C112" s="20">
        <v>93</v>
      </c>
      <c r="D112" s="20">
        <v>93</v>
      </c>
      <c r="E112" s="18">
        <v>274.62538000000001</v>
      </c>
      <c r="F112" s="18">
        <v>314.06295</v>
      </c>
      <c r="G112" s="17">
        <f t="shared" si="1"/>
        <v>1</v>
      </c>
    </row>
    <row r="113" spans="1:7" x14ac:dyDescent="0.3">
      <c r="A113" s="18" t="s">
        <v>426</v>
      </c>
      <c r="B113" s="19" t="s">
        <v>425</v>
      </c>
      <c r="C113" s="20">
        <v>33</v>
      </c>
      <c r="D113" s="20">
        <v>33</v>
      </c>
      <c r="E113" s="18">
        <v>273.60329000000002</v>
      </c>
      <c r="F113" s="18">
        <v>302.80910999999998</v>
      </c>
      <c r="G113" s="17">
        <f t="shared" si="1"/>
        <v>1</v>
      </c>
    </row>
    <row r="114" spans="1:7" x14ac:dyDescent="0.3">
      <c r="A114" s="18" t="s">
        <v>525</v>
      </c>
      <c r="B114" s="19" t="s">
        <v>528</v>
      </c>
      <c r="C114" s="20">
        <v>10</v>
      </c>
      <c r="D114" s="20">
        <v>10</v>
      </c>
      <c r="E114" s="18">
        <v>273.27739000000003</v>
      </c>
      <c r="F114" s="18">
        <v>335.76711999999998</v>
      </c>
      <c r="G114" s="17">
        <f t="shared" si="1"/>
        <v>1</v>
      </c>
    </row>
    <row r="115" spans="1:7" x14ac:dyDescent="0.3">
      <c r="A115" s="18" t="s">
        <v>479</v>
      </c>
      <c r="B115" s="19" t="s">
        <v>517</v>
      </c>
      <c r="C115" s="20">
        <v>93</v>
      </c>
      <c r="D115" s="20">
        <v>93</v>
      </c>
      <c r="E115" s="18">
        <v>272.69763</v>
      </c>
      <c r="F115" s="18">
        <v>312.90595000000002</v>
      </c>
      <c r="G115" s="17">
        <f t="shared" si="1"/>
        <v>1</v>
      </c>
    </row>
    <row r="116" spans="1:7" x14ac:dyDescent="0.3">
      <c r="A116" s="18" t="s">
        <v>490</v>
      </c>
      <c r="B116" s="19" t="s">
        <v>521</v>
      </c>
      <c r="C116" s="20">
        <v>5</v>
      </c>
      <c r="D116" s="20">
        <v>5</v>
      </c>
      <c r="E116" s="18">
        <v>272.29311000000001</v>
      </c>
      <c r="F116" s="18">
        <v>345.73201</v>
      </c>
      <c r="G116" s="17">
        <f t="shared" si="1"/>
        <v>1</v>
      </c>
    </row>
    <row r="117" spans="1:7" x14ac:dyDescent="0.3">
      <c r="A117" s="18" t="s">
        <v>476</v>
      </c>
      <c r="B117" s="19" t="s">
        <v>551</v>
      </c>
      <c r="C117" s="20">
        <v>18</v>
      </c>
      <c r="D117" s="20">
        <v>18</v>
      </c>
      <c r="E117" s="18">
        <v>271.14798999999999</v>
      </c>
      <c r="F117" s="18">
        <v>286.35883999999999</v>
      </c>
      <c r="G117" s="17">
        <f t="shared" si="1"/>
        <v>1</v>
      </c>
    </row>
    <row r="118" spans="1:7" x14ac:dyDescent="0.3">
      <c r="A118" s="18" t="s">
        <v>509</v>
      </c>
      <c r="B118" s="19" t="s">
        <v>502</v>
      </c>
      <c r="C118" s="20">
        <v>63</v>
      </c>
      <c r="D118" s="20">
        <v>63</v>
      </c>
      <c r="E118" s="18">
        <v>270.59406000000001</v>
      </c>
      <c r="F118" s="18">
        <v>380.14476999999999</v>
      </c>
      <c r="G118" s="17">
        <f t="shared" si="1"/>
        <v>1</v>
      </c>
    </row>
    <row r="119" spans="1:7" x14ac:dyDescent="0.3">
      <c r="A119" s="18" t="s">
        <v>503</v>
      </c>
      <c r="B119" s="19" t="s">
        <v>502</v>
      </c>
      <c r="C119" s="20">
        <v>45</v>
      </c>
      <c r="D119" s="20">
        <v>45</v>
      </c>
      <c r="E119" s="18">
        <v>270.08454</v>
      </c>
      <c r="F119" s="18">
        <v>356.56053000000003</v>
      </c>
      <c r="G119" s="17">
        <f t="shared" si="1"/>
        <v>1</v>
      </c>
    </row>
    <row r="120" spans="1:7" x14ac:dyDescent="0.3">
      <c r="A120" s="18" t="s">
        <v>477</v>
      </c>
      <c r="B120" s="19" t="s">
        <v>517</v>
      </c>
      <c r="C120" s="20">
        <v>33</v>
      </c>
      <c r="D120" s="20">
        <v>33</v>
      </c>
      <c r="E120" s="18">
        <v>269.70976000000002</v>
      </c>
      <c r="F120" s="18">
        <v>284.7158</v>
      </c>
      <c r="G120" s="17">
        <f t="shared" si="1"/>
        <v>1</v>
      </c>
    </row>
    <row r="121" spans="1:7" x14ac:dyDescent="0.3">
      <c r="A121" s="18" t="s">
        <v>457</v>
      </c>
      <c r="B121" s="19" t="s">
        <v>425</v>
      </c>
      <c r="C121" s="20">
        <v>62</v>
      </c>
      <c r="D121" s="20">
        <v>62</v>
      </c>
      <c r="E121" s="18">
        <v>269.20299</v>
      </c>
      <c r="F121" s="18">
        <v>314.13542999999999</v>
      </c>
      <c r="G121" s="17">
        <f t="shared" si="1"/>
        <v>1</v>
      </c>
    </row>
    <row r="122" spans="1:7" x14ac:dyDescent="0.3">
      <c r="A122" s="18" t="s">
        <v>448</v>
      </c>
      <c r="B122" s="19" t="s">
        <v>517</v>
      </c>
      <c r="C122" s="20">
        <v>129</v>
      </c>
      <c r="D122" s="20">
        <v>129</v>
      </c>
      <c r="E122" s="18">
        <v>268.46886000000001</v>
      </c>
      <c r="F122" s="18">
        <v>292.80743000000001</v>
      </c>
      <c r="G122" s="17">
        <f t="shared" si="1"/>
        <v>1</v>
      </c>
    </row>
    <row r="123" spans="1:7" x14ac:dyDescent="0.3">
      <c r="A123" s="18" t="s">
        <v>462</v>
      </c>
      <c r="B123" s="19" t="s">
        <v>425</v>
      </c>
      <c r="C123" s="20">
        <v>93</v>
      </c>
      <c r="D123" s="20">
        <v>93</v>
      </c>
      <c r="E123" s="18">
        <v>267.42899999999997</v>
      </c>
      <c r="F123" s="18">
        <v>297.06927999999999</v>
      </c>
      <c r="G123" s="17">
        <f t="shared" si="1"/>
        <v>1</v>
      </c>
    </row>
    <row r="124" spans="1:7" x14ac:dyDescent="0.3">
      <c r="A124" s="18" t="s">
        <v>482</v>
      </c>
      <c r="B124" s="19" t="s">
        <v>425</v>
      </c>
      <c r="C124" s="20">
        <v>62</v>
      </c>
      <c r="D124" s="20">
        <v>62</v>
      </c>
      <c r="E124" s="18">
        <v>266.02733999999998</v>
      </c>
      <c r="F124" s="18">
        <v>302.13749000000001</v>
      </c>
      <c r="G124" s="17">
        <f t="shared" si="1"/>
        <v>1</v>
      </c>
    </row>
    <row r="125" spans="1:7" x14ac:dyDescent="0.3">
      <c r="A125" s="18" t="s">
        <v>507</v>
      </c>
      <c r="B125" s="19" t="s">
        <v>548</v>
      </c>
      <c r="C125" s="20">
        <v>10</v>
      </c>
      <c r="D125" s="20">
        <v>10</v>
      </c>
      <c r="E125" s="18">
        <v>265.66484000000003</v>
      </c>
      <c r="F125" s="18">
        <v>355.73836</v>
      </c>
      <c r="G125" s="17">
        <f t="shared" si="1"/>
        <v>1</v>
      </c>
    </row>
    <row r="126" spans="1:7" x14ac:dyDescent="0.3">
      <c r="A126" s="18" t="s">
        <v>469</v>
      </c>
      <c r="B126" s="19" t="s">
        <v>550</v>
      </c>
      <c r="C126" s="20">
        <v>62</v>
      </c>
      <c r="D126" s="20">
        <v>62</v>
      </c>
      <c r="E126" s="18">
        <v>264.96665000000002</v>
      </c>
      <c r="F126" s="18">
        <v>289.55165</v>
      </c>
      <c r="G126" s="17">
        <f t="shared" si="1"/>
        <v>1</v>
      </c>
    </row>
    <row r="127" spans="1:7" x14ac:dyDescent="0.3">
      <c r="A127" s="18" t="s">
        <v>475</v>
      </c>
      <c r="B127" s="19" t="s">
        <v>425</v>
      </c>
      <c r="C127" s="20">
        <v>31</v>
      </c>
      <c r="D127" s="20">
        <v>31</v>
      </c>
      <c r="E127" s="18">
        <v>264.91120000000001</v>
      </c>
      <c r="F127" s="18">
        <v>300.05759999999998</v>
      </c>
      <c r="G127" s="17">
        <f t="shared" si="1"/>
        <v>1</v>
      </c>
    </row>
    <row r="128" spans="1:7" x14ac:dyDescent="0.3">
      <c r="A128" s="18" t="s">
        <v>464</v>
      </c>
      <c r="B128" s="19" t="s">
        <v>550</v>
      </c>
      <c r="C128" s="20">
        <v>72</v>
      </c>
      <c r="D128" s="20">
        <v>72</v>
      </c>
      <c r="E128" s="18">
        <v>263.91077000000001</v>
      </c>
      <c r="F128" s="18">
        <v>317.88958000000002</v>
      </c>
      <c r="G128" s="17">
        <f t="shared" si="1"/>
        <v>1</v>
      </c>
    </row>
    <row r="129" spans="1:7" x14ac:dyDescent="0.3">
      <c r="A129" s="18" t="s">
        <v>478</v>
      </c>
      <c r="B129" s="19" t="s">
        <v>517</v>
      </c>
      <c r="C129" s="20">
        <v>113</v>
      </c>
      <c r="D129" s="20">
        <v>113</v>
      </c>
      <c r="E129" s="18">
        <v>263.61268999999999</v>
      </c>
      <c r="F129" s="18">
        <v>284.40104000000002</v>
      </c>
      <c r="G129" s="17">
        <f t="shared" si="1"/>
        <v>1</v>
      </c>
    </row>
    <row r="130" spans="1:7" x14ac:dyDescent="0.3">
      <c r="A130" s="18" t="s">
        <v>445</v>
      </c>
      <c r="B130" s="19" t="s">
        <v>550</v>
      </c>
      <c r="C130" s="20">
        <v>77</v>
      </c>
      <c r="D130" s="20">
        <v>77</v>
      </c>
      <c r="E130" s="18">
        <v>262.59377000000001</v>
      </c>
      <c r="F130" s="18">
        <v>297.03701000000001</v>
      </c>
      <c r="G130" s="17">
        <f t="shared" ref="G130:G193" si="2">D130/C130</f>
        <v>1</v>
      </c>
    </row>
    <row r="131" spans="1:7" x14ac:dyDescent="0.3">
      <c r="A131" s="18" t="s">
        <v>446</v>
      </c>
      <c r="B131" s="19" t="s">
        <v>517</v>
      </c>
      <c r="C131" s="20">
        <v>41</v>
      </c>
      <c r="D131" s="20">
        <v>41</v>
      </c>
      <c r="E131" s="18">
        <v>261.93950999999998</v>
      </c>
      <c r="F131" s="18">
        <v>278.24318</v>
      </c>
      <c r="G131" s="17">
        <f t="shared" si="2"/>
        <v>1</v>
      </c>
    </row>
    <row r="132" spans="1:7" x14ac:dyDescent="0.3">
      <c r="A132" s="18" t="s">
        <v>438</v>
      </c>
      <c r="B132" s="19" t="s">
        <v>425</v>
      </c>
      <c r="C132" s="20">
        <v>103</v>
      </c>
      <c r="D132" s="20">
        <v>103</v>
      </c>
      <c r="E132" s="18">
        <v>261.6062</v>
      </c>
      <c r="F132" s="18">
        <v>318.62452999999999</v>
      </c>
      <c r="G132" s="17">
        <f t="shared" si="2"/>
        <v>1</v>
      </c>
    </row>
    <row r="133" spans="1:7" x14ac:dyDescent="0.3">
      <c r="A133" s="18" t="s">
        <v>477</v>
      </c>
      <c r="B133" s="19" t="s">
        <v>519</v>
      </c>
      <c r="C133" s="20">
        <v>15</v>
      </c>
      <c r="D133" s="20">
        <v>15</v>
      </c>
      <c r="E133" s="18">
        <v>259.30914000000001</v>
      </c>
      <c r="F133" s="18">
        <v>278.98840999999999</v>
      </c>
      <c r="G133" s="17">
        <f t="shared" si="2"/>
        <v>1</v>
      </c>
    </row>
    <row r="134" spans="1:7" x14ac:dyDescent="0.3">
      <c r="A134" s="18" t="s">
        <v>512</v>
      </c>
      <c r="B134" s="19" t="s">
        <v>542</v>
      </c>
      <c r="C134" s="20">
        <v>25</v>
      </c>
      <c r="D134" s="20">
        <v>25</v>
      </c>
      <c r="E134" s="18">
        <v>257.79622000000001</v>
      </c>
      <c r="F134" s="18">
        <v>308.39846999999997</v>
      </c>
      <c r="G134" s="17">
        <f t="shared" si="2"/>
        <v>1</v>
      </c>
    </row>
    <row r="135" spans="1:7" x14ac:dyDescent="0.3">
      <c r="A135" s="18" t="s">
        <v>430</v>
      </c>
      <c r="B135" s="19" t="s">
        <v>425</v>
      </c>
      <c r="C135" s="20">
        <v>108</v>
      </c>
      <c r="D135" s="20">
        <v>108</v>
      </c>
      <c r="E135" s="18">
        <v>257.69414999999998</v>
      </c>
      <c r="F135" s="18">
        <v>304.29696000000001</v>
      </c>
      <c r="G135" s="17">
        <f t="shared" si="2"/>
        <v>1</v>
      </c>
    </row>
    <row r="136" spans="1:7" x14ac:dyDescent="0.3">
      <c r="A136" s="18" t="s">
        <v>476</v>
      </c>
      <c r="B136" s="19" t="s">
        <v>552</v>
      </c>
      <c r="C136" s="20">
        <v>18</v>
      </c>
      <c r="D136" s="20">
        <v>18</v>
      </c>
      <c r="E136" s="18">
        <v>257.66471999999999</v>
      </c>
      <c r="F136" s="18">
        <v>269.40832</v>
      </c>
      <c r="G136" s="17">
        <f t="shared" si="2"/>
        <v>1</v>
      </c>
    </row>
    <row r="137" spans="1:7" x14ac:dyDescent="0.3">
      <c r="A137" s="18" t="s">
        <v>432</v>
      </c>
      <c r="B137" s="19" t="s">
        <v>425</v>
      </c>
      <c r="C137" s="20">
        <v>52</v>
      </c>
      <c r="D137" s="20">
        <v>52</v>
      </c>
      <c r="E137" s="18">
        <v>257.55340000000001</v>
      </c>
      <c r="F137" s="18">
        <v>315.99018000000001</v>
      </c>
      <c r="G137" s="17">
        <f t="shared" si="2"/>
        <v>1</v>
      </c>
    </row>
    <row r="138" spans="1:7" x14ac:dyDescent="0.3">
      <c r="A138" s="18" t="s">
        <v>468</v>
      </c>
      <c r="B138" s="19" t="s">
        <v>425</v>
      </c>
      <c r="C138" s="20">
        <v>98</v>
      </c>
      <c r="D138" s="20">
        <v>98</v>
      </c>
      <c r="E138" s="18">
        <v>256.97187000000002</v>
      </c>
      <c r="F138" s="18">
        <v>368.40561000000002</v>
      </c>
      <c r="G138" s="17">
        <f t="shared" si="2"/>
        <v>1</v>
      </c>
    </row>
    <row r="139" spans="1:7" x14ac:dyDescent="0.3">
      <c r="A139" s="18" t="s">
        <v>428</v>
      </c>
      <c r="B139" s="19" t="s">
        <v>425</v>
      </c>
      <c r="C139" s="20">
        <v>62</v>
      </c>
      <c r="D139" s="20">
        <v>62</v>
      </c>
      <c r="E139" s="18">
        <v>256.75666999999999</v>
      </c>
      <c r="F139" s="18">
        <v>311.67376999999999</v>
      </c>
      <c r="G139" s="17">
        <f t="shared" si="2"/>
        <v>1</v>
      </c>
    </row>
    <row r="140" spans="1:7" x14ac:dyDescent="0.3">
      <c r="A140" s="18" t="s">
        <v>426</v>
      </c>
      <c r="B140" s="19" t="s">
        <v>517</v>
      </c>
      <c r="C140" s="20">
        <v>33</v>
      </c>
      <c r="D140" s="20">
        <v>33</v>
      </c>
      <c r="E140" s="18">
        <v>256.34188</v>
      </c>
      <c r="F140" s="18">
        <v>360.82830999999999</v>
      </c>
      <c r="G140" s="17">
        <f t="shared" si="2"/>
        <v>1</v>
      </c>
    </row>
    <row r="141" spans="1:7" x14ac:dyDescent="0.3">
      <c r="A141" s="18" t="s">
        <v>429</v>
      </c>
      <c r="B141" s="19" t="s">
        <v>425</v>
      </c>
      <c r="C141" s="20">
        <v>29</v>
      </c>
      <c r="D141" s="20">
        <v>29</v>
      </c>
      <c r="E141" s="18">
        <v>256.00848999999999</v>
      </c>
      <c r="F141" s="18">
        <v>270.16057999999998</v>
      </c>
      <c r="G141" s="17">
        <f t="shared" si="2"/>
        <v>1</v>
      </c>
    </row>
    <row r="142" spans="1:7" x14ac:dyDescent="0.3">
      <c r="A142" s="18" t="s">
        <v>505</v>
      </c>
      <c r="B142" s="19" t="s">
        <v>513</v>
      </c>
      <c r="C142" s="20">
        <v>20</v>
      </c>
      <c r="D142" s="20">
        <v>20</v>
      </c>
      <c r="E142" s="18">
        <v>255.75219000000001</v>
      </c>
      <c r="F142" s="18">
        <v>340.60131000000001</v>
      </c>
      <c r="G142" s="17">
        <f t="shared" si="2"/>
        <v>1</v>
      </c>
    </row>
    <row r="143" spans="1:7" x14ac:dyDescent="0.3">
      <c r="A143" s="18" t="s">
        <v>443</v>
      </c>
      <c r="B143" s="19" t="s">
        <v>425</v>
      </c>
      <c r="C143" s="20">
        <v>67</v>
      </c>
      <c r="D143" s="20">
        <v>67</v>
      </c>
      <c r="E143" s="18">
        <v>255.70412999999999</v>
      </c>
      <c r="F143" s="18">
        <v>310.21926000000002</v>
      </c>
      <c r="G143" s="17">
        <f t="shared" si="2"/>
        <v>1</v>
      </c>
    </row>
    <row r="144" spans="1:7" x14ac:dyDescent="0.3">
      <c r="A144" s="18" t="s">
        <v>470</v>
      </c>
      <c r="B144" s="19" t="s">
        <v>425</v>
      </c>
      <c r="C144" s="20">
        <v>88</v>
      </c>
      <c r="D144" s="20">
        <v>88</v>
      </c>
      <c r="E144" s="18">
        <v>255.6157</v>
      </c>
      <c r="F144" s="18">
        <v>302.59406999999999</v>
      </c>
      <c r="G144" s="17">
        <f t="shared" si="2"/>
        <v>1</v>
      </c>
    </row>
    <row r="145" spans="1:7" x14ac:dyDescent="0.3">
      <c r="A145" s="18" t="s">
        <v>442</v>
      </c>
      <c r="B145" s="19" t="s">
        <v>425</v>
      </c>
      <c r="C145" s="20">
        <v>88</v>
      </c>
      <c r="D145" s="20">
        <v>88</v>
      </c>
      <c r="E145" s="18">
        <v>254.52269999999999</v>
      </c>
      <c r="F145" s="18">
        <v>301.79259999999999</v>
      </c>
      <c r="G145" s="17">
        <f t="shared" si="2"/>
        <v>1</v>
      </c>
    </row>
    <row r="146" spans="1:7" x14ac:dyDescent="0.3">
      <c r="A146" s="18" t="s">
        <v>541</v>
      </c>
      <c r="B146" s="19" t="s">
        <v>549</v>
      </c>
      <c r="C146" s="20">
        <v>3</v>
      </c>
      <c r="D146" s="20">
        <v>2</v>
      </c>
      <c r="E146" s="18">
        <v>254.28495000000001</v>
      </c>
      <c r="F146" s="18">
        <v>258.08724999999998</v>
      </c>
      <c r="G146" s="17">
        <f t="shared" si="2"/>
        <v>0.66666666666666663</v>
      </c>
    </row>
    <row r="147" spans="1:7" x14ac:dyDescent="0.3">
      <c r="A147" s="18" t="s">
        <v>484</v>
      </c>
      <c r="B147" s="19" t="s">
        <v>425</v>
      </c>
      <c r="C147" s="20">
        <v>21</v>
      </c>
      <c r="D147" s="20">
        <v>21</v>
      </c>
      <c r="E147" s="18">
        <v>253.60374999999999</v>
      </c>
      <c r="F147" s="18">
        <v>320.24785000000003</v>
      </c>
      <c r="G147" s="17">
        <f t="shared" si="2"/>
        <v>1</v>
      </c>
    </row>
    <row r="148" spans="1:7" x14ac:dyDescent="0.3">
      <c r="A148" s="18" t="s">
        <v>482</v>
      </c>
      <c r="B148" s="19" t="s">
        <v>517</v>
      </c>
      <c r="C148" s="20">
        <v>62</v>
      </c>
      <c r="D148" s="20">
        <v>62</v>
      </c>
      <c r="E148" s="18">
        <v>252.84099000000001</v>
      </c>
      <c r="F148" s="18">
        <v>287.68194999999997</v>
      </c>
      <c r="G148" s="17">
        <f t="shared" si="2"/>
        <v>1</v>
      </c>
    </row>
    <row r="149" spans="1:7" x14ac:dyDescent="0.3">
      <c r="A149" s="18" t="s">
        <v>471</v>
      </c>
      <c r="B149" s="19" t="s">
        <v>425</v>
      </c>
      <c r="C149" s="20">
        <v>72</v>
      </c>
      <c r="D149" s="20">
        <v>72</v>
      </c>
      <c r="E149" s="18">
        <v>252.81213</v>
      </c>
      <c r="F149" s="18">
        <v>275.47429</v>
      </c>
      <c r="G149" s="17">
        <f t="shared" si="2"/>
        <v>1</v>
      </c>
    </row>
    <row r="150" spans="1:7" x14ac:dyDescent="0.3">
      <c r="A150" s="18" t="s">
        <v>450</v>
      </c>
      <c r="B150" s="19" t="s">
        <v>425</v>
      </c>
      <c r="C150" s="20">
        <v>57</v>
      </c>
      <c r="D150" s="20">
        <v>57</v>
      </c>
      <c r="E150" s="18">
        <v>252.32039</v>
      </c>
      <c r="F150" s="18">
        <v>299.86959000000002</v>
      </c>
      <c r="G150" s="17">
        <f t="shared" si="2"/>
        <v>1</v>
      </c>
    </row>
    <row r="151" spans="1:7" x14ac:dyDescent="0.3">
      <c r="A151" s="18" t="s">
        <v>512</v>
      </c>
      <c r="B151" s="19" t="s">
        <v>539</v>
      </c>
      <c r="C151" s="20">
        <v>4</v>
      </c>
      <c r="D151" s="20">
        <v>4</v>
      </c>
      <c r="E151" s="18">
        <v>251.50147999999999</v>
      </c>
      <c r="F151" s="18">
        <v>255.90038000000001</v>
      </c>
      <c r="G151" s="17">
        <f t="shared" si="2"/>
        <v>1</v>
      </c>
    </row>
    <row r="152" spans="1:7" x14ac:dyDescent="0.3">
      <c r="A152" s="18" t="s">
        <v>461</v>
      </c>
      <c r="B152" s="19" t="s">
        <v>425</v>
      </c>
      <c r="C152" s="20">
        <v>52</v>
      </c>
      <c r="D152" s="20">
        <v>52</v>
      </c>
      <c r="E152" s="18">
        <v>251.10717</v>
      </c>
      <c r="F152" s="18">
        <v>359.18939</v>
      </c>
      <c r="G152" s="17">
        <f t="shared" si="2"/>
        <v>1</v>
      </c>
    </row>
    <row r="153" spans="1:7" x14ac:dyDescent="0.3">
      <c r="A153" s="18" t="s">
        <v>473</v>
      </c>
      <c r="B153" s="19" t="s">
        <v>425</v>
      </c>
      <c r="C153" s="20">
        <v>36</v>
      </c>
      <c r="D153" s="20">
        <v>36</v>
      </c>
      <c r="E153" s="18">
        <v>250.96024</v>
      </c>
      <c r="F153" s="18">
        <v>354.09730999999999</v>
      </c>
      <c r="G153" s="17">
        <f t="shared" si="2"/>
        <v>1</v>
      </c>
    </row>
    <row r="154" spans="1:7" x14ac:dyDescent="0.3">
      <c r="A154" s="18" t="s">
        <v>462</v>
      </c>
      <c r="B154" s="19" t="s">
        <v>550</v>
      </c>
      <c r="C154" s="20">
        <v>93</v>
      </c>
      <c r="D154" s="20">
        <v>93</v>
      </c>
      <c r="E154" s="18">
        <v>250.91404</v>
      </c>
      <c r="F154" s="18">
        <v>266.79563000000002</v>
      </c>
      <c r="G154" s="17">
        <f t="shared" si="2"/>
        <v>1</v>
      </c>
    </row>
    <row r="155" spans="1:7" x14ac:dyDescent="0.3">
      <c r="A155" s="18" t="s">
        <v>462</v>
      </c>
      <c r="B155" s="19" t="s">
        <v>547</v>
      </c>
      <c r="C155" s="20">
        <v>93</v>
      </c>
      <c r="D155" s="20">
        <v>93</v>
      </c>
      <c r="E155" s="18">
        <v>250.33303000000001</v>
      </c>
      <c r="F155" s="18">
        <v>273.49475999999999</v>
      </c>
      <c r="G155" s="17">
        <f t="shared" si="2"/>
        <v>1</v>
      </c>
    </row>
    <row r="156" spans="1:7" x14ac:dyDescent="0.3">
      <c r="A156" s="18" t="s">
        <v>456</v>
      </c>
      <c r="B156" s="19" t="s">
        <v>425</v>
      </c>
      <c r="C156" s="20">
        <v>57</v>
      </c>
      <c r="D156" s="20">
        <v>57</v>
      </c>
      <c r="E156" s="18">
        <v>250.04252</v>
      </c>
      <c r="F156" s="18">
        <v>289.39920999999998</v>
      </c>
      <c r="G156" s="17">
        <f t="shared" si="2"/>
        <v>1</v>
      </c>
    </row>
    <row r="157" spans="1:7" x14ac:dyDescent="0.3">
      <c r="A157" s="18" t="s">
        <v>457</v>
      </c>
      <c r="B157" s="19" t="s">
        <v>517</v>
      </c>
      <c r="C157" s="20">
        <v>62</v>
      </c>
      <c r="D157" s="20">
        <v>62</v>
      </c>
      <c r="E157" s="18">
        <v>249.80104</v>
      </c>
      <c r="F157" s="18">
        <v>304.48223999999999</v>
      </c>
      <c r="G157" s="17">
        <f t="shared" si="2"/>
        <v>1</v>
      </c>
    </row>
    <row r="158" spans="1:7" x14ac:dyDescent="0.3">
      <c r="A158" s="18" t="s">
        <v>426</v>
      </c>
      <c r="B158" s="19" t="s">
        <v>519</v>
      </c>
      <c r="C158" s="20">
        <v>15</v>
      </c>
      <c r="D158" s="20">
        <v>15</v>
      </c>
      <c r="E158" s="18">
        <v>249.21780999999999</v>
      </c>
      <c r="F158" s="18">
        <v>270.27224000000001</v>
      </c>
      <c r="G158" s="17">
        <f t="shared" si="2"/>
        <v>1</v>
      </c>
    </row>
    <row r="159" spans="1:7" x14ac:dyDescent="0.3">
      <c r="A159" s="18" t="s">
        <v>438</v>
      </c>
      <c r="B159" s="19" t="s">
        <v>550</v>
      </c>
      <c r="C159" s="20">
        <v>103</v>
      </c>
      <c r="D159" s="20">
        <v>103</v>
      </c>
      <c r="E159" s="18">
        <v>248.92403999999999</v>
      </c>
      <c r="F159" s="18">
        <v>280.35198000000003</v>
      </c>
      <c r="G159" s="17">
        <f t="shared" si="2"/>
        <v>1</v>
      </c>
    </row>
    <row r="160" spans="1:7" x14ac:dyDescent="0.3">
      <c r="A160" s="18" t="s">
        <v>452</v>
      </c>
      <c r="B160" s="19" t="s">
        <v>425</v>
      </c>
      <c r="C160" s="20">
        <v>88</v>
      </c>
      <c r="D160" s="20">
        <v>88</v>
      </c>
      <c r="E160" s="18">
        <v>248.30377999999999</v>
      </c>
      <c r="F160" s="18">
        <v>281.51591999999999</v>
      </c>
      <c r="G160" s="17">
        <f t="shared" si="2"/>
        <v>1</v>
      </c>
    </row>
    <row r="161" spans="1:7" x14ac:dyDescent="0.3">
      <c r="A161" s="18" t="s">
        <v>470</v>
      </c>
      <c r="B161" s="19" t="s">
        <v>550</v>
      </c>
      <c r="C161" s="20">
        <v>88</v>
      </c>
      <c r="D161" s="20">
        <v>88</v>
      </c>
      <c r="E161" s="18">
        <v>246.91752</v>
      </c>
      <c r="F161" s="18">
        <v>262.32366999999999</v>
      </c>
      <c r="G161" s="17">
        <f t="shared" si="2"/>
        <v>1</v>
      </c>
    </row>
    <row r="162" spans="1:7" x14ac:dyDescent="0.3">
      <c r="A162" s="18" t="s">
        <v>432</v>
      </c>
      <c r="B162" s="19" t="s">
        <v>550</v>
      </c>
      <c r="C162" s="20">
        <v>52</v>
      </c>
      <c r="D162" s="20">
        <v>52</v>
      </c>
      <c r="E162" s="18">
        <v>245.96966</v>
      </c>
      <c r="F162" s="18">
        <v>259.62</v>
      </c>
      <c r="G162" s="17">
        <f t="shared" si="2"/>
        <v>1</v>
      </c>
    </row>
    <row r="163" spans="1:7" x14ac:dyDescent="0.3">
      <c r="A163" s="18" t="s">
        <v>449</v>
      </c>
      <c r="B163" s="19" t="s">
        <v>425</v>
      </c>
      <c r="C163" s="20">
        <v>47</v>
      </c>
      <c r="D163" s="20">
        <v>47</v>
      </c>
      <c r="E163" s="18">
        <v>245.64420000000001</v>
      </c>
      <c r="F163" s="18">
        <v>269.36468000000002</v>
      </c>
      <c r="G163" s="17">
        <f t="shared" si="2"/>
        <v>1</v>
      </c>
    </row>
    <row r="164" spans="1:7" x14ac:dyDescent="0.3">
      <c r="A164" s="18" t="s">
        <v>428</v>
      </c>
      <c r="B164" s="19" t="s">
        <v>550</v>
      </c>
      <c r="C164" s="20">
        <v>62</v>
      </c>
      <c r="D164" s="20">
        <v>62</v>
      </c>
      <c r="E164" s="18">
        <v>245.22873000000001</v>
      </c>
      <c r="F164" s="18">
        <v>273.55653000000001</v>
      </c>
      <c r="G164" s="17">
        <f t="shared" si="2"/>
        <v>1</v>
      </c>
    </row>
    <row r="165" spans="1:7" x14ac:dyDescent="0.3">
      <c r="A165" s="18" t="s">
        <v>437</v>
      </c>
      <c r="B165" s="19" t="s">
        <v>425</v>
      </c>
      <c r="C165" s="20">
        <v>88</v>
      </c>
      <c r="D165" s="20">
        <v>88</v>
      </c>
      <c r="E165" s="18">
        <v>245.16878</v>
      </c>
      <c r="F165" s="18">
        <v>260.42034000000001</v>
      </c>
      <c r="G165" s="17">
        <f t="shared" si="2"/>
        <v>1</v>
      </c>
    </row>
    <row r="166" spans="1:7" x14ac:dyDescent="0.3">
      <c r="A166" s="18" t="s">
        <v>454</v>
      </c>
      <c r="B166" s="19" t="s">
        <v>425</v>
      </c>
      <c r="C166" s="20">
        <v>62</v>
      </c>
      <c r="D166" s="20">
        <v>62</v>
      </c>
      <c r="E166" s="18">
        <v>243.34980999999999</v>
      </c>
      <c r="F166" s="18">
        <v>282.00115</v>
      </c>
      <c r="G166" s="17">
        <f t="shared" si="2"/>
        <v>1</v>
      </c>
    </row>
    <row r="167" spans="1:7" x14ac:dyDescent="0.3">
      <c r="A167" s="18" t="s">
        <v>430</v>
      </c>
      <c r="B167" s="19" t="s">
        <v>550</v>
      </c>
      <c r="C167" s="20">
        <v>108</v>
      </c>
      <c r="D167" s="20">
        <v>108</v>
      </c>
      <c r="E167" s="18">
        <v>243.31263999999999</v>
      </c>
      <c r="F167" s="18">
        <v>258.54279000000002</v>
      </c>
      <c r="G167" s="17">
        <f t="shared" si="2"/>
        <v>1</v>
      </c>
    </row>
    <row r="168" spans="1:7" x14ac:dyDescent="0.3">
      <c r="A168" s="18" t="s">
        <v>471</v>
      </c>
      <c r="B168" s="19" t="s">
        <v>517</v>
      </c>
      <c r="C168" s="20">
        <v>72</v>
      </c>
      <c r="D168" s="20">
        <v>72</v>
      </c>
      <c r="E168" s="18">
        <v>243.30615</v>
      </c>
      <c r="F168" s="18">
        <v>263.84026</v>
      </c>
      <c r="G168" s="17">
        <f t="shared" si="2"/>
        <v>1</v>
      </c>
    </row>
    <row r="169" spans="1:7" x14ac:dyDescent="0.3">
      <c r="A169" s="18" t="s">
        <v>455</v>
      </c>
      <c r="B169" s="19" t="s">
        <v>425</v>
      </c>
      <c r="C169" s="20">
        <v>72</v>
      </c>
      <c r="D169" s="20">
        <v>72</v>
      </c>
      <c r="E169" s="18">
        <v>242.74874</v>
      </c>
      <c r="F169" s="18">
        <v>283.30056000000002</v>
      </c>
      <c r="G169" s="17">
        <f t="shared" si="2"/>
        <v>1</v>
      </c>
    </row>
    <row r="170" spans="1:7" x14ac:dyDescent="0.3">
      <c r="A170" s="18" t="s">
        <v>442</v>
      </c>
      <c r="B170" s="19" t="s">
        <v>517</v>
      </c>
      <c r="C170" s="20">
        <v>88</v>
      </c>
      <c r="D170" s="20">
        <v>88</v>
      </c>
      <c r="E170" s="18">
        <v>242.37285</v>
      </c>
      <c r="F170" s="18">
        <v>263.43903</v>
      </c>
      <c r="G170" s="17">
        <f t="shared" si="2"/>
        <v>1</v>
      </c>
    </row>
    <row r="171" spans="1:7" x14ac:dyDescent="0.3">
      <c r="A171" s="18" t="s">
        <v>507</v>
      </c>
      <c r="B171" s="19" t="s">
        <v>513</v>
      </c>
      <c r="C171" s="20">
        <v>10</v>
      </c>
      <c r="D171" s="20">
        <v>10</v>
      </c>
      <c r="E171" s="18">
        <v>241.41550000000001</v>
      </c>
      <c r="F171" s="18">
        <v>265.11702000000002</v>
      </c>
      <c r="G171" s="17">
        <f t="shared" si="2"/>
        <v>1</v>
      </c>
    </row>
    <row r="172" spans="1:7" x14ac:dyDescent="0.3">
      <c r="A172" s="18" t="s">
        <v>429</v>
      </c>
      <c r="B172" s="19" t="s">
        <v>517</v>
      </c>
      <c r="C172" s="20">
        <v>29</v>
      </c>
      <c r="D172" s="20">
        <v>29</v>
      </c>
      <c r="E172" s="18">
        <v>241.06326000000001</v>
      </c>
      <c r="F172" s="18">
        <v>255.03076999999999</v>
      </c>
      <c r="G172" s="17">
        <f t="shared" si="2"/>
        <v>1</v>
      </c>
    </row>
    <row r="173" spans="1:7" x14ac:dyDescent="0.3">
      <c r="A173" s="18" t="s">
        <v>468</v>
      </c>
      <c r="B173" s="19" t="s">
        <v>550</v>
      </c>
      <c r="C173" s="20">
        <v>98</v>
      </c>
      <c r="D173" s="20">
        <v>98</v>
      </c>
      <c r="E173" s="18">
        <v>241.01419000000001</v>
      </c>
      <c r="F173" s="18">
        <v>369.37171000000001</v>
      </c>
      <c r="G173" s="17">
        <f t="shared" si="2"/>
        <v>1</v>
      </c>
    </row>
    <row r="174" spans="1:7" x14ac:dyDescent="0.3">
      <c r="A174" s="18" t="s">
        <v>477</v>
      </c>
      <c r="B174" s="19" t="s">
        <v>520</v>
      </c>
      <c r="C174" s="20">
        <v>15</v>
      </c>
      <c r="D174" s="20">
        <v>15</v>
      </c>
      <c r="E174" s="18">
        <v>240.6985</v>
      </c>
      <c r="F174" s="18">
        <v>263.02168</v>
      </c>
      <c r="G174" s="17">
        <f t="shared" si="2"/>
        <v>1</v>
      </c>
    </row>
    <row r="175" spans="1:7" x14ac:dyDescent="0.3">
      <c r="A175" s="18" t="s">
        <v>456</v>
      </c>
      <c r="B175" s="19" t="s">
        <v>550</v>
      </c>
      <c r="C175" s="20">
        <v>57</v>
      </c>
      <c r="D175" s="20">
        <v>57</v>
      </c>
      <c r="E175" s="18">
        <v>240.32158000000001</v>
      </c>
      <c r="F175" s="18">
        <v>306.17881</v>
      </c>
      <c r="G175" s="17">
        <f t="shared" si="2"/>
        <v>1</v>
      </c>
    </row>
    <row r="176" spans="1:7" x14ac:dyDescent="0.3">
      <c r="A176" s="18" t="s">
        <v>450</v>
      </c>
      <c r="B176" s="19" t="s">
        <v>550</v>
      </c>
      <c r="C176" s="20">
        <v>57</v>
      </c>
      <c r="D176" s="20">
        <v>57</v>
      </c>
      <c r="E176" s="18">
        <v>239.99682999999999</v>
      </c>
      <c r="F176" s="18">
        <v>306.30309</v>
      </c>
      <c r="G176" s="17">
        <f t="shared" si="2"/>
        <v>1</v>
      </c>
    </row>
    <row r="177" spans="1:7" x14ac:dyDescent="0.3">
      <c r="A177" s="18" t="s">
        <v>461</v>
      </c>
      <c r="B177" s="19" t="s">
        <v>550</v>
      </c>
      <c r="C177" s="20">
        <v>52</v>
      </c>
      <c r="D177" s="20">
        <v>52</v>
      </c>
      <c r="E177" s="18">
        <v>239.57252</v>
      </c>
      <c r="F177" s="18">
        <v>272.43900000000002</v>
      </c>
      <c r="G177" s="17">
        <f t="shared" si="2"/>
        <v>1</v>
      </c>
    </row>
    <row r="178" spans="1:7" x14ac:dyDescent="0.3">
      <c r="A178" s="18" t="s">
        <v>452</v>
      </c>
      <c r="B178" s="19" t="s">
        <v>425</v>
      </c>
      <c r="C178" s="20">
        <v>66</v>
      </c>
      <c r="D178" s="20">
        <v>66</v>
      </c>
      <c r="E178" s="18">
        <v>239.21686</v>
      </c>
      <c r="F178" s="18">
        <v>265.19058000000001</v>
      </c>
      <c r="G178" s="17">
        <f t="shared" si="2"/>
        <v>1</v>
      </c>
    </row>
    <row r="179" spans="1:7" x14ac:dyDescent="0.3">
      <c r="A179" s="18" t="s">
        <v>473</v>
      </c>
      <c r="B179" s="19" t="s">
        <v>517</v>
      </c>
      <c r="C179" s="20">
        <v>36</v>
      </c>
      <c r="D179" s="20">
        <v>36</v>
      </c>
      <c r="E179" s="18">
        <v>238.90423999999999</v>
      </c>
      <c r="F179" s="18">
        <v>263.21753000000001</v>
      </c>
      <c r="G179" s="17">
        <f t="shared" si="2"/>
        <v>1</v>
      </c>
    </row>
    <row r="180" spans="1:7" x14ac:dyDescent="0.3">
      <c r="A180" s="18" t="s">
        <v>433</v>
      </c>
      <c r="B180" s="19" t="s">
        <v>425</v>
      </c>
      <c r="C180" s="20">
        <v>52</v>
      </c>
      <c r="D180" s="20">
        <v>52</v>
      </c>
      <c r="E180" s="18">
        <v>238.63359</v>
      </c>
      <c r="F180" s="18">
        <v>320.48367000000002</v>
      </c>
      <c r="G180" s="17">
        <f t="shared" si="2"/>
        <v>1</v>
      </c>
    </row>
    <row r="181" spans="1:7" x14ac:dyDescent="0.3">
      <c r="A181" s="18" t="s">
        <v>429</v>
      </c>
      <c r="B181" s="19" t="s">
        <v>519</v>
      </c>
      <c r="C181" s="20">
        <v>13</v>
      </c>
      <c r="D181" s="20">
        <v>13</v>
      </c>
      <c r="E181" s="18">
        <v>238.49368000000001</v>
      </c>
      <c r="F181" s="18">
        <v>253.52160000000001</v>
      </c>
      <c r="G181" s="17">
        <f t="shared" si="2"/>
        <v>1</v>
      </c>
    </row>
    <row r="182" spans="1:7" x14ac:dyDescent="0.3">
      <c r="A182" s="18" t="s">
        <v>452</v>
      </c>
      <c r="B182" s="19" t="s">
        <v>517</v>
      </c>
      <c r="C182" s="20">
        <v>88</v>
      </c>
      <c r="D182" s="20">
        <v>88</v>
      </c>
      <c r="E182" s="18">
        <v>237.99603999999999</v>
      </c>
      <c r="F182" s="18">
        <v>250.91009</v>
      </c>
      <c r="G182" s="17">
        <f t="shared" si="2"/>
        <v>1</v>
      </c>
    </row>
    <row r="183" spans="1:7" x14ac:dyDescent="0.3">
      <c r="A183" s="18" t="s">
        <v>434</v>
      </c>
      <c r="B183" s="19" t="s">
        <v>425</v>
      </c>
      <c r="C183" s="20">
        <v>62</v>
      </c>
      <c r="D183" s="20">
        <v>62</v>
      </c>
      <c r="E183" s="18">
        <v>237.79765</v>
      </c>
      <c r="F183" s="18">
        <v>261.00402000000003</v>
      </c>
      <c r="G183" s="17">
        <f t="shared" si="2"/>
        <v>1</v>
      </c>
    </row>
    <row r="184" spans="1:7" x14ac:dyDescent="0.3">
      <c r="A184" s="18" t="s">
        <v>512</v>
      </c>
      <c r="B184" s="19" t="s">
        <v>516</v>
      </c>
      <c r="C184" s="20">
        <v>2</v>
      </c>
      <c r="D184" s="20">
        <v>2</v>
      </c>
      <c r="E184" s="18">
        <v>237.51022</v>
      </c>
      <c r="F184" s="18">
        <v>240.07911999999999</v>
      </c>
      <c r="G184" s="17">
        <f t="shared" si="2"/>
        <v>1</v>
      </c>
    </row>
    <row r="185" spans="1:7" x14ac:dyDescent="0.3">
      <c r="A185" s="18" t="s">
        <v>523</v>
      </c>
      <c r="B185" s="19" t="s">
        <v>524</v>
      </c>
      <c r="C185" s="20">
        <v>19</v>
      </c>
      <c r="D185" s="20">
        <v>1</v>
      </c>
      <c r="E185" s="18">
        <v>236.9699</v>
      </c>
      <c r="F185" s="18">
        <v>236.9699</v>
      </c>
      <c r="G185" s="17">
        <f t="shared" si="2"/>
        <v>5.2631578947368418E-2</v>
      </c>
    </row>
    <row r="186" spans="1:7" x14ac:dyDescent="0.3">
      <c r="A186" s="18" t="s">
        <v>437</v>
      </c>
      <c r="B186" s="19" t="s">
        <v>517</v>
      </c>
      <c r="C186" s="20">
        <v>88</v>
      </c>
      <c r="D186" s="20">
        <v>88</v>
      </c>
      <c r="E186" s="18">
        <v>236.66929999999999</v>
      </c>
      <c r="F186" s="18">
        <v>362.40053</v>
      </c>
      <c r="G186" s="17">
        <f t="shared" si="2"/>
        <v>1</v>
      </c>
    </row>
    <row r="187" spans="1:7" x14ac:dyDescent="0.3">
      <c r="A187" s="18" t="s">
        <v>426</v>
      </c>
      <c r="B187" s="19" t="s">
        <v>520</v>
      </c>
      <c r="C187" s="20">
        <v>15</v>
      </c>
      <c r="D187" s="20">
        <v>15</v>
      </c>
      <c r="E187" s="18">
        <v>236.12861000000001</v>
      </c>
      <c r="F187" s="18">
        <v>245.37263999999999</v>
      </c>
      <c r="G187" s="17">
        <f t="shared" si="2"/>
        <v>1</v>
      </c>
    </row>
    <row r="188" spans="1:7" x14ac:dyDescent="0.3">
      <c r="A188" s="18" t="s">
        <v>454</v>
      </c>
      <c r="B188" s="19" t="s">
        <v>517</v>
      </c>
      <c r="C188" s="20">
        <v>62</v>
      </c>
      <c r="D188" s="20">
        <v>62</v>
      </c>
      <c r="E188" s="18">
        <v>235.21082000000001</v>
      </c>
      <c r="F188" s="18">
        <v>242.56437</v>
      </c>
      <c r="G188" s="17">
        <f t="shared" si="2"/>
        <v>1</v>
      </c>
    </row>
    <row r="189" spans="1:7" x14ac:dyDescent="0.3">
      <c r="A189" s="18" t="s">
        <v>449</v>
      </c>
      <c r="B189" s="19" t="s">
        <v>517</v>
      </c>
      <c r="C189" s="20">
        <v>47</v>
      </c>
      <c r="D189" s="20">
        <v>47</v>
      </c>
      <c r="E189" s="18">
        <v>234.95298</v>
      </c>
      <c r="F189" s="18">
        <v>310.25691999999998</v>
      </c>
      <c r="G189" s="17">
        <f t="shared" si="2"/>
        <v>1</v>
      </c>
    </row>
    <row r="190" spans="1:7" x14ac:dyDescent="0.3">
      <c r="A190" s="18" t="s">
        <v>460</v>
      </c>
      <c r="B190" s="19" t="s">
        <v>425</v>
      </c>
      <c r="C190" s="20">
        <v>41</v>
      </c>
      <c r="D190" s="20">
        <v>41</v>
      </c>
      <c r="E190" s="18">
        <v>234.71462</v>
      </c>
      <c r="F190" s="18">
        <v>314.83445999999998</v>
      </c>
      <c r="G190" s="17">
        <f t="shared" si="2"/>
        <v>1</v>
      </c>
    </row>
    <row r="191" spans="1:7" x14ac:dyDescent="0.3">
      <c r="A191" s="18" t="s">
        <v>455</v>
      </c>
      <c r="B191" s="19" t="s">
        <v>517</v>
      </c>
      <c r="C191" s="20">
        <v>72</v>
      </c>
      <c r="D191" s="20">
        <v>72</v>
      </c>
      <c r="E191" s="18">
        <v>233.21921</v>
      </c>
      <c r="F191" s="18">
        <v>299.85557</v>
      </c>
      <c r="G191" s="17">
        <f t="shared" si="2"/>
        <v>1</v>
      </c>
    </row>
    <row r="192" spans="1:7" x14ac:dyDescent="0.3">
      <c r="A192" s="18" t="s">
        <v>452</v>
      </c>
      <c r="B192" s="19" t="s">
        <v>517</v>
      </c>
      <c r="C192" s="20">
        <v>66</v>
      </c>
      <c r="D192" s="20">
        <v>66</v>
      </c>
      <c r="E192" s="18">
        <v>232.74361999999999</v>
      </c>
      <c r="F192" s="18">
        <v>262.45334000000003</v>
      </c>
      <c r="G192" s="17">
        <f t="shared" si="2"/>
        <v>1</v>
      </c>
    </row>
    <row r="193" spans="1:7" x14ac:dyDescent="0.3">
      <c r="A193" s="18" t="s">
        <v>526</v>
      </c>
      <c r="B193" s="19" t="s">
        <v>528</v>
      </c>
      <c r="C193" s="20">
        <v>36</v>
      </c>
      <c r="D193" s="20">
        <v>36</v>
      </c>
      <c r="E193" s="18">
        <v>232.57917</v>
      </c>
      <c r="F193" s="18">
        <v>299.86608999999999</v>
      </c>
      <c r="G193" s="17">
        <f t="shared" si="2"/>
        <v>1</v>
      </c>
    </row>
    <row r="194" spans="1:7" x14ac:dyDescent="0.3">
      <c r="A194" s="18" t="s">
        <v>429</v>
      </c>
      <c r="B194" s="19" t="s">
        <v>520</v>
      </c>
      <c r="C194" s="20">
        <v>13</v>
      </c>
      <c r="D194" s="20">
        <v>13</v>
      </c>
      <c r="E194" s="18">
        <v>231.84702999999999</v>
      </c>
      <c r="F194" s="18">
        <v>238.22848999999999</v>
      </c>
      <c r="G194" s="17">
        <f t="shared" ref="G194:G254" si="3">D194/C194</f>
        <v>1</v>
      </c>
    </row>
    <row r="195" spans="1:7" x14ac:dyDescent="0.3">
      <c r="A195" s="18" t="s">
        <v>434</v>
      </c>
      <c r="B195" s="19" t="s">
        <v>550</v>
      </c>
      <c r="C195" s="20">
        <v>62</v>
      </c>
      <c r="D195" s="20">
        <v>62</v>
      </c>
      <c r="E195" s="18">
        <v>231.66842</v>
      </c>
      <c r="F195" s="18">
        <v>355.36038000000002</v>
      </c>
      <c r="G195" s="17">
        <f t="shared" si="3"/>
        <v>1</v>
      </c>
    </row>
    <row r="196" spans="1:7" x14ac:dyDescent="0.3">
      <c r="A196" s="18" t="s">
        <v>436</v>
      </c>
      <c r="B196" s="19" t="s">
        <v>425</v>
      </c>
      <c r="C196" s="20">
        <v>41</v>
      </c>
      <c r="D196" s="20">
        <v>41</v>
      </c>
      <c r="E196" s="18">
        <v>230.76988</v>
      </c>
      <c r="F196" s="18">
        <v>257.74543999999997</v>
      </c>
      <c r="G196" s="17">
        <f t="shared" si="3"/>
        <v>1</v>
      </c>
    </row>
    <row r="197" spans="1:7" x14ac:dyDescent="0.3">
      <c r="A197" s="18" t="s">
        <v>480</v>
      </c>
      <c r="B197" s="19" t="s">
        <v>425</v>
      </c>
      <c r="C197" s="20">
        <v>36</v>
      </c>
      <c r="D197" s="20">
        <v>36</v>
      </c>
      <c r="E197" s="18">
        <v>230.18969999999999</v>
      </c>
      <c r="F197" s="18">
        <v>292.68259999999998</v>
      </c>
      <c r="G197" s="17">
        <f t="shared" si="3"/>
        <v>1</v>
      </c>
    </row>
    <row r="198" spans="1:7" x14ac:dyDescent="0.3">
      <c r="A198" s="18" t="s">
        <v>433</v>
      </c>
      <c r="B198" s="19" t="s">
        <v>550</v>
      </c>
      <c r="C198" s="20">
        <v>52</v>
      </c>
      <c r="D198" s="20">
        <v>52</v>
      </c>
      <c r="E198" s="18">
        <v>229.97819000000001</v>
      </c>
      <c r="F198" s="18">
        <v>302.09607</v>
      </c>
      <c r="G198" s="17">
        <f t="shared" si="3"/>
        <v>1</v>
      </c>
    </row>
    <row r="199" spans="1:7" x14ac:dyDescent="0.3">
      <c r="A199" s="18" t="s">
        <v>435</v>
      </c>
      <c r="B199" s="19" t="s">
        <v>425</v>
      </c>
      <c r="C199" s="20">
        <v>62</v>
      </c>
      <c r="D199" s="20">
        <v>62</v>
      </c>
      <c r="E199" s="18">
        <v>229.45021</v>
      </c>
      <c r="F199" s="18">
        <v>279.59224999999998</v>
      </c>
      <c r="G199" s="17">
        <f t="shared" si="3"/>
        <v>1</v>
      </c>
    </row>
    <row r="200" spans="1:7" x14ac:dyDescent="0.3">
      <c r="A200" s="18" t="s">
        <v>460</v>
      </c>
      <c r="B200" s="19" t="s">
        <v>550</v>
      </c>
      <c r="C200" s="20">
        <v>41</v>
      </c>
      <c r="D200" s="20">
        <v>41</v>
      </c>
      <c r="E200" s="18">
        <v>229.25278</v>
      </c>
      <c r="F200" s="18">
        <v>319.41169000000002</v>
      </c>
      <c r="G200" s="17">
        <f t="shared" si="3"/>
        <v>1</v>
      </c>
    </row>
    <row r="201" spans="1:7" x14ac:dyDescent="0.3">
      <c r="A201" s="18" t="s">
        <v>531</v>
      </c>
      <c r="B201" s="19" t="s">
        <v>548</v>
      </c>
      <c r="C201" s="20">
        <v>3</v>
      </c>
      <c r="D201" s="20">
        <v>2</v>
      </c>
      <c r="E201" s="18">
        <v>227.97997000000001</v>
      </c>
      <c r="F201" s="18">
        <v>234.38472999999999</v>
      </c>
      <c r="G201" s="17">
        <f t="shared" si="3"/>
        <v>0.66666666666666663</v>
      </c>
    </row>
    <row r="202" spans="1:7" x14ac:dyDescent="0.3">
      <c r="A202" s="18" t="s">
        <v>452</v>
      </c>
      <c r="B202" s="19" t="s">
        <v>519</v>
      </c>
      <c r="C202" s="20">
        <v>28</v>
      </c>
      <c r="D202" s="20">
        <v>28</v>
      </c>
      <c r="E202" s="18">
        <v>227.4973</v>
      </c>
      <c r="F202" s="18">
        <v>237.44841</v>
      </c>
      <c r="G202" s="17">
        <f t="shared" si="3"/>
        <v>1</v>
      </c>
    </row>
    <row r="203" spans="1:7" x14ac:dyDescent="0.3">
      <c r="A203" s="18" t="s">
        <v>490</v>
      </c>
      <c r="B203" s="19" t="s">
        <v>522</v>
      </c>
      <c r="C203" s="20">
        <v>15</v>
      </c>
      <c r="D203" s="20">
        <v>1</v>
      </c>
      <c r="E203" s="18">
        <v>227.34234000000001</v>
      </c>
      <c r="F203" s="18">
        <v>227.34234000000001</v>
      </c>
      <c r="G203" s="17">
        <f t="shared" si="3"/>
        <v>6.6666666666666666E-2</v>
      </c>
    </row>
    <row r="204" spans="1:7" x14ac:dyDescent="0.3">
      <c r="A204" s="18" t="s">
        <v>489</v>
      </c>
      <c r="B204" s="19" t="s">
        <v>491</v>
      </c>
      <c r="C204" s="20">
        <v>25</v>
      </c>
      <c r="D204" s="20">
        <v>25</v>
      </c>
      <c r="E204" s="18">
        <v>227.03300999999999</v>
      </c>
      <c r="F204" s="18">
        <v>282.27616</v>
      </c>
      <c r="G204" s="17">
        <f t="shared" si="3"/>
        <v>1</v>
      </c>
    </row>
    <row r="205" spans="1:7" x14ac:dyDescent="0.3">
      <c r="A205" s="18" t="s">
        <v>523</v>
      </c>
      <c r="B205" s="19" t="s">
        <v>542</v>
      </c>
      <c r="C205" s="20">
        <v>35</v>
      </c>
      <c r="D205" s="20">
        <v>16</v>
      </c>
      <c r="E205" s="18">
        <v>226.98027999999999</v>
      </c>
      <c r="F205" s="18">
        <v>343.03345000000002</v>
      </c>
      <c r="G205" s="17">
        <f t="shared" si="3"/>
        <v>0.45714285714285713</v>
      </c>
    </row>
    <row r="206" spans="1:7" x14ac:dyDescent="0.3">
      <c r="A206" s="18" t="s">
        <v>511</v>
      </c>
      <c r="B206" s="19" t="s">
        <v>516</v>
      </c>
      <c r="C206" s="20">
        <v>22</v>
      </c>
      <c r="D206" s="20">
        <v>8</v>
      </c>
      <c r="E206" s="18">
        <v>226.53242</v>
      </c>
      <c r="F206" s="18">
        <v>293.06689</v>
      </c>
      <c r="G206" s="17">
        <f t="shared" si="3"/>
        <v>0.36363636363636365</v>
      </c>
    </row>
    <row r="207" spans="1:7" x14ac:dyDescent="0.3">
      <c r="A207" s="18" t="s">
        <v>529</v>
      </c>
      <c r="B207" s="19" t="s">
        <v>528</v>
      </c>
      <c r="C207" s="20">
        <v>18</v>
      </c>
      <c r="D207" s="20">
        <v>18</v>
      </c>
      <c r="E207" s="18">
        <v>226.38256000000001</v>
      </c>
      <c r="F207" s="18">
        <v>302.29917</v>
      </c>
      <c r="G207" s="17">
        <f t="shared" si="3"/>
        <v>1</v>
      </c>
    </row>
    <row r="208" spans="1:7" x14ac:dyDescent="0.3">
      <c r="A208" s="18" t="s">
        <v>435</v>
      </c>
      <c r="B208" s="19" t="s">
        <v>550</v>
      </c>
      <c r="C208" s="20">
        <v>62</v>
      </c>
      <c r="D208" s="20">
        <v>62</v>
      </c>
      <c r="E208" s="18">
        <v>225.04722000000001</v>
      </c>
      <c r="F208" s="18">
        <v>282.12304999999998</v>
      </c>
      <c r="G208" s="17">
        <f t="shared" si="3"/>
        <v>1</v>
      </c>
    </row>
    <row r="209" spans="1:7" x14ac:dyDescent="0.3">
      <c r="A209" s="18" t="s">
        <v>480</v>
      </c>
      <c r="B209" s="19" t="s">
        <v>550</v>
      </c>
      <c r="C209" s="20">
        <v>36</v>
      </c>
      <c r="D209" s="20">
        <v>36</v>
      </c>
      <c r="E209" s="18">
        <v>224.28631999999999</v>
      </c>
      <c r="F209" s="18">
        <v>233.50642999999999</v>
      </c>
      <c r="G209" s="17">
        <f t="shared" si="3"/>
        <v>1</v>
      </c>
    </row>
    <row r="210" spans="1:7" x14ac:dyDescent="0.3">
      <c r="A210" s="18" t="s">
        <v>526</v>
      </c>
      <c r="B210" s="19" t="s">
        <v>524</v>
      </c>
      <c r="C210" s="20">
        <v>4</v>
      </c>
      <c r="D210" s="20">
        <v>1</v>
      </c>
      <c r="E210" s="18">
        <v>223.65906000000001</v>
      </c>
      <c r="F210" s="18">
        <v>223.65906000000001</v>
      </c>
      <c r="G210" s="17">
        <f t="shared" si="3"/>
        <v>0.25</v>
      </c>
    </row>
    <row r="211" spans="1:7" x14ac:dyDescent="0.3">
      <c r="A211" s="18" t="s">
        <v>510</v>
      </c>
      <c r="B211" s="19" t="s">
        <v>515</v>
      </c>
      <c r="C211" s="20">
        <v>10</v>
      </c>
      <c r="D211" s="20">
        <v>1</v>
      </c>
      <c r="E211" s="18">
        <v>223.48455000000001</v>
      </c>
      <c r="F211" s="18">
        <v>223.48455000000001</v>
      </c>
      <c r="G211" s="17">
        <f t="shared" si="3"/>
        <v>0.1</v>
      </c>
    </row>
    <row r="212" spans="1:7" x14ac:dyDescent="0.3">
      <c r="A212" s="18" t="s">
        <v>498</v>
      </c>
      <c r="B212" s="19" t="s">
        <v>502</v>
      </c>
      <c r="C212" s="20">
        <v>40</v>
      </c>
      <c r="D212" s="20">
        <v>38</v>
      </c>
      <c r="E212" s="18">
        <v>222.88264000000001</v>
      </c>
      <c r="F212" s="18">
        <v>358.69065000000001</v>
      </c>
      <c r="G212" s="17">
        <f t="shared" si="3"/>
        <v>0.95</v>
      </c>
    </row>
    <row r="213" spans="1:7" x14ac:dyDescent="0.3">
      <c r="A213" s="18" t="s">
        <v>529</v>
      </c>
      <c r="B213" s="19" t="s">
        <v>542</v>
      </c>
      <c r="C213" s="20">
        <v>17</v>
      </c>
      <c r="D213" s="20">
        <v>17</v>
      </c>
      <c r="E213" s="18">
        <v>222.65996000000001</v>
      </c>
      <c r="F213" s="18">
        <v>314.47109999999998</v>
      </c>
      <c r="G213" s="17">
        <f t="shared" si="3"/>
        <v>1</v>
      </c>
    </row>
    <row r="214" spans="1:7" x14ac:dyDescent="0.3">
      <c r="A214" s="18" t="s">
        <v>503</v>
      </c>
      <c r="B214" s="19" t="s">
        <v>516</v>
      </c>
      <c r="C214" s="20">
        <v>5</v>
      </c>
      <c r="D214" s="20">
        <v>5</v>
      </c>
      <c r="E214" s="18">
        <v>222.65790000000001</v>
      </c>
      <c r="F214" s="18">
        <v>234.5214</v>
      </c>
      <c r="G214" s="17">
        <f t="shared" si="3"/>
        <v>1</v>
      </c>
    </row>
    <row r="215" spans="1:7" x14ac:dyDescent="0.3">
      <c r="A215" s="18" t="s">
        <v>487</v>
      </c>
      <c r="B215" s="19" t="s">
        <v>491</v>
      </c>
      <c r="C215" s="20">
        <v>25</v>
      </c>
      <c r="D215" s="20">
        <v>9</v>
      </c>
      <c r="E215" s="18">
        <v>222.03103999999999</v>
      </c>
      <c r="F215" s="18">
        <v>300.70058</v>
      </c>
      <c r="G215" s="17">
        <f t="shared" si="3"/>
        <v>0.36</v>
      </c>
    </row>
    <row r="216" spans="1:7" x14ac:dyDescent="0.3">
      <c r="A216" s="18" t="s">
        <v>492</v>
      </c>
      <c r="B216" s="19" t="s">
        <v>491</v>
      </c>
      <c r="C216" s="20">
        <v>72</v>
      </c>
      <c r="D216" s="20">
        <v>72</v>
      </c>
      <c r="E216" s="18">
        <v>221.44443999999999</v>
      </c>
      <c r="F216" s="18">
        <v>281.15571</v>
      </c>
      <c r="G216" s="17">
        <f t="shared" si="3"/>
        <v>1</v>
      </c>
    </row>
    <row r="217" spans="1:7" x14ac:dyDescent="0.3">
      <c r="A217" s="18" t="s">
        <v>452</v>
      </c>
      <c r="B217" s="19" t="s">
        <v>520</v>
      </c>
      <c r="C217" s="20">
        <v>28</v>
      </c>
      <c r="D217" s="20">
        <v>28</v>
      </c>
      <c r="E217" s="18">
        <v>220.99554000000001</v>
      </c>
      <c r="F217" s="18">
        <v>234.14760000000001</v>
      </c>
      <c r="G217" s="17">
        <f t="shared" si="3"/>
        <v>1</v>
      </c>
    </row>
    <row r="218" spans="1:7" x14ac:dyDescent="0.3">
      <c r="A218" s="18" t="s">
        <v>508</v>
      </c>
      <c r="B218" s="19" t="s">
        <v>502</v>
      </c>
      <c r="C218" s="20">
        <v>20</v>
      </c>
      <c r="D218" s="20">
        <v>10</v>
      </c>
      <c r="E218" s="18">
        <v>219.20137</v>
      </c>
      <c r="F218" s="18">
        <v>323.14438999999999</v>
      </c>
      <c r="G218" s="17">
        <f t="shared" si="3"/>
        <v>0.5</v>
      </c>
    </row>
    <row r="219" spans="1:7" x14ac:dyDescent="0.3">
      <c r="A219" s="18" t="s">
        <v>489</v>
      </c>
      <c r="B219" s="19" t="s">
        <v>486</v>
      </c>
      <c r="C219" s="20">
        <v>10</v>
      </c>
      <c r="D219" s="20">
        <v>6</v>
      </c>
      <c r="E219" s="18">
        <v>218.57501999999999</v>
      </c>
      <c r="F219" s="18">
        <v>225.19748000000001</v>
      </c>
      <c r="G219" s="17">
        <f t="shared" si="3"/>
        <v>0.6</v>
      </c>
    </row>
    <row r="220" spans="1:7" x14ac:dyDescent="0.3">
      <c r="A220" s="18" t="s">
        <v>490</v>
      </c>
      <c r="B220" s="19" t="s">
        <v>491</v>
      </c>
      <c r="C220" s="20">
        <v>30</v>
      </c>
      <c r="D220" s="20">
        <v>3</v>
      </c>
      <c r="E220" s="18">
        <v>218.08312000000001</v>
      </c>
      <c r="F220" s="18">
        <v>241.18453</v>
      </c>
      <c r="G220" s="17">
        <f t="shared" si="3"/>
        <v>0.1</v>
      </c>
    </row>
    <row r="221" spans="1:7" x14ac:dyDescent="0.3">
      <c r="A221" s="18" t="s">
        <v>525</v>
      </c>
      <c r="B221" s="19" t="s">
        <v>524</v>
      </c>
      <c r="C221" s="20">
        <v>35</v>
      </c>
      <c r="D221" s="20">
        <v>20</v>
      </c>
      <c r="E221" s="18">
        <v>217.79096000000001</v>
      </c>
      <c r="F221" s="18">
        <v>268.62822</v>
      </c>
      <c r="G221" s="17">
        <f t="shared" si="3"/>
        <v>0.5714285714285714</v>
      </c>
    </row>
    <row r="222" spans="1:7" x14ac:dyDescent="0.3">
      <c r="A222" s="18" t="s">
        <v>543</v>
      </c>
      <c r="B222" s="19" t="s">
        <v>542</v>
      </c>
      <c r="C222" s="20">
        <v>20</v>
      </c>
      <c r="D222" s="20">
        <v>2</v>
      </c>
      <c r="E222" s="18">
        <v>217.5361</v>
      </c>
      <c r="F222" s="18">
        <v>224.2561</v>
      </c>
      <c r="G222" s="17">
        <f t="shared" si="3"/>
        <v>0.1</v>
      </c>
    </row>
    <row r="223" spans="1:7" x14ac:dyDescent="0.3">
      <c r="A223" s="18" t="s">
        <v>488</v>
      </c>
      <c r="B223" s="19" t="s">
        <v>528</v>
      </c>
      <c r="C223" s="20">
        <v>42</v>
      </c>
      <c r="D223" s="20">
        <v>14</v>
      </c>
      <c r="E223" s="18">
        <v>216.19018</v>
      </c>
      <c r="F223" s="18">
        <v>256.36962999999997</v>
      </c>
      <c r="G223" s="17">
        <f t="shared" si="3"/>
        <v>0.33333333333333331</v>
      </c>
    </row>
    <row r="224" spans="1:7" x14ac:dyDescent="0.3">
      <c r="A224" s="18" t="s">
        <v>493</v>
      </c>
      <c r="B224" s="19" t="s">
        <v>491</v>
      </c>
      <c r="C224" s="20">
        <v>43</v>
      </c>
      <c r="D224" s="20">
        <v>15</v>
      </c>
      <c r="E224" s="18">
        <v>215.86987999999999</v>
      </c>
      <c r="F224" s="18">
        <v>259.88439</v>
      </c>
      <c r="G224" s="17">
        <f t="shared" si="3"/>
        <v>0.34883720930232559</v>
      </c>
    </row>
    <row r="225" spans="1:7" x14ac:dyDescent="0.3">
      <c r="A225" s="18" t="s">
        <v>485</v>
      </c>
      <c r="B225" s="19" t="s">
        <v>522</v>
      </c>
      <c r="C225" s="20">
        <v>16</v>
      </c>
      <c r="D225" s="20">
        <v>15</v>
      </c>
      <c r="E225" s="18">
        <v>215.82324</v>
      </c>
      <c r="F225" s="18">
        <v>276.44796000000002</v>
      </c>
      <c r="G225" s="17">
        <f t="shared" si="3"/>
        <v>0.9375</v>
      </c>
    </row>
    <row r="226" spans="1:7" x14ac:dyDescent="0.3">
      <c r="A226" s="18" t="s">
        <v>501</v>
      </c>
      <c r="B226" s="19" t="s">
        <v>500</v>
      </c>
      <c r="C226" s="20">
        <v>14</v>
      </c>
      <c r="D226" s="20">
        <v>11</v>
      </c>
      <c r="E226" s="18">
        <v>215.39749</v>
      </c>
      <c r="F226" s="18">
        <v>264.89580999999998</v>
      </c>
      <c r="G226" s="17">
        <f t="shared" si="3"/>
        <v>0.7857142857142857</v>
      </c>
    </row>
    <row r="227" spans="1:7" x14ac:dyDescent="0.3">
      <c r="A227" s="18" t="s">
        <v>492</v>
      </c>
      <c r="B227" s="19" t="s">
        <v>502</v>
      </c>
      <c r="C227" s="20">
        <v>54</v>
      </c>
      <c r="D227" s="20">
        <v>37</v>
      </c>
      <c r="E227" s="18">
        <v>215.18456</v>
      </c>
      <c r="F227" s="18">
        <v>312.69008000000002</v>
      </c>
      <c r="G227" s="17">
        <f t="shared" si="3"/>
        <v>0.68518518518518523</v>
      </c>
    </row>
    <row r="228" spans="1:7" x14ac:dyDescent="0.3">
      <c r="A228" s="18" t="s">
        <v>523</v>
      </c>
      <c r="B228" s="19" t="s">
        <v>528</v>
      </c>
      <c r="C228" s="20">
        <v>33</v>
      </c>
      <c r="D228" s="20">
        <v>25</v>
      </c>
      <c r="E228" s="18">
        <v>214.79931999999999</v>
      </c>
      <c r="F228" s="18">
        <v>331.63846999999998</v>
      </c>
      <c r="G228" s="17">
        <f t="shared" si="3"/>
        <v>0.75757575757575757</v>
      </c>
    </row>
    <row r="229" spans="1:7" x14ac:dyDescent="0.3">
      <c r="A229" s="18" t="s">
        <v>531</v>
      </c>
      <c r="B229" s="19" t="s">
        <v>542</v>
      </c>
      <c r="C229" s="20">
        <v>27</v>
      </c>
      <c r="D229" s="20">
        <v>1</v>
      </c>
      <c r="E229" s="18">
        <v>214.67896999999999</v>
      </c>
      <c r="F229" s="18">
        <v>214.67896999999999</v>
      </c>
      <c r="G229" s="17">
        <f t="shared" si="3"/>
        <v>3.7037037037037035E-2</v>
      </c>
    </row>
    <row r="230" spans="1:7" x14ac:dyDescent="0.3">
      <c r="A230" s="18" t="s">
        <v>498</v>
      </c>
      <c r="B230" s="19" t="s">
        <v>500</v>
      </c>
      <c r="C230" s="20">
        <v>15</v>
      </c>
      <c r="D230" s="20">
        <v>1</v>
      </c>
      <c r="E230" s="18">
        <v>211.42003</v>
      </c>
      <c r="F230" s="18">
        <v>211.42003</v>
      </c>
      <c r="G230" s="17">
        <f t="shared" si="3"/>
        <v>6.6666666666666666E-2</v>
      </c>
    </row>
    <row r="231" spans="1:7" x14ac:dyDescent="0.3">
      <c r="A231" s="18" t="s">
        <v>505</v>
      </c>
      <c r="B231" s="19" t="s">
        <v>502</v>
      </c>
      <c r="C231" s="20">
        <v>20</v>
      </c>
      <c r="D231" s="20">
        <v>1</v>
      </c>
      <c r="E231" s="18">
        <v>208.7003</v>
      </c>
      <c r="F231" s="18">
        <v>208.7003</v>
      </c>
      <c r="G231" s="17">
        <f t="shared" si="3"/>
        <v>0.05</v>
      </c>
    </row>
    <row r="232" spans="1:7" x14ac:dyDescent="0.3">
      <c r="A232" s="18" t="s">
        <v>530</v>
      </c>
      <c r="B232" s="19" t="s">
        <v>528</v>
      </c>
      <c r="C232" s="20">
        <v>45</v>
      </c>
      <c r="D232" s="20">
        <v>25</v>
      </c>
      <c r="E232" s="18">
        <v>206.69775999999999</v>
      </c>
      <c r="F232" s="18">
        <v>274.97784000000001</v>
      </c>
      <c r="G232" s="17">
        <f t="shared" si="3"/>
        <v>0.55555555555555558</v>
      </c>
    </row>
    <row r="233" spans="1:7" x14ac:dyDescent="0.3">
      <c r="A233" s="18" t="s">
        <v>487</v>
      </c>
      <c r="B233" s="19" t="s">
        <v>502</v>
      </c>
      <c r="C233" s="20">
        <v>25</v>
      </c>
      <c r="D233" s="20">
        <v>18</v>
      </c>
      <c r="E233" s="18">
        <v>206.12269000000001</v>
      </c>
      <c r="F233" s="18">
        <v>325.49867</v>
      </c>
      <c r="G233" s="17">
        <f t="shared" si="3"/>
        <v>0.72</v>
      </c>
    </row>
    <row r="234" spans="1:7" x14ac:dyDescent="0.3">
      <c r="A234" s="18" t="s">
        <v>507</v>
      </c>
      <c r="B234" s="19" t="s">
        <v>502</v>
      </c>
      <c r="C234" s="20">
        <v>10</v>
      </c>
      <c r="D234" s="20">
        <v>8</v>
      </c>
      <c r="E234" s="18">
        <v>205.68115</v>
      </c>
      <c r="F234" s="18">
        <v>240.88022000000001</v>
      </c>
      <c r="G234" s="17">
        <f t="shared" si="3"/>
        <v>0.8</v>
      </c>
    </row>
    <row r="235" spans="1:7" x14ac:dyDescent="0.3">
      <c r="A235" s="18" t="s">
        <v>526</v>
      </c>
      <c r="B235" s="19" t="s">
        <v>554</v>
      </c>
      <c r="C235" s="20">
        <v>14</v>
      </c>
      <c r="D235" s="20">
        <v>4</v>
      </c>
      <c r="E235" s="18">
        <v>202.83869999999999</v>
      </c>
      <c r="F235" s="18">
        <v>230.66283999999999</v>
      </c>
      <c r="G235" s="17">
        <f t="shared" si="3"/>
        <v>0.2857142857142857</v>
      </c>
    </row>
    <row r="236" spans="1:7" x14ac:dyDescent="0.3">
      <c r="A236" s="18" t="s">
        <v>532</v>
      </c>
      <c r="B236" s="19" t="s">
        <v>533</v>
      </c>
      <c r="C236" s="20">
        <v>27</v>
      </c>
      <c r="D236" s="20">
        <v>27</v>
      </c>
      <c r="E236" s="18">
        <v>202.17008999999999</v>
      </c>
      <c r="F236" s="18">
        <v>280.39917000000003</v>
      </c>
      <c r="G236" s="17">
        <f t="shared" si="3"/>
        <v>1</v>
      </c>
    </row>
    <row r="237" spans="1:7" x14ac:dyDescent="0.3">
      <c r="A237" s="18" t="s">
        <v>544</v>
      </c>
      <c r="B237" s="19" t="s">
        <v>542</v>
      </c>
      <c r="C237" s="20">
        <v>20</v>
      </c>
      <c r="D237" s="20">
        <v>13</v>
      </c>
      <c r="E237" s="18">
        <v>200.85073</v>
      </c>
      <c r="F237" s="18">
        <v>303.38064000000003</v>
      </c>
      <c r="G237" s="17">
        <f t="shared" si="3"/>
        <v>0.65</v>
      </c>
    </row>
    <row r="238" spans="1:7" x14ac:dyDescent="0.3">
      <c r="A238" s="18" t="s">
        <v>545</v>
      </c>
      <c r="B238" s="19" t="s">
        <v>542</v>
      </c>
      <c r="C238" s="20">
        <v>32</v>
      </c>
      <c r="D238" s="20">
        <v>10</v>
      </c>
      <c r="E238" s="18">
        <v>196.45114000000001</v>
      </c>
      <c r="F238" s="18">
        <v>273.13902999999999</v>
      </c>
      <c r="G238" s="17">
        <f t="shared" si="3"/>
        <v>0.3125</v>
      </c>
    </row>
    <row r="239" spans="1:7" x14ac:dyDescent="0.3">
      <c r="A239" s="18" t="s">
        <v>487</v>
      </c>
      <c r="B239" s="19" t="s">
        <v>486</v>
      </c>
      <c r="C239" s="20">
        <v>1</v>
      </c>
      <c r="D239" s="19"/>
      <c r="E239" s="18">
        <v>0</v>
      </c>
      <c r="F239" s="18">
        <v>0</v>
      </c>
      <c r="G239" s="17">
        <f t="shared" si="3"/>
        <v>0</v>
      </c>
    </row>
    <row r="240" spans="1:7" x14ac:dyDescent="0.3">
      <c r="A240" s="18" t="s">
        <v>488</v>
      </c>
      <c r="B240" s="19" t="s">
        <v>486</v>
      </c>
      <c r="C240" s="20">
        <v>5</v>
      </c>
      <c r="D240" s="19"/>
      <c r="E240" s="18">
        <v>0</v>
      </c>
      <c r="F240" s="18">
        <v>0</v>
      </c>
      <c r="G240" s="17">
        <f t="shared" si="3"/>
        <v>0</v>
      </c>
    </row>
    <row r="241" spans="1:7" x14ac:dyDescent="0.3">
      <c r="A241" s="18" t="s">
        <v>487</v>
      </c>
      <c r="B241" s="19" t="s">
        <v>500</v>
      </c>
      <c r="C241" s="20">
        <v>1</v>
      </c>
      <c r="D241" s="19"/>
      <c r="E241" s="18">
        <v>0</v>
      </c>
      <c r="F241" s="18">
        <v>0</v>
      </c>
      <c r="G241" s="17">
        <f t="shared" si="3"/>
        <v>0</v>
      </c>
    </row>
    <row r="242" spans="1:7" x14ac:dyDescent="0.3">
      <c r="A242" s="18" t="s">
        <v>510</v>
      </c>
      <c r="B242" s="19" t="s">
        <v>502</v>
      </c>
      <c r="C242" s="20">
        <v>20</v>
      </c>
      <c r="D242" s="19"/>
      <c r="E242" s="18">
        <v>0</v>
      </c>
      <c r="F242" s="18">
        <v>0</v>
      </c>
      <c r="G242" s="17">
        <f t="shared" si="3"/>
        <v>0</v>
      </c>
    </row>
    <row r="243" spans="1:7" x14ac:dyDescent="0.3">
      <c r="A243" s="18" t="s">
        <v>510</v>
      </c>
      <c r="B243" s="19" t="s">
        <v>513</v>
      </c>
      <c r="C243" s="20">
        <v>15</v>
      </c>
      <c r="D243" s="19"/>
      <c r="E243" s="18">
        <v>0</v>
      </c>
      <c r="F243" s="18">
        <v>0</v>
      </c>
      <c r="G243" s="17">
        <f t="shared" si="3"/>
        <v>0</v>
      </c>
    </row>
    <row r="244" spans="1:7" x14ac:dyDescent="0.3">
      <c r="A244" s="18" t="s">
        <v>487</v>
      </c>
      <c r="B244" s="19" t="s">
        <v>516</v>
      </c>
      <c r="C244" s="20">
        <v>1</v>
      </c>
      <c r="D244" s="19"/>
      <c r="E244" s="18">
        <v>0</v>
      </c>
      <c r="F244" s="18">
        <v>0</v>
      </c>
      <c r="G244" s="17">
        <f t="shared" si="3"/>
        <v>0</v>
      </c>
    </row>
    <row r="245" spans="1:7" x14ac:dyDescent="0.3">
      <c r="A245" s="18" t="s">
        <v>508</v>
      </c>
      <c r="B245" s="19" t="s">
        <v>516</v>
      </c>
      <c r="C245" s="20">
        <v>4</v>
      </c>
      <c r="D245" s="19"/>
      <c r="E245" s="18">
        <v>0</v>
      </c>
      <c r="F245" s="18">
        <v>0</v>
      </c>
      <c r="G245" s="17">
        <f t="shared" si="3"/>
        <v>0</v>
      </c>
    </row>
    <row r="246" spans="1:7" x14ac:dyDescent="0.3">
      <c r="A246" s="18" t="s">
        <v>510</v>
      </c>
      <c r="B246" s="19" t="s">
        <v>516</v>
      </c>
      <c r="C246" s="20">
        <v>15</v>
      </c>
      <c r="D246" s="19"/>
      <c r="E246" s="18">
        <v>0</v>
      </c>
      <c r="F246" s="18">
        <v>0</v>
      </c>
      <c r="G246" s="17">
        <f t="shared" si="3"/>
        <v>0</v>
      </c>
    </row>
    <row r="247" spans="1:7" x14ac:dyDescent="0.3">
      <c r="A247" s="18" t="s">
        <v>424</v>
      </c>
      <c r="B247" s="19" t="s">
        <v>518</v>
      </c>
      <c r="C247" s="20">
        <v>1</v>
      </c>
      <c r="D247" s="19"/>
      <c r="E247" s="18">
        <v>0</v>
      </c>
      <c r="F247" s="18">
        <v>0</v>
      </c>
      <c r="G247" s="17">
        <f t="shared" si="3"/>
        <v>0</v>
      </c>
    </row>
    <row r="248" spans="1:7" x14ac:dyDescent="0.3">
      <c r="A248" s="18" t="s">
        <v>478</v>
      </c>
      <c r="B248" s="19" t="s">
        <v>518</v>
      </c>
      <c r="C248" s="20">
        <v>1</v>
      </c>
      <c r="D248" s="19"/>
      <c r="E248" s="18">
        <v>0</v>
      </c>
      <c r="F248" s="18">
        <v>0</v>
      </c>
      <c r="G248" s="17">
        <f t="shared" si="3"/>
        <v>0</v>
      </c>
    </row>
    <row r="249" spans="1:7" x14ac:dyDescent="0.3">
      <c r="A249" s="18" t="s">
        <v>487</v>
      </c>
      <c r="B249" s="19" t="s">
        <v>522</v>
      </c>
      <c r="C249" s="20">
        <v>1</v>
      </c>
      <c r="D249" s="19"/>
      <c r="E249" s="18">
        <v>0</v>
      </c>
      <c r="F249" s="18">
        <v>0</v>
      </c>
      <c r="G249" s="17">
        <f t="shared" si="3"/>
        <v>0</v>
      </c>
    </row>
    <row r="250" spans="1:7" x14ac:dyDescent="0.3">
      <c r="A250" s="18" t="s">
        <v>531</v>
      </c>
      <c r="B250" s="19" t="s">
        <v>528</v>
      </c>
      <c r="C250" s="20">
        <v>27</v>
      </c>
      <c r="D250" s="19"/>
      <c r="E250" s="18">
        <v>0</v>
      </c>
      <c r="F250" s="18">
        <v>0</v>
      </c>
      <c r="G250" s="17">
        <f t="shared" si="3"/>
        <v>0</v>
      </c>
    </row>
    <row r="251" spans="1:7" x14ac:dyDescent="0.3">
      <c r="A251" s="18" t="s">
        <v>523</v>
      </c>
      <c r="B251" s="19" t="s">
        <v>539</v>
      </c>
      <c r="C251" s="20">
        <v>10</v>
      </c>
      <c r="D251" s="19"/>
      <c r="E251" s="18">
        <v>0</v>
      </c>
      <c r="F251" s="18">
        <v>0</v>
      </c>
      <c r="G251" s="17">
        <f t="shared" si="3"/>
        <v>0</v>
      </c>
    </row>
    <row r="252" spans="1:7" x14ac:dyDescent="0.3">
      <c r="A252" s="18" t="s">
        <v>543</v>
      </c>
      <c r="B252" s="19" t="s">
        <v>549</v>
      </c>
      <c r="C252" s="20">
        <v>10</v>
      </c>
      <c r="D252" s="19"/>
      <c r="E252" s="18">
        <v>0</v>
      </c>
      <c r="F252" s="18">
        <v>0</v>
      </c>
      <c r="G252" s="17">
        <f t="shared" si="3"/>
        <v>0</v>
      </c>
    </row>
    <row r="253" spans="1:7" x14ac:dyDescent="0.3">
      <c r="A253" s="18" t="s">
        <v>531</v>
      </c>
      <c r="B253" s="19" t="s">
        <v>553</v>
      </c>
      <c r="C253" s="20">
        <v>3</v>
      </c>
      <c r="D253" s="19"/>
      <c r="E253" s="18">
        <v>0</v>
      </c>
      <c r="F253" s="18">
        <v>0</v>
      </c>
      <c r="G253" s="17">
        <f t="shared" si="3"/>
        <v>0</v>
      </c>
    </row>
    <row r="254" spans="1:7" x14ac:dyDescent="0.3">
      <c r="A254" s="18" t="s">
        <v>488</v>
      </c>
      <c r="B254" s="19" t="s">
        <v>554</v>
      </c>
      <c r="C254" s="20">
        <v>2</v>
      </c>
      <c r="D254" s="19"/>
      <c r="E254" s="18">
        <v>0</v>
      </c>
      <c r="F254" s="18">
        <v>0</v>
      </c>
      <c r="G254" s="17">
        <f t="shared" si="3"/>
        <v>0</v>
      </c>
    </row>
    <row r="255" spans="1:7" x14ac:dyDescent="0.3">
      <c r="C255" s="17">
        <f>SUM(C2:C254)</f>
        <v>11707</v>
      </c>
      <c r="D255" s="17">
        <f>SUM(D2:D254)</f>
        <v>11207</v>
      </c>
    </row>
    <row r="256" spans="1:7" x14ac:dyDescent="0.3">
      <c r="D256" s="17">
        <f>D255/C255</f>
        <v>0.95729050995131115</v>
      </c>
    </row>
  </sheetData>
  <sortState xmlns:xlrd2="http://schemas.microsoft.com/office/spreadsheetml/2017/richdata2" ref="A2:G254">
    <sortCondition descending="1" ref="E2:E254"/>
  </sortState>
  <conditionalFormatting sqref="G2:G2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L519"/>
  <sheetViews>
    <sheetView zoomScaleNormal="100" zoomScalePageLayoutView="75" workbookViewId="0">
      <selection activeCell="K10" sqref="A1:XFD1048576"/>
    </sheetView>
  </sheetViews>
  <sheetFormatPr defaultColWidth="10.796875" defaultRowHeight="15.6" x14ac:dyDescent="0.3"/>
  <cols>
    <col min="1" max="1" width="5.5" style="5" bestFit="1" customWidth="1"/>
    <col min="2" max="2" width="12.5" style="5" bestFit="1" customWidth="1"/>
    <col min="3" max="3" width="14" style="5" bestFit="1" customWidth="1"/>
    <col min="4" max="4" width="8.19921875" style="5" bestFit="1" customWidth="1"/>
    <col min="5" max="5" width="12.3984375" style="5" bestFit="1" customWidth="1"/>
    <col min="6" max="6" width="9.5" style="6" bestFit="1" customWidth="1"/>
    <col min="7" max="7" width="9.59765625" style="5" bestFit="1" customWidth="1"/>
    <col min="8" max="8" width="5.296875" style="7" bestFit="1" customWidth="1"/>
    <col min="9" max="9" width="46.8984375" style="5" customWidth="1"/>
    <col min="10" max="10" width="16.09765625" style="5" bestFit="1" customWidth="1"/>
    <col min="11" max="16384" width="10.796875" style="5"/>
  </cols>
  <sheetData>
    <row r="1" spans="1:12" s="2" customFormat="1" x14ac:dyDescent="0.3">
      <c r="A1" s="12" t="s">
        <v>397</v>
      </c>
      <c r="B1" s="12" t="s">
        <v>1</v>
      </c>
      <c r="C1" s="12" t="s">
        <v>2</v>
      </c>
      <c r="D1" s="12" t="s">
        <v>395</v>
      </c>
      <c r="E1" s="12" t="s">
        <v>396</v>
      </c>
      <c r="F1" s="13" t="s">
        <v>374</v>
      </c>
      <c r="G1" s="12" t="s">
        <v>375</v>
      </c>
      <c r="H1" s="14" t="s">
        <v>376</v>
      </c>
      <c r="I1" s="12" t="s">
        <v>3</v>
      </c>
      <c r="J1" s="12" t="s">
        <v>0</v>
      </c>
    </row>
    <row r="2" spans="1:12" s="2" customFormat="1" x14ac:dyDescent="0.3">
      <c r="A2" s="1">
        <v>1</v>
      </c>
      <c r="B2" s="1">
        <v>24408</v>
      </c>
      <c r="C2" s="1">
        <v>2010</v>
      </c>
      <c r="D2" s="1" t="s">
        <v>394</v>
      </c>
      <c r="E2" s="1">
        <v>1</v>
      </c>
      <c r="F2" s="3" t="s">
        <v>379</v>
      </c>
      <c r="G2" s="1" t="s">
        <v>380</v>
      </c>
      <c r="H2" s="4">
        <v>1</v>
      </c>
      <c r="I2" s="1" t="s">
        <v>188</v>
      </c>
      <c r="J2" s="1" t="s">
        <v>105</v>
      </c>
    </row>
    <row r="3" spans="1:12" s="2" customFormat="1" x14ac:dyDescent="0.3">
      <c r="A3" s="1">
        <v>2</v>
      </c>
      <c r="B3" s="1">
        <v>134247</v>
      </c>
      <c r="C3" s="1">
        <v>2013</v>
      </c>
      <c r="D3" s="1" t="s">
        <v>556</v>
      </c>
      <c r="E3" s="1">
        <v>18</v>
      </c>
      <c r="F3" s="3" t="s">
        <v>377</v>
      </c>
      <c r="G3" s="1" t="s">
        <v>390</v>
      </c>
      <c r="H3" s="4">
        <v>0.25</v>
      </c>
      <c r="I3" s="1" t="s">
        <v>226</v>
      </c>
      <c r="J3" s="1" t="s">
        <v>105</v>
      </c>
      <c r="L3" s="5"/>
    </row>
    <row r="4" spans="1:12" s="2" customFormat="1" x14ac:dyDescent="0.3">
      <c r="A4" s="1">
        <v>3</v>
      </c>
      <c r="B4" s="1">
        <v>135012</v>
      </c>
      <c r="C4" s="1">
        <v>2014</v>
      </c>
      <c r="D4" s="1" t="s">
        <v>556</v>
      </c>
      <c r="E4" s="1">
        <v>4</v>
      </c>
      <c r="F4" s="3" t="s">
        <v>385</v>
      </c>
      <c r="G4" s="1" t="s">
        <v>386</v>
      </c>
      <c r="H4" s="4">
        <v>0.75</v>
      </c>
      <c r="I4" s="1" t="s">
        <v>369</v>
      </c>
      <c r="J4" s="1" t="s">
        <v>370</v>
      </c>
    </row>
    <row r="5" spans="1:12" s="2" customFormat="1" x14ac:dyDescent="0.3">
      <c r="A5" s="1">
        <v>4</v>
      </c>
      <c r="B5" s="1">
        <v>26959</v>
      </c>
      <c r="C5" s="1">
        <v>2014</v>
      </c>
      <c r="D5" s="1" t="s">
        <v>556</v>
      </c>
      <c r="E5" s="1">
        <v>2</v>
      </c>
      <c r="F5" s="3" t="s">
        <v>383</v>
      </c>
      <c r="G5" s="1" t="s">
        <v>384</v>
      </c>
      <c r="H5" s="4">
        <v>0.75</v>
      </c>
      <c r="I5" s="1" t="s">
        <v>129</v>
      </c>
      <c r="J5" s="1" t="s">
        <v>105</v>
      </c>
    </row>
    <row r="6" spans="1:12" s="2" customFormat="1" x14ac:dyDescent="0.3">
      <c r="A6" s="1">
        <v>5</v>
      </c>
      <c r="B6" s="1">
        <v>37301</v>
      </c>
      <c r="C6" s="1">
        <v>2013</v>
      </c>
      <c r="D6" s="1" t="s">
        <v>556</v>
      </c>
      <c r="E6" s="1">
        <v>10</v>
      </c>
      <c r="F6" s="3" t="s">
        <v>377</v>
      </c>
      <c r="G6" s="1" t="s">
        <v>390</v>
      </c>
      <c r="H6" s="4">
        <v>0.75</v>
      </c>
      <c r="I6" s="1" t="s">
        <v>120</v>
      </c>
      <c r="J6" s="1" t="s">
        <v>105</v>
      </c>
    </row>
    <row r="7" spans="1:12" s="2" customFormat="1" x14ac:dyDescent="0.3">
      <c r="A7" s="1">
        <v>6</v>
      </c>
      <c r="B7" s="1">
        <v>80946</v>
      </c>
      <c r="C7" s="1">
        <v>2014</v>
      </c>
      <c r="D7" s="1" t="s">
        <v>556</v>
      </c>
      <c r="E7" s="1">
        <v>2</v>
      </c>
      <c r="F7" s="3" t="s">
        <v>377</v>
      </c>
      <c r="G7" s="1" t="s">
        <v>389</v>
      </c>
      <c r="H7" s="4">
        <v>0.5</v>
      </c>
      <c r="I7" s="1" t="s">
        <v>280</v>
      </c>
      <c r="J7" s="1" t="s">
        <v>272</v>
      </c>
    </row>
    <row r="8" spans="1:12" s="2" customFormat="1" x14ac:dyDescent="0.3">
      <c r="A8" s="1">
        <v>7</v>
      </c>
      <c r="B8" s="1">
        <v>161394</v>
      </c>
      <c r="C8" s="1">
        <v>2014</v>
      </c>
      <c r="D8" s="1" t="s">
        <v>394</v>
      </c>
      <c r="E8" s="1">
        <v>11</v>
      </c>
      <c r="F8" s="3" t="s">
        <v>383</v>
      </c>
      <c r="G8" s="1" t="s">
        <v>384</v>
      </c>
      <c r="H8" s="4">
        <v>0.25</v>
      </c>
      <c r="I8" s="1" t="s">
        <v>109</v>
      </c>
      <c r="J8" s="1" t="s">
        <v>105</v>
      </c>
    </row>
    <row r="9" spans="1:12" s="2" customFormat="1" x14ac:dyDescent="0.3">
      <c r="A9" s="1">
        <v>8</v>
      </c>
      <c r="B9" s="1">
        <v>108352</v>
      </c>
      <c r="C9" s="1">
        <v>2014</v>
      </c>
      <c r="D9" s="1" t="s">
        <v>556</v>
      </c>
      <c r="E9" s="1">
        <v>14</v>
      </c>
      <c r="F9" s="3" t="s">
        <v>377</v>
      </c>
      <c r="G9" s="1" t="s">
        <v>378</v>
      </c>
      <c r="H9" s="4">
        <v>0.5</v>
      </c>
      <c r="I9" s="1" t="s">
        <v>237</v>
      </c>
      <c r="J9" s="1" t="s">
        <v>105</v>
      </c>
    </row>
    <row r="10" spans="1:12" s="2" customFormat="1" x14ac:dyDescent="0.3">
      <c r="A10" s="1">
        <v>9</v>
      </c>
      <c r="B10" s="1">
        <v>21369</v>
      </c>
      <c r="C10" s="1">
        <v>2014</v>
      </c>
      <c r="D10" s="1" t="s">
        <v>556</v>
      </c>
      <c r="E10" s="1">
        <v>3</v>
      </c>
      <c r="F10" s="3" t="s">
        <v>383</v>
      </c>
      <c r="G10" s="1" t="s">
        <v>384</v>
      </c>
      <c r="H10" s="4">
        <v>0.75</v>
      </c>
      <c r="I10" s="1" t="s">
        <v>205</v>
      </c>
      <c r="J10" s="1" t="s">
        <v>105</v>
      </c>
    </row>
    <row r="11" spans="1:12" s="2" customFormat="1" x14ac:dyDescent="0.3">
      <c r="A11" s="1">
        <v>10</v>
      </c>
      <c r="B11" s="1">
        <v>51071</v>
      </c>
      <c r="C11" s="1">
        <v>2014</v>
      </c>
      <c r="D11" s="1" t="s">
        <v>556</v>
      </c>
      <c r="E11" s="1">
        <v>9</v>
      </c>
      <c r="F11" s="3" t="s">
        <v>385</v>
      </c>
      <c r="G11" s="1" t="s">
        <v>386</v>
      </c>
      <c r="H11" s="4">
        <v>1</v>
      </c>
      <c r="I11" s="1" t="s">
        <v>109</v>
      </c>
      <c r="J11" s="1" t="s">
        <v>105</v>
      </c>
    </row>
    <row r="12" spans="1:12" s="2" customFormat="1" x14ac:dyDescent="0.3">
      <c r="A12" s="1">
        <v>11</v>
      </c>
      <c r="B12" s="1">
        <v>132713</v>
      </c>
      <c r="C12" s="1">
        <v>2014</v>
      </c>
      <c r="D12" s="1" t="s">
        <v>394</v>
      </c>
      <c r="E12" s="1">
        <v>5</v>
      </c>
      <c r="F12" s="3" t="s">
        <v>377</v>
      </c>
      <c r="G12" s="1" t="s">
        <v>390</v>
      </c>
      <c r="H12" s="4">
        <v>0.25</v>
      </c>
      <c r="I12" s="1" t="s">
        <v>335</v>
      </c>
      <c r="J12" s="1" t="s">
        <v>328</v>
      </c>
    </row>
    <row r="13" spans="1:12" s="2" customFormat="1" x14ac:dyDescent="0.3">
      <c r="A13" s="1">
        <v>12</v>
      </c>
      <c r="B13" s="1">
        <v>35572</v>
      </c>
      <c r="C13" s="1">
        <v>2014</v>
      </c>
      <c r="D13" s="1" t="s">
        <v>556</v>
      </c>
      <c r="E13" s="1">
        <v>10</v>
      </c>
      <c r="F13" s="3" t="s">
        <v>377</v>
      </c>
      <c r="G13" s="1" t="s">
        <v>378</v>
      </c>
      <c r="H13" s="4">
        <v>1</v>
      </c>
      <c r="I13" s="1" t="s">
        <v>99</v>
      </c>
      <c r="J13" s="1" t="s">
        <v>100</v>
      </c>
    </row>
    <row r="14" spans="1:12" s="2" customFormat="1" x14ac:dyDescent="0.3">
      <c r="A14" s="1">
        <v>13</v>
      </c>
      <c r="B14" s="1">
        <v>55113</v>
      </c>
      <c r="C14" s="1">
        <v>2014</v>
      </c>
      <c r="D14" s="1" t="s">
        <v>394</v>
      </c>
      <c r="E14" s="1">
        <v>6</v>
      </c>
      <c r="F14" s="3" t="s">
        <v>377</v>
      </c>
      <c r="G14" s="1" t="s">
        <v>389</v>
      </c>
      <c r="H14" s="4">
        <v>0.75</v>
      </c>
      <c r="I14" s="1" t="s">
        <v>329</v>
      </c>
      <c r="J14" s="1" t="s">
        <v>328</v>
      </c>
    </row>
    <row r="15" spans="1:12" s="2" customFormat="1" x14ac:dyDescent="0.3">
      <c r="A15" s="1">
        <v>14</v>
      </c>
      <c r="B15" s="1">
        <v>27325</v>
      </c>
      <c r="C15" s="1">
        <v>2014</v>
      </c>
      <c r="D15" s="1" t="s">
        <v>394</v>
      </c>
      <c r="E15" s="1">
        <v>10</v>
      </c>
      <c r="F15" s="3" t="s">
        <v>377</v>
      </c>
      <c r="G15" s="1" t="s">
        <v>382</v>
      </c>
      <c r="H15" s="4">
        <v>1</v>
      </c>
      <c r="I15" s="1" t="s">
        <v>154</v>
      </c>
      <c r="J15" s="1" t="s">
        <v>105</v>
      </c>
    </row>
    <row r="16" spans="1:12" s="2" customFormat="1" x14ac:dyDescent="0.3">
      <c r="A16" s="1">
        <v>15</v>
      </c>
      <c r="B16" s="1">
        <v>61968</v>
      </c>
      <c r="C16" s="1">
        <v>2014</v>
      </c>
      <c r="D16" s="1" t="s">
        <v>556</v>
      </c>
      <c r="E16" s="1">
        <v>17</v>
      </c>
      <c r="F16" s="3" t="s">
        <v>383</v>
      </c>
      <c r="G16" s="1" t="s">
        <v>384</v>
      </c>
      <c r="H16" s="4">
        <v>0.5</v>
      </c>
      <c r="I16" s="1" t="s">
        <v>259</v>
      </c>
      <c r="J16" s="1" t="s">
        <v>105</v>
      </c>
    </row>
    <row r="17" spans="1:10" s="2" customFormat="1" x14ac:dyDescent="0.3">
      <c r="A17" s="1">
        <v>16</v>
      </c>
      <c r="B17" s="1">
        <v>80693</v>
      </c>
      <c r="C17" s="1">
        <v>2014</v>
      </c>
      <c r="D17" s="1" t="s">
        <v>556</v>
      </c>
      <c r="E17" s="1">
        <v>10</v>
      </c>
      <c r="F17" s="3" t="s">
        <v>383</v>
      </c>
      <c r="G17" s="1" t="s">
        <v>393</v>
      </c>
      <c r="H17" s="4">
        <v>0.75</v>
      </c>
      <c r="I17" s="1" t="s">
        <v>262</v>
      </c>
      <c r="J17" s="1" t="s">
        <v>105</v>
      </c>
    </row>
    <row r="18" spans="1:10" s="2" customFormat="1" x14ac:dyDescent="0.3">
      <c r="A18" s="1">
        <v>17</v>
      </c>
      <c r="B18" s="1">
        <v>133201</v>
      </c>
      <c r="C18" s="1">
        <v>2013</v>
      </c>
      <c r="D18" s="1" t="s">
        <v>556</v>
      </c>
      <c r="E18" s="1">
        <v>9</v>
      </c>
      <c r="F18" s="3" t="s">
        <v>377</v>
      </c>
      <c r="G18" s="1" t="s">
        <v>390</v>
      </c>
      <c r="H18" s="4">
        <v>0.25</v>
      </c>
      <c r="I18" s="1" t="s">
        <v>307</v>
      </c>
      <c r="J18" s="1" t="s">
        <v>306</v>
      </c>
    </row>
    <row r="19" spans="1:10" s="2" customFormat="1" x14ac:dyDescent="0.3">
      <c r="A19" s="1">
        <v>18</v>
      </c>
      <c r="B19" s="1">
        <v>50333</v>
      </c>
      <c r="C19" s="1">
        <v>2013</v>
      </c>
      <c r="D19" s="1" t="s">
        <v>556</v>
      </c>
      <c r="E19" s="1">
        <v>13</v>
      </c>
      <c r="F19" s="3" t="s">
        <v>391</v>
      </c>
      <c r="G19" s="1" t="s">
        <v>392</v>
      </c>
      <c r="H19" s="4">
        <v>0.75</v>
      </c>
      <c r="I19" s="1" t="s">
        <v>125</v>
      </c>
      <c r="J19" s="1" t="s">
        <v>105</v>
      </c>
    </row>
    <row r="20" spans="1:10" s="2" customFormat="1" x14ac:dyDescent="0.3">
      <c r="A20" s="1">
        <v>19</v>
      </c>
      <c r="B20" s="1">
        <v>85099</v>
      </c>
      <c r="C20" s="1">
        <v>2014</v>
      </c>
      <c r="D20" s="1" t="s">
        <v>394</v>
      </c>
      <c r="E20" s="1">
        <v>4</v>
      </c>
      <c r="F20" s="3" t="s">
        <v>377</v>
      </c>
      <c r="G20" s="1" t="s">
        <v>387</v>
      </c>
      <c r="H20" s="4">
        <v>0.5</v>
      </c>
      <c r="I20" s="1" t="s">
        <v>93</v>
      </c>
      <c r="J20" s="1" t="s">
        <v>92</v>
      </c>
    </row>
    <row r="21" spans="1:10" s="2" customFormat="1" x14ac:dyDescent="0.3">
      <c r="A21" s="1">
        <v>20</v>
      </c>
      <c r="B21" s="1">
        <v>227516</v>
      </c>
      <c r="C21" s="1">
        <v>2013</v>
      </c>
      <c r="D21" s="1" t="s">
        <v>556</v>
      </c>
      <c r="E21" s="1">
        <v>3</v>
      </c>
      <c r="F21" s="3" t="s">
        <v>379</v>
      </c>
      <c r="G21" s="1" t="s">
        <v>380</v>
      </c>
      <c r="H21" s="4">
        <v>0.5</v>
      </c>
      <c r="I21" s="1" t="s">
        <v>119</v>
      </c>
      <c r="J21" s="1" t="s">
        <v>105</v>
      </c>
    </row>
    <row r="22" spans="1:10" s="2" customFormat="1" x14ac:dyDescent="0.3">
      <c r="A22" s="1">
        <v>21</v>
      </c>
      <c r="B22" s="1">
        <v>51030</v>
      </c>
      <c r="C22" s="1">
        <v>2014</v>
      </c>
      <c r="D22" s="1" t="s">
        <v>394</v>
      </c>
      <c r="E22" s="1">
        <v>6</v>
      </c>
      <c r="F22" s="3" t="s">
        <v>377</v>
      </c>
      <c r="G22" s="1" t="s">
        <v>378</v>
      </c>
      <c r="H22" s="4">
        <v>0.75</v>
      </c>
      <c r="I22" s="1" t="s">
        <v>136</v>
      </c>
      <c r="J22" s="1" t="s">
        <v>105</v>
      </c>
    </row>
    <row r="23" spans="1:10" s="2" customFormat="1" x14ac:dyDescent="0.3">
      <c r="A23" s="1">
        <v>22</v>
      </c>
      <c r="B23" s="1">
        <v>73707</v>
      </c>
      <c r="C23" s="1">
        <v>2014</v>
      </c>
      <c r="D23" s="1" t="s">
        <v>394</v>
      </c>
      <c r="E23" s="1">
        <v>7</v>
      </c>
      <c r="F23" s="3" t="s">
        <v>377</v>
      </c>
      <c r="G23" s="1" t="s">
        <v>382</v>
      </c>
      <c r="H23" s="4">
        <v>0.5</v>
      </c>
      <c r="I23" s="1" t="s">
        <v>211</v>
      </c>
      <c r="J23" s="1" t="s">
        <v>105</v>
      </c>
    </row>
    <row r="24" spans="1:10" s="2" customFormat="1" x14ac:dyDescent="0.3">
      <c r="A24" s="1">
        <v>23</v>
      </c>
      <c r="B24" s="1">
        <v>232289</v>
      </c>
      <c r="C24" s="1">
        <v>2014</v>
      </c>
      <c r="D24" s="1" t="s">
        <v>556</v>
      </c>
      <c r="E24" s="1">
        <v>7</v>
      </c>
      <c r="F24" s="3" t="s">
        <v>379</v>
      </c>
      <c r="G24" s="1" t="s">
        <v>388</v>
      </c>
      <c r="H24" s="4">
        <v>0.5</v>
      </c>
      <c r="I24" s="1" t="s">
        <v>240</v>
      </c>
      <c r="J24" s="1" t="s">
        <v>105</v>
      </c>
    </row>
    <row r="25" spans="1:10" s="2" customFormat="1" x14ac:dyDescent="0.3">
      <c r="A25" s="1">
        <v>24</v>
      </c>
      <c r="B25" s="1">
        <v>100828</v>
      </c>
      <c r="C25" s="1">
        <v>2013</v>
      </c>
      <c r="D25" s="1" t="s">
        <v>556</v>
      </c>
      <c r="E25" s="1">
        <v>6</v>
      </c>
      <c r="F25" s="3" t="s">
        <v>377</v>
      </c>
      <c r="G25" s="1" t="s">
        <v>389</v>
      </c>
      <c r="H25" s="4">
        <v>0.5</v>
      </c>
      <c r="I25" s="1" t="s">
        <v>254</v>
      </c>
      <c r="J25" s="1" t="s">
        <v>105</v>
      </c>
    </row>
    <row r="26" spans="1:10" s="2" customFormat="1" x14ac:dyDescent="0.3">
      <c r="A26" s="1">
        <v>25</v>
      </c>
      <c r="B26" s="1">
        <v>74635</v>
      </c>
      <c r="C26" s="1">
        <v>2013</v>
      </c>
      <c r="D26" s="1" t="s">
        <v>556</v>
      </c>
      <c r="E26" s="1">
        <v>2</v>
      </c>
      <c r="F26" s="3" t="s">
        <v>383</v>
      </c>
      <c r="G26" s="1" t="s">
        <v>393</v>
      </c>
      <c r="H26" s="4">
        <v>0.75</v>
      </c>
      <c r="I26" s="1" t="s">
        <v>187</v>
      </c>
      <c r="J26" s="1" t="s">
        <v>105</v>
      </c>
    </row>
    <row r="27" spans="1:10" s="2" customFormat="1" x14ac:dyDescent="0.3">
      <c r="A27" s="1">
        <v>26</v>
      </c>
      <c r="B27" s="1">
        <v>136072</v>
      </c>
      <c r="C27" s="1">
        <v>2013</v>
      </c>
      <c r="D27" s="1" t="s">
        <v>394</v>
      </c>
      <c r="E27" s="1">
        <v>5</v>
      </c>
      <c r="F27" s="3" t="s">
        <v>383</v>
      </c>
      <c r="G27" s="1" t="s">
        <v>384</v>
      </c>
      <c r="H27" s="4">
        <v>0.25</v>
      </c>
      <c r="I27" s="1" t="s">
        <v>41</v>
      </c>
      <c r="J27" s="1" t="s">
        <v>36</v>
      </c>
    </row>
    <row r="28" spans="1:10" s="2" customFormat="1" x14ac:dyDescent="0.3">
      <c r="A28" s="1">
        <v>27</v>
      </c>
      <c r="B28" s="1">
        <v>181852</v>
      </c>
      <c r="C28" s="1">
        <v>2013</v>
      </c>
      <c r="D28" s="1" t="s">
        <v>556</v>
      </c>
      <c r="E28" s="1">
        <v>1</v>
      </c>
      <c r="F28" s="3" t="s">
        <v>385</v>
      </c>
      <c r="G28" s="1" t="s">
        <v>386</v>
      </c>
      <c r="H28" s="4">
        <v>0.75</v>
      </c>
      <c r="I28" s="1" t="s">
        <v>150</v>
      </c>
      <c r="J28" s="1" t="s">
        <v>105</v>
      </c>
    </row>
    <row r="29" spans="1:10" s="2" customFormat="1" x14ac:dyDescent="0.3">
      <c r="A29" s="1">
        <v>28</v>
      </c>
      <c r="B29" s="1">
        <v>192053</v>
      </c>
      <c r="C29" s="1">
        <v>2014</v>
      </c>
      <c r="D29" s="1" t="s">
        <v>556</v>
      </c>
      <c r="E29" s="1">
        <v>9</v>
      </c>
      <c r="F29" s="3" t="s">
        <v>383</v>
      </c>
      <c r="G29" s="1" t="s">
        <v>393</v>
      </c>
      <c r="H29" s="4">
        <v>0.5</v>
      </c>
      <c r="I29" s="1" t="s">
        <v>29</v>
      </c>
      <c r="J29" s="1" t="s">
        <v>20</v>
      </c>
    </row>
    <row r="30" spans="1:10" s="2" customFormat="1" x14ac:dyDescent="0.3">
      <c r="A30" s="1">
        <v>29</v>
      </c>
      <c r="B30" s="1">
        <v>78900</v>
      </c>
      <c r="C30" s="1">
        <v>2014</v>
      </c>
      <c r="D30" s="1" t="s">
        <v>394</v>
      </c>
      <c r="E30" s="1">
        <v>4</v>
      </c>
      <c r="F30" s="3" t="s">
        <v>377</v>
      </c>
      <c r="G30" s="1" t="s">
        <v>382</v>
      </c>
      <c r="H30" s="4">
        <v>0.5</v>
      </c>
      <c r="I30" s="1" t="s">
        <v>214</v>
      </c>
      <c r="J30" s="1" t="s">
        <v>105</v>
      </c>
    </row>
    <row r="31" spans="1:10" s="2" customFormat="1" x14ac:dyDescent="0.3">
      <c r="A31" s="1">
        <v>30</v>
      </c>
      <c r="B31" s="1">
        <v>108748</v>
      </c>
      <c r="C31" s="1">
        <v>2014</v>
      </c>
      <c r="D31" s="1" t="s">
        <v>394</v>
      </c>
      <c r="E31" s="1">
        <v>6</v>
      </c>
      <c r="F31" s="3" t="s">
        <v>377</v>
      </c>
      <c r="G31" s="1" t="s">
        <v>382</v>
      </c>
      <c r="H31" s="4">
        <v>0.25</v>
      </c>
      <c r="I31" s="1" t="s">
        <v>237</v>
      </c>
      <c r="J31" s="1" t="s">
        <v>105</v>
      </c>
    </row>
    <row r="32" spans="1:10" s="2" customFormat="1" x14ac:dyDescent="0.3">
      <c r="A32" s="1">
        <v>31</v>
      </c>
      <c r="B32" s="1">
        <v>37558</v>
      </c>
      <c r="C32" s="1">
        <v>2013</v>
      </c>
      <c r="D32" s="1" t="s">
        <v>556</v>
      </c>
      <c r="E32" s="1">
        <v>8</v>
      </c>
      <c r="F32" s="3" t="s">
        <v>377</v>
      </c>
      <c r="G32" s="1" t="s">
        <v>390</v>
      </c>
      <c r="H32" s="4">
        <v>0.75</v>
      </c>
      <c r="I32" s="1" t="s">
        <v>95</v>
      </c>
      <c r="J32" s="1" t="s">
        <v>96</v>
      </c>
    </row>
    <row r="33" spans="1:10" s="2" customFormat="1" x14ac:dyDescent="0.3">
      <c r="A33" s="1">
        <v>32</v>
      </c>
      <c r="B33" s="1">
        <v>64988</v>
      </c>
      <c r="C33" s="1">
        <v>2014</v>
      </c>
      <c r="D33" s="1" t="s">
        <v>394</v>
      </c>
      <c r="E33" s="1">
        <v>9</v>
      </c>
      <c r="F33" s="3" t="s">
        <v>377</v>
      </c>
      <c r="G33" s="1" t="s">
        <v>381</v>
      </c>
      <c r="H33" s="4">
        <v>0.5</v>
      </c>
      <c r="I33" s="1" t="s">
        <v>98</v>
      </c>
      <c r="J33" s="1" t="s">
        <v>96</v>
      </c>
    </row>
    <row r="34" spans="1:10" s="2" customFormat="1" x14ac:dyDescent="0.3">
      <c r="A34" s="1">
        <v>33</v>
      </c>
      <c r="B34" s="1">
        <v>69815</v>
      </c>
      <c r="C34" s="1">
        <v>2013</v>
      </c>
      <c r="D34" s="1" t="s">
        <v>556</v>
      </c>
      <c r="E34" s="1">
        <v>13</v>
      </c>
      <c r="F34" s="3" t="s">
        <v>377</v>
      </c>
      <c r="G34" s="1" t="s">
        <v>382</v>
      </c>
      <c r="H34" s="4">
        <v>0.5</v>
      </c>
      <c r="I34" s="1" t="s">
        <v>126</v>
      </c>
      <c r="J34" s="1" t="s">
        <v>105</v>
      </c>
    </row>
    <row r="35" spans="1:10" s="2" customFormat="1" x14ac:dyDescent="0.3">
      <c r="A35" s="1">
        <v>34</v>
      </c>
      <c r="B35" s="1">
        <v>88848</v>
      </c>
      <c r="C35" s="1">
        <v>2014</v>
      </c>
      <c r="D35" s="1" t="s">
        <v>394</v>
      </c>
      <c r="E35" s="1">
        <v>9</v>
      </c>
      <c r="F35" s="3" t="s">
        <v>379</v>
      </c>
      <c r="G35" s="1" t="s">
        <v>388</v>
      </c>
      <c r="H35" s="4">
        <v>0.75</v>
      </c>
      <c r="I35" s="1" t="s">
        <v>136</v>
      </c>
      <c r="J35" s="1" t="s">
        <v>105</v>
      </c>
    </row>
    <row r="36" spans="1:10" s="2" customFormat="1" x14ac:dyDescent="0.3">
      <c r="A36" s="1">
        <v>35</v>
      </c>
      <c r="B36" s="1">
        <v>24835</v>
      </c>
      <c r="C36" s="1">
        <v>2013</v>
      </c>
      <c r="D36" s="1" t="s">
        <v>394</v>
      </c>
      <c r="E36" s="1">
        <v>11</v>
      </c>
      <c r="F36" s="3" t="s">
        <v>383</v>
      </c>
      <c r="G36" s="1" t="s">
        <v>384</v>
      </c>
      <c r="H36" s="4">
        <v>0.75</v>
      </c>
      <c r="I36" s="1" t="s">
        <v>293</v>
      </c>
      <c r="J36" s="1" t="s">
        <v>291</v>
      </c>
    </row>
    <row r="37" spans="1:10" s="2" customFormat="1" x14ac:dyDescent="0.3">
      <c r="A37" s="1">
        <v>36</v>
      </c>
      <c r="B37" s="1">
        <v>56969</v>
      </c>
      <c r="C37" s="1">
        <v>2013</v>
      </c>
      <c r="D37" s="1" t="s">
        <v>394</v>
      </c>
      <c r="E37" s="1">
        <v>8</v>
      </c>
      <c r="F37" s="3" t="s">
        <v>377</v>
      </c>
      <c r="G37" s="1" t="s">
        <v>387</v>
      </c>
      <c r="H37" s="4">
        <v>0.75</v>
      </c>
      <c r="I37" s="1" t="s">
        <v>131</v>
      </c>
      <c r="J37" s="1" t="s">
        <v>105</v>
      </c>
    </row>
    <row r="38" spans="1:10" s="2" customFormat="1" x14ac:dyDescent="0.3">
      <c r="A38" s="1">
        <v>37</v>
      </c>
      <c r="B38" s="1">
        <v>174027</v>
      </c>
      <c r="C38" s="1">
        <v>2014</v>
      </c>
      <c r="D38" s="1" t="s">
        <v>394</v>
      </c>
      <c r="E38" s="1">
        <v>6</v>
      </c>
      <c r="F38" s="3" t="s">
        <v>383</v>
      </c>
      <c r="G38" s="1" t="s">
        <v>384</v>
      </c>
      <c r="H38" s="4">
        <v>0.25</v>
      </c>
      <c r="I38" s="1" t="s">
        <v>104</v>
      </c>
      <c r="J38" s="1" t="s">
        <v>105</v>
      </c>
    </row>
    <row r="39" spans="1:10" s="2" customFormat="1" x14ac:dyDescent="0.3">
      <c r="A39" s="1">
        <v>38</v>
      </c>
      <c r="B39" s="1">
        <v>70563</v>
      </c>
      <c r="C39" s="1">
        <v>2006</v>
      </c>
      <c r="D39" s="1" t="s">
        <v>394</v>
      </c>
      <c r="E39" s="1">
        <v>6</v>
      </c>
      <c r="F39" s="3" t="s">
        <v>383</v>
      </c>
      <c r="G39" s="1" t="s">
        <v>384</v>
      </c>
      <c r="H39" s="4">
        <v>0.5</v>
      </c>
      <c r="I39" s="1" t="s">
        <v>54</v>
      </c>
      <c r="J39" s="1" t="s">
        <v>55</v>
      </c>
    </row>
    <row r="40" spans="1:10" s="2" customFormat="1" x14ac:dyDescent="0.3">
      <c r="A40" s="1">
        <v>39</v>
      </c>
      <c r="B40" s="1">
        <v>93405</v>
      </c>
      <c r="C40" s="1">
        <v>2013</v>
      </c>
      <c r="D40" s="1" t="s">
        <v>556</v>
      </c>
      <c r="E40" s="1">
        <v>15</v>
      </c>
      <c r="F40" s="3" t="s">
        <v>391</v>
      </c>
      <c r="G40" s="1" t="s">
        <v>392</v>
      </c>
      <c r="H40" s="4">
        <v>0.5</v>
      </c>
      <c r="I40" s="1" t="s">
        <v>134</v>
      </c>
      <c r="J40" s="1" t="s">
        <v>105</v>
      </c>
    </row>
    <row r="41" spans="1:10" s="2" customFormat="1" x14ac:dyDescent="0.3">
      <c r="A41" s="1">
        <v>40</v>
      </c>
      <c r="B41" s="1">
        <v>97808</v>
      </c>
      <c r="C41" s="1">
        <v>2014</v>
      </c>
      <c r="D41" s="1" t="s">
        <v>394</v>
      </c>
      <c r="E41" s="1">
        <v>2</v>
      </c>
      <c r="F41" s="3" t="s">
        <v>391</v>
      </c>
      <c r="G41" s="1" t="s">
        <v>392</v>
      </c>
      <c r="H41" s="4">
        <v>0.5</v>
      </c>
      <c r="I41" s="1" t="s">
        <v>149</v>
      </c>
      <c r="J41" s="1" t="s">
        <v>105</v>
      </c>
    </row>
    <row r="42" spans="1:10" s="2" customFormat="1" x14ac:dyDescent="0.3">
      <c r="A42" s="1">
        <v>41</v>
      </c>
      <c r="B42" s="1">
        <v>91305</v>
      </c>
      <c r="C42" s="1">
        <v>2014</v>
      </c>
      <c r="D42" s="1" t="s">
        <v>556</v>
      </c>
      <c r="E42" s="1">
        <v>7</v>
      </c>
      <c r="F42" s="3" t="s">
        <v>383</v>
      </c>
      <c r="G42" s="1" t="s">
        <v>393</v>
      </c>
      <c r="H42" s="4">
        <v>0.75</v>
      </c>
      <c r="I42" s="1" t="s">
        <v>183</v>
      </c>
      <c r="J42" s="1" t="s">
        <v>105</v>
      </c>
    </row>
    <row r="43" spans="1:10" s="2" customFormat="1" x14ac:dyDescent="0.3">
      <c r="A43" s="1">
        <v>42</v>
      </c>
      <c r="B43" s="1">
        <v>91757</v>
      </c>
      <c r="C43" s="1">
        <v>2014</v>
      </c>
      <c r="D43" s="1" t="s">
        <v>556</v>
      </c>
      <c r="E43" s="1">
        <v>3</v>
      </c>
      <c r="F43" s="3" t="s">
        <v>377</v>
      </c>
      <c r="G43" s="1" t="s">
        <v>382</v>
      </c>
      <c r="H43" s="4">
        <v>0.5</v>
      </c>
      <c r="I43" s="1" t="s">
        <v>170</v>
      </c>
      <c r="J43" s="1" t="s">
        <v>105</v>
      </c>
    </row>
    <row r="44" spans="1:10" s="2" customFormat="1" x14ac:dyDescent="0.3">
      <c r="A44" s="1">
        <v>43</v>
      </c>
      <c r="B44" s="1">
        <v>50235</v>
      </c>
      <c r="C44" s="1">
        <v>2013</v>
      </c>
      <c r="D44" s="1" t="s">
        <v>394</v>
      </c>
      <c r="E44" s="1">
        <v>3</v>
      </c>
      <c r="F44" s="3" t="s">
        <v>377</v>
      </c>
      <c r="G44" s="1" t="s">
        <v>387</v>
      </c>
      <c r="H44" s="4">
        <v>0.75</v>
      </c>
      <c r="I44" s="1" t="s">
        <v>44</v>
      </c>
      <c r="J44" s="1" t="s">
        <v>45</v>
      </c>
    </row>
    <row r="45" spans="1:10" s="2" customFormat="1" x14ac:dyDescent="0.3">
      <c r="A45" s="1">
        <v>44</v>
      </c>
      <c r="B45" s="1">
        <v>164519</v>
      </c>
      <c r="C45" s="1">
        <v>2011</v>
      </c>
      <c r="D45" s="1" t="s">
        <v>556</v>
      </c>
      <c r="E45" s="1">
        <v>22</v>
      </c>
      <c r="F45" s="3" t="s">
        <v>383</v>
      </c>
      <c r="G45" s="1" t="s">
        <v>384</v>
      </c>
      <c r="H45" s="4">
        <v>0.25</v>
      </c>
      <c r="I45" s="1" t="s">
        <v>118</v>
      </c>
      <c r="J45" s="1" t="s">
        <v>105</v>
      </c>
    </row>
    <row r="46" spans="1:10" s="2" customFormat="1" x14ac:dyDescent="0.3">
      <c r="A46" s="1">
        <v>45</v>
      </c>
      <c r="B46" s="1">
        <v>32831</v>
      </c>
      <c r="C46" s="1">
        <v>2014</v>
      </c>
      <c r="D46" s="1" t="s">
        <v>556</v>
      </c>
      <c r="E46" s="1">
        <v>6</v>
      </c>
      <c r="F46" s="3" t="s">
        <v>383</v>
      </c>
      <c r="G46" s="1" t="s">
        <v>384</v>
      </c>
      <c r="H46" s="4">
        <v>0.5</v>
      </c>
      <c r="I46" s="1" t="s">
        <v>101</v>
      </c>
      <c r="J46" s="1" t="s">
        <v>100</v>
      </c>
    </row>
    <row r="47" spans="1:10" s="2" customFormat="1" x14ac:dyDescent="0.3">
      <c r="A47" s="1">
        <v>46</v>
      </c>
      <c r="B47" s="1">
        <v>73518</v>
      </c>
      <c r="C47" s="1">
        <v>2014</v>
      </c>
      <c r="D47" s="1" t="s">
        <v>556</v>
      </c>
      <c r="E47" s="1">
        <v>5</v>
      </c>
      <c r="F47" s="3" t="s">
        <v>383</v>
      </c>
      <c r="G47" s="1" t="s">
        <v>393</v>
      </c>
      <c r="H47" s="4">
        <v>0.75</v>
      </c>
      <c r="I47" s="1" t="s">
        <v>301</v>
      </c>
      <c r="J47" s="1" t="s">
        <v>299</v>
      </c>
    </row>
    <row r="48" spans="1:10" s="2" customFormat="1" x14ac:dyDescent="0.3">
      <c r="A48" s="1">
        <v>47</v>
      </c>
      <c r="B48" s="1">
        <v>70581</v>
      </c>
      <c r="C48" s="1">
        <v>2014</v>
      </c>
      <c r="D48" s="1" t="s">
        <v>556</v>
      </c>
      <c r="E48" s="1">
        <v>3</v>
      </c>
      <c r="F48" s="3" t="s">
        <v>383</v>
      </c>
      <c r="G48" s="1" t="s">
        <v>384</v>
      </c>
      <c r="H48" s="4">
        <v>0.5</v>
      </c>
      <c r="I48" s="1" t="s">
        <v>237</v>
      </c>
      <c r="J48" s="1" t="s">
        <v>105</v>
      </c>
    </row>
    <row r="49" spans="1:10" s="2" customFormat="1" x14ac:dyDescent="0.3">
      <c r="A49" s="1">
        <v>48</v>
      </c>
      <c r="B49" s="1">
        <v>112108</v>
      </c>
      <c r="C49" s="1">
        <v>2014</v>
      </c>
      <c r="D49" s="1" t="s">
        <v>394</v>
      </c>
      <c r="E49" s="1">
        <v>4</v>
      </c>
      <c r="F49" s="3" t="s">
        <v>379</v>
      </c>
      <c r="G49" s="1" t="s">
        <v>380</v>
      </c>
      <c r="H49" s="4">
        <v>0.75</v>
      </c>
      <c r="I49" s="1" t="s">
        <v>175</v>
      </c>
      <c r="J49" s="1" t="s">
        <v>105</v>
      </c>
    </row>
    <row r="50" spans="1:10" s="2" customFormat="1" x14ac:dyDescent="0.3">
      <c r="A50" s="1">
        <v>49</v>
      </c>
      <c r="B50" s="1">
        <v>166840</v>
      </c>
      <c r="C50" s="1">
        <v>2014</v>
      </c>
      <c r="D50" s="1" t="s">
        <v>394</v>
      </c>
      <c r="E50" s="1">
        <v>1</v>
      </c>
      <c r="F50" s="3" t="s">
        <v>383</v>
      </c>
      <c r="G50" s="1" t="s">
        <v>384</v>
      </c>
      <c r="H50" s="4">
        <v>0.25</v>
      </c>
      <c r="I50" s="1" t="s">
        <v>104</v>
      </c>
      <c r="J50" s="1" t="s">
        <v>352</v>
      </c>
    </row>
    <row r="51" spans="1:10" s="2" customFormat="1" x14ac:dyDescent="0.3">
      <c r="A51" s="1">
        <v>50</v>
      </c>
      <c r="B51" s="1">
        <v>27063</v>
      </c>
      <c r="C51" s="1">
        <v>2014</v>
      </c>
      <c r="D51" s="1" t="s">
        <v>556</v>
      </c>
      <c r="E51" s="1">
        <v>3</v>
      </c>
      <c r="F51" s="3" t="s">
        <v>383</v>
      </c>
      <c r="G51" s="1" t="s">
        <v>384</v>
      </c>
      <c r="H51" s="4">
        <v>0.75</v>
      </c>
      <c r="I51" s="1" t="s">
        <v>165</v>
      </c>
      <c r="J51" s="1" t="s">
        <v>105</v>
      </c>
    </row>
    <row r="52" spans="1:10" s="2" customFormat="1" x14ac:dyDescent="0.3">
      <c r="A52" s="1">
        <v>51</v>
      </c>
      <c r="B52" s="1">
        <v>50002</v>
      </c>
      <c r="C52" s="1">
        <v>2013</v>
      </c>
      <c r="D52" s="1" t="s">
        <v>394</v>
      </c>
      <c r="E52" s="1">
        <v>9</v>
      </c>
      <c r="F52" s="3" t="s">
        <v>377</v>
      </c>
      <c r="G52" s="1" t="s">
        <v>381</v>
      </c>
      <c r="H52" s="4">
        <v>0.75</v>
      </c>
      <c r="I52" s="1" t="s">
        <v>131</v>
      </c>
      <c r="J52" s="1" t="s">
        <v>105</v>
      </c>
    </row>
    <row r="53" spans="1:10" s="2" customFormat="1" x14ac:dyDescent="0.3">
      <c r="A53" s="1">
        <v>52</v>
      </c>
      <c r="B53" s="1">
        <v>145763</v>
      </c>
      <c r="C53" s="1">
        <v>2014</v>
      </c>
      <c r="D53" s="1" t="s">
        <v>556</v>
      </c>
      <c r="E53" s="1">
        <v>5</v>
      </c>
      <c r="F53" s="3" t="s">
        <v>383</v>
      </c>
      <c r="G53" s="1" t="s">
        <v>384</v>
      </c>
      <c r="H53" s="4">
        <v>0.25</v>
      </c>
      <c r="I53" s="1" t="s">
        <v>263</v>
      </c>
      <c r="J53" s="1" t="s">
        <v>105</v>
      </c>
    </row>
    <row r="54" spans="1:10" s="2" customFormat="1" x14ac:dyDescent="0.3">
      <c r="A54" s="1">
        <v>53</v>
      </c>
      <c r="B54" s="1">
        <v>45352</v>
      </c>
      <c r="C54" s="1">
        <v>2014</v>
      </c>
      <c r="D54" s="1" t="s">
        <v>556</v>
      </c>
      <c r="E54" s="1">
        <v>12</v>
      </c>
      <c r="F54" s="3" t="s">
        <v>377</v>
      </c>
      <c r="G54" s="1" t="s">
        <v>390</v>
      </c>
      <c r="H54" s="4">
        <v>0.75</v>
      </c>
      <c r="I54" s="1" t="s">
        <v>207</v>
      </c>
      <c r="J54" s="1" t="s">
        <v>105</v>
      </c>
    </row>
    <row r="55" spans="1:10" s="2" customFormat="1" x14ac:dyDescent="0.3">
      <c r="A55" s="1">
        <v>54</v>
      </c>
      <c r="B55" s="1">
        <v>60821</v>
      </c>
      <c r="C55" s="1">
        <v>2014</v>
      </c>
      <c r="D55" s="1" t="s">
        <v>394</v>
      </c>
      <c r="E55" s="1">
        <v>9</v>
      </c>
      <c r="F55" s="3" t="s">
        <v>377</v>
      </c>
      <c r="G55" s="1" t="s">
        <v>381</v>
      </c>
      <c r="H55" s="4">
        <v>0.75</v>
      </c>
      <c r="I55" s="1" t="s">
        <v>252</v>
      </c>
      <c r="J55" s="1" t="s">
        <v>105</v>
      </c>
    </row>
    <row r="56" spans="1:10" s="2" customFormat="1" x14ac:dyDescent="0.3">
      <c r="A56" s="1">
        <v>55</v>
      </c>
      <c r="B56" s="1">
        <v>63004</v>
      </c>
      <c r="C56" s="1">
        <v>2013</v>
      </c>
      <c r="D56" s="1" t="s">
        <v>394</v>
      </c>
      <c r="E56" s="1">
        <v>10</v>
      </c>
      <c r="F56" s="3" t="s">
        <v>377</v>
      </c>
      <c r="G56" s="1" t="s">
        <v>387</v>
      </c>
      <c r="H56" s="4">
        <v>0.75</v>
      </c>
      <c r="I56" s="1" t="s">
        <v>367</v>
      </c>
      <c r="J56" s="1" t="s">
        <v>368</v>
      </c>
    </row>
    <row r="57" spans="1:10" s="2" customFormat="1" x14ac:dyDescent="0.3">
      <c r="A57" s="1">
        <v>56</v>
      </c>
      <c r="B57" s="1">
        <v>139736</v>
      </c>
      <c r="C57" s="1">
        <v>2014</v>
      </c>
      <c r="D57" s="1" t="s">
        <v>394</v>
      </c>
      <c r="E57" s="1">
        <v>3</v>
      </c>
      <c r="F57" s="3" t="s">
        <v>383</v>
      </c>
      <c r="G57" s="1" t="s">
        <v>384</v>
      </c>
      <c r="H57" s="4">
        <v>0.25</v>
      </c>
      <c r="I57" s="1" t="s">
        <v>62</v>
      </c>
      <c r="J57" s="1" t="s">
        <v>55</v>
      </c>
    </row>
    <row r="58" spans="1:10" s="2" customFormat="1" x14ac:dyDescent="0.3">
      <c r="A58" s="1">
        <v>57</v>
      </c>
      <c r="B58" s="1">
        <v>20715</v>
      </c>
      <c r="C58" s="1">
        <v>2013</v>
      </c>
      <c r="D58" s="1" t="s">
        <v>394</v>
      </c>
      <c r="E58" s="1">
        <v>21</v>
      </c>
      <c r="F58" s="3" t="s">
        <v>377</v>
      </c>
      <c r="G58" s="1" t="s">
        <v>381</v>
      </c>
      <c r="H58" s="4">
        <v>1</v>
      </c>
      <c r="I58" s="1" t="s">
        <v>308</v>
      </c>
      <c r="J58" s="1" t="s">
        <v>306</v>
      </c>
    </row>
    <row r="59" spans="1:10" s="2" customFormat="1" x14ac:dyDescent="0.3">
      <c r="A59" s="1">
        <v>58</v>
      </c>
      <c r="B59" s="1">
        <v>61215</v>
      </c>
      <c r="C59" s="1">
        <v>2014</v>
      </c>
      <c r="D59" s="1" t="s">
        <v>556</v>
      </c>
      <c r="E59" s="1">
        <v>8</v>
      </c>
      <c r="F59" s="3" t="s">
        <v>377</v>
      </c>
      <c r="G59" s="1" t="s">
        <v>378</v>
      </c>
      <c r="H59" s="4">
        <v>0.75</v>
      </c>
      <c r="I59" s="1" t="s">
        <v>25</v>
      </c>
      <c r="J59" s="1" t="s">
        <v>20</v>
      </c>
    </row>
    <row r="60" spans="1:10" s="2" customFormat="1" x14ac:dyDescent="0.3">
      <c r="A60" s="1">
        <v>59</v>
      </c>
      <c r="B60" s="1">
        <v>26622</v>
      </c>
      <c r="C60" s="1">
        <v>2013</v>
      </c>
      <c r="D60" s="1" t="s">
        <v>394</v>
      </c>
      <c r="E60" s="1">
        <v>15</v>
      </c>
      <c r="F60" s="3" t="s">
        <v>377</v>
      </c>
      <c r="G60" s="1" t="s">
        <v>390</v>
      </c>
      <c r="H60" s="4">
        <v>1</v>
      </c>
      <c r="I60" s="1" t="s">
        <v>289</v>
      </c>
      <c r="J60" s="1" t="s">
        <v>287</v>
      </c>
    </row>
    <row r="61" spans="1:10" s="2" customFormat="1" x14ac:dyDescent="0.3">
      <c r="A61" s="1">
        <v>60</v>
      </c>
      <c r="B61" s="1">
        <v>60068</v>
      </c>
      <c r="C61" s="1">
        <v>2013</v>
      </c>
      <c r="D61" s="1" t="s">
        <v>556</v>
      </c>
      <c r="E61" s="1">
        <v>9</v>
      </c>
      <c r="F61" s="3" t="s">
        <v>383</v>
      </c>
      <c r="G61" s="1" t="s">
        <v>393</v>
      </c>
      <c r="H61" s="4">
        <v>0.75</v>
      </c>
      <c r="I61" s="1" t="s">
        <v>117</v>
      </c>
      <c r="J61" s="1" t="s">
        <v>105</v>
      </c>
    </row>
    <row r="62" spans="1:10" s="2" customFormat="1" x14ac:dyDescent="0.3">
      <c r="A62" s="1">
        <v>61</v>
      </c>
      <c r="B62" s="1">
        <v>48454</v>
      </c>
      <c r="C62" s="1">
        <v>2012</v>
      </c>
      <c r="D62" s="1" t="s">
        <v>394</v>
      </c>
      <c r="E62" s="1">
        <v>6</v>
      </c>
      <c r="F62" s="3" t="s">
        <v>377</v>
      </c>
      <c r="G62" s="1" t="s">
        <v>378</v>
      </c>
      <c r="H62" s="4">
        <v>0.75</v>
      </c>
      <c r="I62" s="1" t="s">
        <v>188</v>
      </c>
      <c r="J62" s="1" t="s">
        <v>105</v>
      </c>
    </row>
    <row r="63" spans="1:10" s="2" customFormat="1" x14ac:dyDescent="0.3">
      <c r="A63" s="1">
        <v>62</v>
      </c>
      <c r="B63" s="1">
        <v>72888</v>
      </c>
      <c r="C63" s="1">
        <v>2014</v>
      </c>
      <c r="D63" s="1" t="s">
        <v>556</v>
      </c>
      <c r="E63" s="1">
        <v>4</v>
      </c>
      <c r="F63" s="3" t="s">
        <v>383</v>
      </c>
      <c r="G63" s="1" t="s">
        <v>384</v>
      </c>
      <c r="H63" s="4">
        <v>0.25</v>
      </c>
      <c r="I63" s="1" t="s">
        <v>117</v>
      </c>
      <c r="J63" s="1" t="s">
        <v>105</v>
      </c>
    </row>
    <row r="64" spans="1:10" s="2" customFormat="1" x14ac:dyDescent="0.3">
      <c r="A64" s="1">
        <v>63</v>
      </c>
      <c r="B64" s="1">
        <v>41815</v>
      </c>
      <c r="C64" s="1">
        <v>2014</v>
      </c>
      <c r="D64" s="1" t="s">
        <v>556</v>
      </c>
      <c r="E64" s="1">
        <v>7</v>
      </c>
      <c r="F64" s="3" t="s">
        <v>383</v>
      </c>
      <c r="G64" s="1" t="s">
        <v>384</v>
      </c>
      <c r="H64" s="4">
        <v>0.5</v>
      </c>
      <c r="I64" s="1" t="s">
        <v>304</v>
      </c>
      <c r="J64" s="1" t="s">
        <v>299</v>
      </c>
    </row>
    <row r="65" spans="1:10" s="2" customFormat="1" x14ac:dyDescent="0.3">
      <c r="A65" s="1">
        <v>64</v>
      </c>
      <c r="B65" s="1">
        <v>70490</v>
      </c>
      <c r="C65" s="1">
        <v>2014</v>
      </c>
      <c r="D65" s="1" t="s">
        <v>394</v>
      </c>
      <c r="E65" s="1">
        <v>7</v>
      </c>
      <c r="F65" s="3" t="s">
        <v>377</v>
      </c>
      <c r="G65" s="1" t="s">
        <v>387</v>
      </c>
      <c r="H65" s="4">
        <v>0.5</v>
      </c>
      <c r="I65" s="1" t="s">
        <v>165</v>
      </c>
      <c r="J65" s="1" t="s">
        <v>105</v>
      </c>
    </row>
    <row r="66" spans="1:10" s="2" customFormat="1" x14ac:dyDescent="0.3">
      <c r="A66" s="1">
        <v>65</v>
      </c>
      <c r="B66" s="1">
        <v>55926</v>
      </c>
      <c r="C66" s="1">
        <v>2014</v>
      </c>
      <c r="D66" s="1" t="s">
        <v>556</v>
      </c>
      <c r="E66" s="1">
        <v>12</v>
      </c>
      <c r="F66" s="3" t="s">
        <v>377</v>
      </c>
      <c r="G66" s="1" t="s">
        <v>390</v>
      </c>
      <c r="H66" s="4">
        <v>0.5</v>
      </c>
      <c r="I66" s="1" t="s">
        <v>101</v>
      </c>
      <c r="J66" s="1" t="s">
        <v>100</v>
      </c>
    </row>
    <row r="67" spans="1:10" s="2" customFormat="1" x14ac:dyDescent="0.3">
      <c r="A67" s="1">
        <v>66</v>
      </c>
      <c r="B67" s="1">
        <v>72527</v>
      </c>
      <c r="C67" s="1">
        <v>2014</v>
      </c>
      <c r="D67" s="1" t="s">
        <v>556</v>
      </c>
      <c r="E67" s="1">
        <v>8</v>
      </c>
      <c r="F67" s="3" t="s">
        <v>379</v>
      </c>
      <c r="G67" s="1" t="s">
        <v>380</v>
      </c>
      <c r="H67" s="4">
        <v>0.75</v>
      </c>
      <c r="I67" s="1" t="s">
        <v>169</v>
      </c>
      <c r="J67" s="1" t="s">
        <v>105</v>
      </c>
    </row>
    <row r="68" spans="1:10" s="2" customFormat="1" x14ac:dyDescent="0.3">
      <c r="A68" s="1">
        <v>67</v>
      </c>
      <c r="B68" s="1">
        <v>134601</v>
      </c>
      <c r="C68" s="1">
        <v>2014</v>
      </c>
      <c r="D68" s="1" t="s">
        <v>394</v>
      </c>
      <c r="E68" s="1">
        <v>16</v>
      </c>
      <c r="F68" s="3" t="s">
        <v>379</v>
      </c>
      <c r="G68" s="1" t="s">
        <v>380</v>
      </c>
      <c r="H68" s="4">
        <v>0.75</v>
      </c>
      <c r="I68" s="1" t="s">
        <v>132</v>
      </c>
      <c r="J68" s="1" t="s">
        <v>105</v>
      </c>
    </row>
    <row r="69" spans="1:10" s="2" customFormat="1" x14ac:dyDescent="0.3">
      <c r="A69" s="1">
        <v>68</v>
      </c>
      <c r="B69" s="1">
        <v>66020</v>
      </c>
      <c r="C69" s="1">
        <v>2014</v>
      </c>
      <c r="D69" s="1" t="s">
        <v>394</v>
      </c>
      <c r="E69" s="1">
        <v>5</v>
      </c>
      <c r="F69" s="3" t="s">
        <v>383</v>
      </c>
      <c r="G69" s="1" t="s">
        <v>384</v>
      </c>
      <c r="H69" s="4">
        <v>0.5</v>
      </c>
      <c r="I69" s="1" t="s">
        <v>13</v>
      </c>
      <c r="J69" s="1" t="s">
        <v>12</v>
      </c>
    </row>
    <row r="70" spans="1:10" s="2" customFormat="1" x14ac:dyDescent="0.3">
      <c r="A70" s="1">
        <v>69</v>
      </c>
      <c r="B70" s="1">
        <v>85482</v>
      </c>
      <c r="C70" s="1">
        <v>2014</v>
      </c>
      <c r="D70" s="1" t="s">
        <v>394</v>
      </c>
      <c r="E70" s="1">
        <v>7</v>
      </c>
      <c r="F70" s="3" t="s">
        <v>379</v>
      </c>
      <c r="G70" s="1" t="s">
        <v>388</v>
      </c>
      <c r="H70" s="4">
        <v>0.75</v>
      </c>
      <c r="I70" s="1" t="s">
        <v>276</v>
      </c>
      <c r="J70" s="1" t="s">
        <v>272</v>
      </c>
    </row>
    <row r="71" spans="1:10" s="2" customFormat="1" x14ac:dyDescent="0.3">
      <c r="A71" s="1">
        <v>70</v>
      </c>
      <c r="B71" s="1">
        <v>35411</v>
      </c>
      <c r="C71" s="1">
        <v>2013</v>
      </c>
      <c r="D71" s="1" t="s">
        <v>394</v>
      </c>
      <c r="E71" s="1">
        <v>9</v>
      </c>
      <c r="F71" s="3" t="s">
        <v>383</v>
      </c>
      <c r="G71" s="1" t="s">
        <v>384</v>
      </c>
      <c r="H71" s="4">
        <v>0.5</v>
      </c>
      <c r="I71" s="1" t="s">
        <v>102</v>
      </c>
      <c r="J71" s="1" t="s">
        <v>103</v>
      </c>
    </row>
    <row r="72" spans="1:10" s="2" customFormat="1" x14ac:dyDescent="0.3">
      <c r="A72" s="1">
        <v>71</v>
      </c>
      <c r="B72" s="1">
        <v>9786</v>
      </c>
      <c r="C72" s="1">
        <v>2014</v>
      </c>
      <c r="D72" s="1" t="s">
        <v>556</v>
      </c>
      <c r="E72" s="1">
        <v>2</v>
      </c>
      <c r="F72" s="3" t="s">
        <v>385</v>
      </c>
      <c r="G72" s="1" t="s">
        <v>386</v>
      </c>
      <c r="H72" s="4">
        <v>1</v>
      </c>
      <c r="I72" s="1" t="s">
        <v>236</v>
      </c>
      <c r="J72" s="1" t="s">
        <v>105</v>
      </c>
    </row>
    <row r="73" spans="1:10" s="2" customFormat="1" x14ac:dyDescent="0.3">
      <c r="A73" s="1">
        <v>72</v>
      </c>
      <c r="B73" s="1">
        <v>9979</v>
      </c>
      <c r="C73" s="1">
        <v>2013</v>
      </c>
      <c r="D73" s="1" t="s">
        <v>556</v>
      </c>
      <c r="E73" s="1">
        <v>12</v>
      </c>
      <c r="F73" s="3" t="s">
        <v>385</v>
      </c>
      <c r="G73" s="1" t="s">
        <v>386</v>
      </c>
      <c r="H73" s="4">
        <v>1</v>
      </c>
      <c r="I73" s="1" t="s">
        <v>336</v>
      </c>
      <c r="J73" s="1" t="s">
        <v>337</v>
      </c>
    </row>
    <row r="74" spans="1:10" s="2" customFormat="1" x14ac:dyDescent="0.3">
      <c r="A74" s="1">
        <v>73</v>
      </c>
      <c r="B74" s="1">
        <v>137221</v>
      </c>
      <c r="C74" s="1">
        <v>2014</v>
      </c>
      <c r="D74" s="1" t="s">
        <v>556</v>
      </c>
      <c r="E74" s="1">
        <v>2</v>
      </c>
      <c r="F74" s="3" t="s">
        <v>383</v>
      </c>
      <c r="G74" s="1" t="s">
        <v>384</v>
      </c>
      <c r="H74" s="4">
        <v>0.25</v>
      </c>
      <c r="I74" s="1" t="s">
        <v>193</v>
      </c>
      <c r="J74" s="1" t="s">
        <v>105</v>
      </c>
    </row>
    <row r="75" spans="1:10" s="2" customFormat="1" x14ac:dyDescent="0.3">
      <c r="A75" s="1">
        <v>74</v>
      </c>
      <c r="B75" s="1">
        <v>19151</v>
      </c>
      <c r="C75" s="1">
        <v>2014</v>
      </c>
      <c r="D75" s="1" t="s">
        <v>394</v>
      </c>
      <c r="E75" s="1">
        <v>6</v>
      </c>
      <c r="F75" s="3" t="s">
        <v>379</v>
      </c>
      <c r="G75" s="1" t="s">
        <v>388</v>
      </c>
      <c r="H75" s="4">
        <v>1</v>
      </c>
      <c r="I75" s="1" t="s">
        <v>206</v>
      </c>
      <c r="J75" s="1" t="s">
        <v>105</v>
      </c>
    </row>
    <row r="76" spans="1:10" s="2" customFormat="1" x14ac:dyDescent="0.3">
      <c r="A76" s="1">
        <v>75</v>
      </c>
      <c r="B76" s="1">
        <v>116168</v>
      </c>
      <c r="C76" s="1">
        <v>2014</v>
      </c>
      <c r="D76" s="1" t="s">
        <v>556</v>
      </c>
      <c r="E76" s="1">
        <v>2</v>
      </c>
      <c r="F76" s="3" t="s">
        <v>383</v>
      </c>
      <c r="G76" s="1" t="s">
        <v>384</v>
      </c>
      <c r="H76" s="4">
        <v>0.25</v>
      </c>
      <c r="I76" s="1" t="s">
        <v>355</v>
      </c>
      <c r="J76" s="1" t="s">
        <v>352</v>
      </c>
    </row>
    <row r="77" spans="1:10" s="2" customFormat="1" x14ac:dyDescent="0.3">
      <c r="A77" s="1">
        <v>76</v>
      </c>
      <c r="B77" s="1">
        <v>40673</v>
      </c>
      <c r="C77" s="1">
        <v>2013</v>
      </c>
      <c r="D77" s="1" t="s">
        <v>394</v>
      </c>
      <c r="E77" s="1">
        <v>20</v>
      </c>
      <c r="F77" s="3" t="s">
        <v>383</v>
      </c>
      <c r="G77" s="1" t="s">
        <v>384</v>
      </c>
      <c r="H77" s="4">
        <v>0.5</v>
      </c>
      <c r="I77" s="1" t="s">
        <v>166</v>
      </c>
      <c r="J77" s="1" t="s">
        <v>105</v>
      </c>
    </row>
    <row r="78" spans="1:10" s="2" customFormat="1" x14ac:dyDescent="0.3">
      <c r="A78" s="1">
        <v>77</v>
      </c>
      <c r="B78" s="1">
        <v>60480</v>
      </c>
      <c r="C78" s="1">
        <v>2013</v>
      </c>
      <c r="D78" s="1" t="s">
        <v>556</v>
      </c>
      <c r="E78" s="1">
        <v>14</v>
      </c>
      <c r="F78" s="3" t="s">
        <v>377</v>
      </c>
      <c r="G78" s="1" t="s">
        <v>378</v>
      </c>
      <c r="H78" s="4">
        <v>0.75</v>
      </c>
      <c r="I78" s="1" t="s">
        <v>180</v>
      </c>
      <c r="J78" s="1" t="s">
        <v>105</v>
      </c>
    </row>
    <row r="79" spans="1:10" s="2" customFormat="1" x14ac:dyDescent="0.3">
      <c r="A79" s="1">
        <v>78</v>
      </c>
      <c r="B79" s="1">
        <v>66854</v>
      </c>
      <c r="C79" s="1">
        <v>2014</v>
      </c>
      <c r="D79" s="1" t="s">
        <v>556</v>
      </c>
      <c r="E79" s="1">
        <v>16</v>
      </c>
      <c r="F79" s="3" t="s">
        <v>377</v>
      </c>
      <c r="G79" s="1" t="s">
        <v>389</v>
      </c>
      <c r="H79" s="4">
        <v>0.5</v>
      </c>
      <c r="I79" s="1" t="s">
        <v>129</v>
      </c>
      <c r="J79" s="1" t="s">
        <v>105</v>
      </c>
    </row>
    <row r="80" spans="1:10" s="2" customFormat="1" x14ac:dyDescent="0.3">
      <c r="A80" s="1">
        <v>79</v>
      </c>
      <c r="B80" s="1">
        <v>60217</v>
      </c>
      <c r="C80" s="1">
        <v>2014</v>
      </c>
      <c r="D80" s="1" t="s">
        <v>394</v>
      </c>
      <c r="E80" s="1">
        <v>23</v>
      </c>
      <c r="F80" s="3" t="s">
        <v>377</v>
      </c>
      <c r="G80" s="1" t="s">
        <v>387</v>
      </c>
      <c r="H80" s="4">
        <v>0.75</v>
      </c>
      <c r="I80" s="1" t="s">
        <v>155</v>
      </c>
      <c r="J80" s="1" t="s">
        <v>105</v>
      </c>
    </row>
    <row r="81" spans="1:10" s="2" customFormat="1" x14ac:dyDescent="0.3">
      <c r="A81" s="1">
        <v>80</v>
      </c>
      <c r="B81" s="1">
        <v>43553</v>
      </c>
      <c r="C81" s="1">
        <v>2014</v>
      </c>
      <c r="D81" s="1" t="s">
        <v>556</v>
      </c>
      <c r="E81" s="1">
        <v>3</v>
      </c>
      <c r="F81" s="3" t="s">
        <v>377</v>
      </c>
      <c r="G81" s="1" t="s">
        <v>390</v>
      </c>
      <c r="H81" s="4">
        <v>0.75</v>
      </c>
      <c r="I81" s="1" t="s">
        <v>362</v>
      </c>
      <c r="J81" s="1" t="s">
        <v>361</v>
      </c>
    </row>
    <row r="82" spans="1:10" s="2" customFormat="1" x14ac:dyDescent="0.3">
      <c r="A82" s="1">
        <v>81</v>
      </c>
      <c r="B82" s="1">
        <v>26210</v>
      </c>
      <c r="C82" s="1">
        <v>2014</v>
      </c>
      <c r="D82" s="1" t="s">
        <v>556</v>
      </c>
      <c r="E82" s="1">
        <v>4</v>
      </c>
      <c r="F82" s="3" t="s">
        <v>377</v>
      </c>
      <c r="G82" s="1" t="s">
        <v>378</v>
      </c>
      <c r="H82" s="4">
        <v>1</v>
      </c>
      <c r="I82" s="1" t="s">
        <v>243</v>
      </c>
      <c r="J82" s="1" t="s">
        <v>105</v>
      </c>
    </row>
    <row r="83" spans="1:10" s="2" customFormat="1" x14ac:dyDescent="0.3">
      <c r="A83" s="1">
        <v>82</v>
      </c>
      <c r="B83" s="1">
        <v>61335</v>
      </c>
      <c r="C83" s="1">
        <v>2013</v>
      </c>
      <c r="D83" s="1" t="s">
        <v>556</v>
      </c>
      <c r="E83" s="1">
        <v>14</v>
      </c>
      <c r="F83" s="3" t="s">
        <v>377</v>
      </c>
      <c r="G83" s="1" t="s">
        <v>390</v>
      </c>
      <c r="H83" s="4">
        <v>0.5</v>
      </c>
      <c r="I83" s="1" t="s">
        <v>292</v>
      </c>
      <c r="J83" s="1" t="s">
        <v>291</v>
      </c>
    </row>
    <row r="84" spans="1:10" s="2" customFormat="1" x14ac:dyDescent="0.3">
      <c r="A84" s="1">
        <v>83</v>
      </c>
      <c r="B84" s="1">
        <v>31253</v>
      </c>
      <c r="C84" s="1">
        <v>2013</v>
      </c>
      <c r="D84" s="1" t="s">
        <v>394</v>
      </c>
      <c r="E84" s="1">
        <v>11</v>
      </c>
      <c r="F84" s="3" t="s">
        <v>377</v>
      </c>
      <c r="G84" s="1" t="s">
        <v>389</v>
      </c>
      <c r="H84" s="4">
        <v>1</v>
      </c>
      <c r="I84" s="1" t="s">
        <v>351</v>
      </c>
      <c r="J84" s="1" t="s">
        <v>350</v>
      </c>
    </row>
    <row r="85" spans="1:10" s="2" customFormat="1" x14ac:dyDescent="0.3">
      <c r="A85" s="1">
        <v>84</v>
      </c>
      <c r="B85" s="1">
        <v>76866</v>
      </c>
      <c r="C85" s="1">
        <v>2014</v>
      </c>
      <c r="D85" s="1" t="s">
        <v>556</v>
      </c>
      <c r="E85" s="1">
        <v>18</v>
      </c>
      <c r="F85" s="3" t="s">
        <v>385</v>
      </c>
      <c r="G85" s="1" t="s">
        <v>386</v>
      </c>
      <c r="H85" s="4">
        <v>1</v>
      </c>
      <c r="I85" s="1" t="s">
        <v>42</v>
      </c>
      <c r="J85" s="1" t="s">
        <v>36</v>
      </c>
    </row>
    <row r="86" spans="1:10" s="2" customFormat="1" x14ac:dyDescent="0.3">
      <c r="A86" s="1">
        <v>85</v>
      </c>
      <c r="B86" s="1">
        <v>158856</v>
      </c>
      <c r="C86" s="1">
        <v>2014</v>
      </c>
      <c r="D86" s="1" t="s">
        <v>556</v>
      </c>
      <c r="E86" s="1">
        <v>1</v>
      </c>
      <c r="F86" s="3" t="s">
        <v>383</v>
      </c>
      <c r="G86" s="1" t="s">
        <v>384</v>
      </c>
      <c r="H86" s="4">
        <v>0.25</v>
      </c>
      <c r="I86" s="1" t="s">
        <v>256</v>
      </c>
      <c r="J86" s="1" t="s">
        <v>105</v>
      </c>
    </row>
    <row r="87" spans="1:10" s="2" customFormat="1" x14ac:dyDescent="0.3">
      <c r="A87" s="1">
        <v>86</v>
      </c>
      <c r="B87" s="1">
        <v>61063</v>
      </c>
      <c r="C87" s="1">
        <v>2013</v>
      </c>
      <c r="D87" s="1" t="s">
        <v>394</v>
      </c>
      <c r="E87" s="1">
        <v>24</v>
      </c>
      <c r="F87" s="3" t="s">
        <v>377</v>
      </c>
      <c r="G87" s="1" t="s">
        <v>378</v>
      </c>
      <c r="H87" s="4">
        <v>0.75</v>
      </c>
      <c r="I87" s="1" t="s">
        <v>138</v>
      </c>
      <c r="J87" s="1" t="s">
        <v>105</v>
      </c>
    </row>
    <row r="88" spans="1:10" s="2" customFormat="1" x14ac:dyDescent="0.3">
      <c r="A88" s="1">
        <v>87</v>
      </c>
      <c r="B88" s="1">
        <v>80082</v>
      </c>
      <c r="C88" s="1">
        <v>2014</v>
      </c>
      <c r="D88" s="1" t="s">
        <v>556</v>
      </c>
      <c r="E88" s="1">
        <v>2</v>
      </c>
      <c r="F88" s="3" t="s">
        <v>391</v>
      </c>
      <c r="G88" s="1" t="s">
        <v>392</v>
      </c>
      <c r="H88" s="4">
        <v>0.5</v>
      </c>
      <c r="I88" s="1" t="s">
        <v>132</v>
      </c>
      <c r="J88" s="1" t="s">
        <v>105</v>
      </c>
    </row>
    <row r="89" spans="1:10" s="2" customFormat="1" x14ac:dyDescent="0.3">
      <c r="A89" s="1">
        <v>88</v>
      </c>
      <c r="B89" s="1">
        <v>37347</v>
      </c>
      <c r="C89" s="1">
        <v>2014</v>
      </c>
      <c r="D89" s="1" t="s">
        <v>556</v>
      </c>
      <c r="E89" s="1">
        <v>13</v>
      </c>
      <c r="F89" s="3" t="s">
        <v>383</v>
      </c>
      <c r="G89" s="1" t="s">
        <v>384</v>
      </c>
      <c r="H89" s="4">
        <v>0.5</v>
      </c>
      <c r="I89" s="1" t="s">
        <v>56</v>
      </c>
      <c r="J89" s="1" t="s">
        <v>55</v>
      </c>
    </row>
    <row r="90" spans="1:10" s="2" customFormat="1" x14ac:dyDescent="0.3">
      <c r="A90" s="1">
        <v>89</v>
      </c>
      <c r="B90" s="1">
        <v>82714</v>
      </c>
      <c r="C90" s="1">
        <v>2014</v>
      </c>
      <c r="D90" s="1" t="s">
        <v>556</v>
      </c>
      <c r="E90" s="1">
        <v>2</v>
      </c>
      <c r="F90" s="3" t="s">
        <v>383</v>
      </c>
      <c r="G90" s="1" t="s">
        <v>384</v>
      </c>
      <c r="H90" s="4">
        <v>0.25</v>
      </c>
      <c r="I90" s="1" t="s">
        <v>124</v>
      </c>
      <c r="J90" s="1" t="s">
        <v>105</v>
      </c>
    </row>
    <row r="91" spans="1:10" s="2" customFormat="1" x14ac:dyDescent="0.3">
      <c r="A91" s="1">
        <v>90</v>
      </c>
      <c r="B91" s="1">
        <v>119007</v>
      </c>
      <c r="C91" s="1">
        <v>2014</v>
      </c>
      <c r="D91" s="1" t="s">
        <v>556</v>
      </c>
      <c r="E91" s="1">
        <v>6</v>
      </c>
      <c r="F91" s="3" t="s">
        <v>385</v>
      </c>
      <c r="G91" s="1" t="s">
        <v>386</v>
      </c>
      <c r="H91" s="4">
        <v>0.75</v>
      </c>
      <c r="I91" s="1" t="s">
        <v>115</v>
      </c>
      <c r="J91" s="1" t="s">
        <v>105</v>
      </c>
    </row>
    <row r="92" spans="1:10" s="2" customFormat="1" x14ac:dyDescent="0.3">
      <c r="A92" s="1">
        <v>91</v>
      </c>
      <c r="B92" s="1">
        <v>206632</v>
      </c>
      <c r="C92" s="1">
        <v>2014</v>
      </c>
      <c r="D92" s="1" t="s">
        <v>556</v>
      </c>
      <c r="E92" s="1">
        <v>13</v>
      </c>
      <c r="F92" s="3" t="s">
        <v>379</v>
      </c>
      <c r="G92" s="1" t="s">
        <v>380</v>
      </c>
      <c r="H92" s="4">
        <v>0.5</v>
      </c>
      <c r="I92" s="1" t="s">
        <v>130</v>
      </c>
      <c r="J92" s="1" t="s">
        <v>105</v>
      </c>
    </row>
    <row r="93" spans="1:10" s="2" customFormat="1" x14ac:dyDescent="0.3">
      <c r="A93" s="1">
        <v>92</v>
      </c>
      <c r="B93" s="1">
        <v>95253</v>
      </c>
      <c r="C93" s="1">
        <v>2014</v>
      </c>
      <c r="D93" s="1" t="s">
        <v>556</v>
      </c>
      <c r="E93" s="1">
        <v>6</v>
      </c>
      <c r="F93" s="3" t="s">
        <v>385</v>
      </c>
      <c r="G93" s="1" t="s">
        <v>386</v>
      </c>
      <c r="H93" s="4">
        <v>0.75</v>
      </c>
      <c r="I93" s="1" t="s">
        <v>266</v>
      </c>
      <c r="J93" s="1" t="s">
        <v>105</v>
      </c>
    </row>
    <row r="94" spans="1:10" s="2" customFormat="1" x14ac:dyDescent="0.3">
      <c r="A94" s="1">
        <v>93</v>
      </c>
      <c r="B94" s="1">
        <v>33808</v>
      </c>
      <c r="C94" s="1">
        <v>2009</v>
      </c>
      <c r="D94" s="1" t="s">
        <v>394</v>
      </c>
      <c r="E94" s="1">
        <v>1</v>
      </c>
      <c r="F94" s="3" t="s">
        <v>379</v>
      </c>
      <c r="G94" s="1" t="s">
        <v>388</v>
      </c>
      <c r="H94" s="4">
        <v>1</v>
      </c>
      <c r="I94" s="1" t="s">
        <v>279</v>
      </c>
      <c r="J94" s="1" t="s">
        <v>272</v>
      </c>
    </row>
    <row r="95" spans="1:10" s="2" customFormat="1" x14ac:dyDescent="0.3">
      <c r="A95" s="1">
        <v>94</v>
      </c>
      <c r="B95" s="1">
        <v>40028</v>
      </c>
      <c r="C95" s="1">
        <v>2013</v>
      </c>
      <c r="D95" s="1" t="s">
        <v>556</v>
      </c>
      <c r="E95" s="1">
        <v>6</v>
      </c>
      <c r="F95" s="3" t="s">
        <v>391</v>
      </c>
      <c r="G95" s="1" t="s">
        <v>392</v>
      </c>
      <c r="H95" s="4">
        <v>0.75</v>
      </c>
      <c r="I95" s="1" t="s">
        <v>83</v>
      </c>
      <c r="J95" s="1" t="s">
        <v>82</v>
      </c>
    </row>
    <row r="96" spans="1:10" s="2" customFormat="1" x14ac:dyDescent="0.3">
      <c r="A96" s="1">
        <v>95</v>
      </c>
      <c r="B96" s="1">
        <v>170868</v>
      </c>
      <c r="C96" s="1">
        <v>2014</v>
      </c>
      <c r="D96" s="1" t="s">
        <v>394</v>
      </c>
      <c r="E96" s="1">
        <v>2</v>
      </c>
      <c r="F96" s="3" t="s">
        <v>383</v>
      </c>
      <c r="G96" s="1" t="s">
        <v>384</v>
      </c>
      <c r="H96" s="4">
        <v>0.25</v>
      </c>
      <c r="I96" s="1" t="s">
        <v>8</v>
      </c>
      <c r="J96" s="1" t="s">
        <v>5</v>
      </c>
    </row>
    <row r="97" spans="1:10" s="2" customFormat="1" x14ac:dyDescent="0.3">
      <c r="A97" s="1">
        <v>96</v>
      </c>
      <c r="B97" s="1">
        <v>53477</v>
      </c>
      <c r="C97" s="1">
        <v>2014</v>
      </c>
      <c r="D97" s="1" t="s">
        <v>394</v>
      </c>
      <c r="E97" s="1">
        <v>3</v>
      </c>
      <c r="F97" s="3" t="s">
        <v>377</v>
      </c>
      <c r="G97" s="1" t="s">
        <v>390</v>
      </c>
      <c r="H97" s="4">
        <v>0.5</v>
      </c>
      <c r="I97" s="1" t="s">
        <v>104</v>
      </c>
      <c r="J97" s="1" t="s">
        <v>306</v>
      </c>
    </row>
    <row r="98" spans="1:10" s="2" customFormat="1" x14ac:dyDescent="0.3">
      <c r="A98" s="1">
        <v>97</v>
      </c>
      <c r="B98" s="1">
        <v>38214</v>
      </c>
      <c r="C98" s="1">
        <v>2013</v>
      </c>
      <c r="D98" s="1" t="s">
        <v>556</v>
      </c>
      <c r="E98" s="1">
        <v>13</v>
      </c>
      <c r="F98" s="3" t="s">
        <v>377</v>
      </c>
      <c r="G98" s="1" t="s">
        <v>390</v>
      </c>
      <c r="H98" s="4">
        <v>0.75</v>
      </c>
      <c r="I98" s="1" t="s">
        <v>310</v>
      </c>
      <c r="J98" s="1" t="s">
        <v>306</v>
      </c>
    </row>
    <row r="99" spans="1:10" s="2" customFormat="1" x14ac:dyDescent="0.3">
      <c r="A99" s="1">
        <v>98</v>
      </c>
      <c r="B99" s="1">
        <v>127900</v>
      </c>
      <c r="C99" s="1">
        <v>2014</v>
      </c>
      <c r="D99" s="1" t="s">
        <v>394</v>
      </c>
      <c r="E99" s="1">
        <v>1</v>
      </c>
      <c r="F99" s="3" t="s">
        <v>383</v>
      </c>
      <c r="G99" s="1" t="s">
        <v>384</v>
      </c>
      <c r="H99" s="4">
        <v>0.25</v>
      </c>
      <c r="I99" s="1" t="s">
        <v>201</v>
      </c>
      <c r="J99" s="1" t="s">
        <v>105</v>
      </c>
    </row>
    <row r="100" spans="1:10" s="2" customFormat="1" x14ac:dyDescent="0.3">
      <c r="A100" s="1">
        <v>99</v>
      </c>
      <c r="B100" s="1">
        <v>69912</v>
      </c>
      <c r="C100" s="1">
        <v>2014</v>
      </c>
      <c r="D100" s="1" t="s">
        <v>394</v>
      </c>
      <c r="E100" s="1">
        <v>3</v>
      </c>
      <c r="F100" s="3" t="s">
        <v>383</v>
      </c>
      <c r="G100" s="1" t="s">
        <v>384</v>
      </c>
      <c r="H100" s="4">
        <v>0.5</v>
      </c>
      <c r="I100" s="1" t="s">
        <v>232</v>
      </c>
      <c r="J100" s="1" t="s">
        <v>105</v>
      </c>
    </row>
    <row r="101" spans="1:10" s="2" customFormat="1" x14ac:dyDescent="0.3">
      <c r="A101" s="1">
        <v>100</v>
      </c>
      <c r="B101" s="1">
        <v>50586</v>
      </c>
      <c r="C101" s="1">
        <v>2013</v>
      </c>
      <c r="D101" s="1" t="s">
        <v>556</v>
      </c>
      <c r="E101" s="1">
        <v>3</v>
      </c>
      <c r="F101" s="3" t="s">
        <v>377</v>
      </c>
      <c r="G101" s="1" t="s">
        <v>390</v>
      </c>
      <c r="H101" s="4">
        <v>0.5</v>
      </c>
      <c r="I101" s="1" t="s">
        <v>187</v>
      </c>
      <c r="J101" s="1" t="s">
        <v>105</v>
      </c>
    </row>
    <row r="102" spans="1:10" s="2" customFormat="1" x14ac:dyDescent="0.3">
      <c r="A102" s="1">
        <v>101</v>
      </c>
      <c r="B102" s="1">
        <v>105160</v>
      </c>
      <c r="C102" s="1">
        <v>2013</v>
      </c>
      <c r="D102" s="1" t="s">
        <v>556</v>
      </c>
      <c r="E102" s="1">
        <v>10</v>
      </c>
      <c r="F102" s="3" t="s">
        <v>385</v>
      </c>
      <c r="G102" s="1" t="s">
        <v>386</v>
      </c>
      <c r="H102" s="4">
        <v>0.75</v>
      </c>
      <c r="I102" s="1" t="s">
        <v>172</v>
      </c>
      <c r="J102" s="1" t="s">
        <v>105</v>
      </c>
    </row>
    <row r="103" spans="1:10" s="2" customFormat="1" x14ac:dyDescent="0.3">
      <c r="A103" s="1">
        <v>102</v>
      </c>
      <c r="B103" s="1">
        <v>46952</v>
      </c>
      <c r="C103" s="1">
        <v>2014</v>
      </c>
      <c r="D103" s="1" t="s">
        <v>556</v>
      </c>
      <c r="E103" s="1">
        <v>9</v>
      </c>
      <c r="F103" s="3" t="s">
        <v>383</v>
      </c>
      <c r="G103" s="1" t="s">
        <v>384</v>
      </c>
      <c r="H103" s="4">
        <v>0.5</v>
      </c>
      <c r="I103" s="1" t="s">
        <v>116</v>
      </c>
      <c r="J103" s="1" t="s">
        <v>105</v>
      </c>
    </row>
    <row r="104" spans="1:10" s="2" customFormat="1" x14ac:dyDescent="0.3">
      <c r="A104" s="1">
        <v>103</v>
      </c>
      <c r="B104" s="1">
        <v>21973</v>
      </c>
      <c r="C104" s="1">
        <v>2014</v>
      </c>
      <c r="D104" s="1" t="s">
        <v>394</v>
      </c>
      <c r="E104" s="1">
        <v>1</v>
      </c>
      <c r="F104" s="3" t="s">
        <v>377</v>
      </c>
      <c r="G104" s="1" t="s">
        <v>381</v>
      </c>
      <c r="H104" s="4">
        <v>1</v>
      </c>
      <c r="I104" s="1" t="s">
        <v>316</v>
      </c>
      <c r="J104" s="1" t="s">
        <v>317</v>
      </c>
    </row>
    <row r="105" spans="1:10" s="2" customFormat="1" x14ac:dyDescent="0.3">
      <c r="A105" s="1">
        <v>104</v>
      </c>
      <c r="B105" s="1">
        <v>213099</v>
      </c>
      <c r="C105" s="1">
        <v>2014</v>
      </c>
      <c r="D105" s="1" t="s">
        <v>556</v>
      </c>
      <c r="E105" s="1">
        <v>6</v>
      </c>
      <c r="F105" s="3" t="s">
        <v>379</v>
      </c>
      <c r="G105" s="1" t="s">
        <v>388</v>
      </c>
      <c r="H105" s="4">
        <v>0.5</v>
      </c>
      <c r="I105" s="1" t="s">
        <v>190</v>
      </c>
      <c r="J105" s="1" t="s">
        <v>105</v>
      </c>
    </row>
    <row r="106" spans="1:10" s="2" customFormat="1" x14ac:dyDescent="0.3">
      <c r="A106" s="1">
        <v>105</v>
      </c>
      <c r="B106" s="1">
        <v>146405</v>
      </c>
      <c r="C106" s="1">
        <v>2013</v>
      </c>
      <c r="D106" s="1" t="s">
        <v>556</v>
      </c>
      <c r="E106" s="1">
        <v>4</v>
      </c>
      <c r="F106" s="3" t="s">
        <v>383</v>
      </c>
      <c r="G106" s="1" t="s">
        <v>384</v>
      </c>
      <c r="H106" s="4">
        <v>0.25</v>
      </c>
      <c r="I106" s="1" t="s">
        <v>332</v>
      </c>
      <c r="J106" s="1" t="s">
        <v>328</v>
      </c>
    </row>
    <row r="107" spans="1:10" s="2" customFormat="1" x14ac:dyDescent="0.3">
      <c r="A107" s="1">
        <v>106</v>
      </c>
      <c r="B107" s="1">
        <v>20879</v>
      </c>
      <c r="C107" s="1">
        <v>2014</v>
      </c>
      <c r="D107" s="1" t="s">
        <v>556</v>
      </c>
      <c r="E107" s="1">
        <v>14</v>
      </c>
      <c r="F107" s="3" t="s">
        <v>391</v>
      </c>
      <c r="G107" s="1" t="s">
        <v>392</v>
      </c>
      <c r="H107" s="4">
        <v>1</v>
      </c>
      <c r="I107" s="1" t="s">
        <v>25</v>
      </c>
      <c r="J107" s="1" t="s">
        <v>20</v>
      </c>
    </row>
    <row r="108" spans="1:10" s="2" customFormat="1" x14ac:dyDescent="0.3">
      <c r="A108" s="1">
        <v>107</v>
      </c>
      <c r="B108" s="1">
        <v>20360</v>
      </c>
      <c r="C108" s="1">
        <v>2003</v>
      </c>
      <c r="D108" s="1" t="s">
        <v>394</v>
      </c>
      <c r="E108" s="1">
        <v>6</v>
      </c>
      <c r="F108" s="3" t="s">
        <v>379</v>
      </c>
      <c r="G108" s="1" t="s">
        <v>380</v>
      </c>
      <c r="H108" s="4">
        <v>1</v>
      </c>
      <c r="I108" s="1" t="s">
        <v>373</v>
      </c>
      <c r="J108" s="1" t="s">
        <v>372</v>
      </c>
    </row>
    <row r="109" spans="1:10" s="2" customFormat="1" x14ac:dyDescent="0.3">
      <c r="A109" s="1">
        <v>108</v>
      </c>
      <c r="B109" s="1">
        <v>160988</v>
      </c>
      <c r="C109" s="1">
        <v>2014</v>
      </c>
      <c r="D109" s="1" t="s">
        <v>394</v>
      </c>
      <c r="E109" s="1">
        <v>6</v>
      </c>
      <c r="F109" s="3" t="s">
        <v>383</v>
      </c>
      <c r="G109" s="1" t="s">
        <v>393</v>
      </c>
      <c r="H109" s="4">
        <v>0.5</v>
      </c>
      <c r="I109" s="1" t="s">
        <v>191</v>
      </c>
      <c r="J109" s="1" t="s">
        <v>105</v>
      </c>
    </row>
    <row r="110" spans="1:10" s="2" customFormat="1" x14ac:dyDescent="0.3">
      <c r="A110" s="1">
        <v>109</v>
      </c>
      <c r="B110" s="1">
        <v>61500</v>
      </c>
      <c r="C110" s="1">
        <v>2013</v>
      </c>
      <c r="D110" s="1" t="s">
        <v>556</v>
      </c>
      <c r="E110" s="1">
        <v>2</v>
      </c>
      <c r="F110" s="3" t="s">
        <v>377</v>
      </c>
      <c r="G110" s="1" t="s">
        <v>387</v>
      </c>
      <c r="H110" s="4">
        <v>0.75</v>
      </c>
      <c r="I110" s="1" t="s">
        <v>303</v>
      </c>
      <c r="J110" s="1" t="s">
        <v>299</v>
      </c>
    </row>
    <row r="111" spans="1:10" s="2" customFormat="1" x14ac:dyDescent="0.3">
      <c r="A111" s="1">
        <v>110</v>
      </c>
      <c r="B111" s="1">
        <v>47951</v>
      </c>
      <c r="C111" s="1">
        <v>2013</v>
      </c>
      <c r="D111" s="1" t="s">
        <v>394</v>
      </c>
      <c r="E111" s="1">
        <v>13</v>
      </c>
      <c r="F111" s="3" t="s">
        <v>383</v>
      </c>
      <c r="G111" s="1" t="s">
        <v>384</v>
      </c>
      <c r="H111" s="4">
        <v>0.5</v>
      </c>
      <c r="I111" s="1" t="s">
        <v>7</v>
      </c>
      <c r="J111" s="1" t="s">
        <v>5</v>
      </c>
    </row>
    <row r="112" spans="1:10" s="2" customFormat="1" x14ac:dyDescent="0.3">
      <c r="A112" s="1">
        <v>111</v>
      </c>
      <c r="B112" s="1">
        <v>50767</v>
      </c>
      <c r="C112" s="1">
        <v>2014</v>
      </c>
      <c r="D112" s="1" t="s">
        <v>394</v>
      </c>
      <c r="E112" s="1">
        <v>7</v>
      </c>
      <c r="F112" s="3" t="s">
        <v>383</v>
      </c>
      <c r="G112" s="1" t="s">
        <v>393</v>
      </c>
      <c r="H112" s="4">
        <v>0.75</v>
      </c>
      <c r="I112" s="1" t="s">
        <v>172</v>
      </c>
      <c r="J112" s="1" t="s">
        <v>105</v>
      </c>
    </row>
    <row r="113" spans="1:10" s="2" customFormat="1" x14ac:dyDescent="0.3">
      <c r="A113" s="1">
        <v>112</v>
      </c>
      <c r="B113" s="1">
        <v>166559</v>
      </c>
      <c r="C113" s="1">
        <v>2014</v>
      </c>
      <c r="D113" s="1" t="s">
        <v>556</v>
      </c>
      <c r="E113" s="1">
        <v>2</v>
      </c>
      <c r="F113" s="3" t="s">
        <v>383</v>
      </c>
      <c r="G113" s="1" t="s">
        <v>384</v>
      </c>
      <c r="H113" s="4">
        <v>0.25</v>
      </c>
      <c r="I113" s="1" t="s">
        <v>231</v>
      </c>
      <c r="J113" s="1" t="s">
        <v>105</v>
      </c>
    </row>
    <row r="114" spans="1:10" s="2" customFormat="1" x14ac:dyDescent="0.3">
      <c r="A114" s="1">
        <v>113</v>
      </c>
      <c r="B114" s="1">
        <v>5021</v>
      </c>
      <c r="C114" s="1">
        <v>2010</v>
      </c>
      <c r="D114" s="1" t="s">
        <v>394</v>
      </c>
      <c r="E114" s="1">
        <v>1</v>
      </c>
      <c r="F114" s="3" t="s">
        <v>383</v>
      </c>
      <c r="G114" s="1" t="s">
        <v>384</v>
      </c>
      <c r="H114" s="4">
        <v>1</v>
      </c>
      <c r="I114" s="1" t="s">
        <v>219</v>
      </c>
      <c r="J114" s="1" t="s">
        <v>105</v>
      </c>
    </row>
    <row r="115" spans="1:10" s="2" customFormat="1" x14ac:dyDescent="0.3">
      <c r="A115" s="1">
        <v>114</v>
      </c>
      <c r="B115" s="1">
        <v>141469</v>
      </c>
      <c r="C115" s="1">
        <v>2014</v>
      </c>
      <c r="D115" s="1" t="s">
        <v>556</v>
      </c>
      <c r="E115" s="1">
        <v>7</v>
      </c>
      <c r="F115" s="3" t="s">
        <v>383</v>
      </c>
      <c r="G115" s="1" t="s">
        <v>384</v>
      </c>
      <c r="H115" s="4">
        <v>0.25</v>
      </c>
      <c r="I115" s="1" t="s">
        <v>211</v>
      </c>
      <c r="J115" s="1" t="s">
        <v>105</v>
      </c>
    </row>
    <row r="116" spans="1:10" s="2" customFormat="1" x14ac:dyDescent="0.3">
      <c r="A116" s="1">
        <v>115</v>
      </c>
      <c r="B116" s="1">
        <v>118146</v>
      </c>
      <c r="C116" s="1">
        <v>2014</v>
      </c>
      <c r="D116" s="1" t="s">
        <v>556</v>
      </c>
      <c r="E116" s="1">
        <v>8</v>
      </c>
      <c r="F116" s="3" t="s">
        <v>379</v>
      </c>
      <c r="G116" s="1" t="s">
        <v>380</v>
      </c>
      <c r="H116" s="4">
        <v>0.75</v>
      </c>
      <c r="I116" s="1" t="s">
        <v>142</v>
      </c>
      <c r="J116" s="1" t="s">
        <v>105</v>
      </c>
    </row>
    <row r="117" spans="1:10" s="2" customFormat="1" x14ac:dyDescent="0.3">
      <c r="A117" s="1">
        <v>116</v>
      </c>
      <c r="B117" s="1">
        <v>112632</v>
      </c>
      <c r="C117" s="1">
        <v>2014</v>
      </c>
      <c r="D117" s="1" t="s">
        <v>394</v>
      </c>
      <c r="E117" s="1">
        <v>7</v>
      </c>
      <c r="F117" s="3" t="s">
        <v>377</v>
      </c>
      <c r="G117" s="1" t="s">
        <v>390</v>
      </c>
      <c r="H117" s="4">
        <v>0.25</v>
      </c>
      <c r="I117" s="1" t="s">
        <v>104</v>
      </c>
      <c r="J117" s="1" t="s">
        <v>105</v>
      </c>
    </row>
    <row r="118" spans="1:10" s="2" customFormat="1" x14ac:dyDescent="0.3">
      <c r="A118" s="1">
        <v>117</v>
      </c>
      <c r="B118" s="1">
        <v>31195</v>
      </c>
      <c r="C118" s="1">
        <v>2013</v>
      </c>
      <c r="D118" s="1" t="s">
        <v>556</v>
      </c>
      <c r="E118" s="1">
        <v>3</v>
      </c>
      <c r="F118" s="3" t="s">
        <v>379</v>
      </c>
      <c r="G118" s="1" t="s">
        <v>388</v>
      </c>
      <c r="H118" s="4">
        <v>1</v>
      </c>
      <c r="I118" s="1" t="s">
        <v>158</v>
      </c>
      <c r="J118" s="1" t="s">
        <v>105</v>
      </c>
    </row>
    <row r="119" spans="1:10" s="2" customFormat="1" x14ac:dyDescent="0.3">
      <c r="A119" s="1">
        <v>118</v>
      </c>
      <c r="B119" s="1">
        <v>46443</v>
      </c>
      <c r="C119" s="1">
        <v>2014</v>
      </c>
      <c r="D119" s="1" t="s">
        <v>394</v>
      </c>
      <c r="E119" s="1">
        <v>7</v>
      </c>
      <c r="F119" s="3" t="s">
        <v>377</v>
      </c>
      <c r="G119" s="1" t="s">
        <v>390</v>
      </c>
      <c r="H119" s="4">
        <v>0.75</v>
      </c>
      <c r="I119" s="1" t="s">
        <v>23</v>
      </c>
      <c r="J119" s="1" t="s">
        <v>20</v>
      </c>
    </row>
    <row r="120" spans="1:10" s="2" customFormat="1" x14ac:dyDescent="0.3">
      <c r="A120" s="1">
        <v>119</v>
      </c>
      <c r="B120" s="1">
        <v>54555</v>
      </c>
      <c r="C120" s="1">
        <v>2014</v>
      </c>
      <c r="D120" s="1" t="s">
        <v>556</v>
      </c>
      <c r="E120" s="1">
        <v>3</v>
      </c>
      <c r="F120" s="3" t="s">
        <v>377</v>
      </c>
      <c r="G120" s="1" t="s">
        <v>390</v>
      </c>
      <c r="H120" s="4">
        <v>0.5</v>
      </c>
      <c r="I120" s="1" t="s">
        <v>129</v>
      </c>
      <c r="J120" s="1" t="s">
        <v>105</v>
      </c>
    </row>
    <row r="121" spans="1:10" s="2" customFormat="1" x14ac:dyDescent="0.3">
      <c r="A121" s="1">
        <v>120</v>
      </c>
      <c r="B121" s="1">
        <v>157903</v>
      </c>
      <c r="C121" s="1">
        <v>2014</v>
      </c>
      <c r="D121" s="1" t="s">
        <v>556</v>
      </c>
      <c r="E121" s="1">
        <v>2</v>
      </c>
      <c r="F121" s="3" t="s">
        <v>383</v>
      </c>
      <c r="G121" s="1" t="s">
        <v>384</v>
      </c>
      <c r="H121" s="4">
        <v>0.25</v>
      </c>
      <c r="I121" s="1" t="s">
        <v>91</v>
      </c>
      <c r="J121" s="1" t="s">
        <v>92</v>
      </c>
    </row>
    <row r="122" spans="1:10" s="2" customFormat="1" x14ac:dyDescent="0.3">
      <c r="A122" s="1">
        <v>121</v>
      </c>
      <c r="B122" s="1">
        <v>80808</v>
      </c>
      <c r="C122" s="1">
        <v>2011</v>
      </c>
      <c r="D122" s="1" t="s">
        <v>556</v>
      </c>
      <c r="E122" s="1">
        <v>6</v>
      </c>
      <c r="F122" s="3" t="s">
        <v>379</v>
      </c>
      <c r="G122" s="1" t="s">
        <v>388</v>
      </c>
      <c r="H122" s="4">
        <v>0.75</v>
      </c>
      <c r="I122" s="1" t="s">
        <v>325</v>
      </c>
      <c r="J122" s="1" t="s">
        <v>323</v>
      </c>
    </row>
    <row r="123" spans="1:10" s="2" customFormat="1" x14ac:dyDescent="0.3">
      <c r="A123" s="1">
        <v>122</v>
      </c>
      <c r="B123" s="1">
        <v>56050</v>
      </c>
      <c r="C123" s="1">
        <v>2014</v>
      </c>
      <c r="D123" s="1" t="s">
        <v>394</v>
      </c>
      <c r="E123" s="1">
        <v>7</v>
      </c>
      <c r="F123" s="3" t="s">
        <v>383</v>
      </c>
      <c r="G123" s="1" t="s">
        <v>384</v>
      </c>
      <c r="H123" s="4">
        <v>0.5</v>
      </c>
      <c r="I123" s="1" t="s">
        <v>39</v>
      </c>
      <c r="J123" s="1" t="s">
        <v>36</v>
      </c>
    </row>
    <row r="124" spans="1:10" s="2" customFormat="1" x14ac:dyDescent="0.3">
      <c r="A124" s="1">
        <v>123</v>
      </c>
      <c r="B124" s="1">
        <v>59492</v>
      </c>
      <c r="C124" s="1">
        <v>2014</v>
      </c>
      <c r="D124" s="1" t="s">
        <v>556</v>
      </c>
      <c r="E124" s="1">
        <v>5</v>
      </c>
      <c r="F124" s="3" t="s">
        <v>377</v>
      </c>
      <c r="G124" s="1" t="s">
        <v>390</v>
      </c>
      <c r="H124" s="4">
        <v>0.5</v>
      </c>
      <c r="I124" s="1" t="s">
        <v>182</v>
      </c>
      <c r="J124" s="1" t="s">
        <v>105</v>
      </c>
    </row>
    <row r="125" spans="1:10" s="2" customFormat="1" x14ac:dyDescent="0.3">
      <c r="A125" s="1">
        <v>124</v>
      </c>
      <c r="B125" s="1">
        <v>170672</v>
      </c>
      <c r="C125" s="1">
        <v>2014</v>
      </c>
      <c r="D125" s="1" t="s">
        <v>556</v>
      </c>
      <c r="E125" s="1">
        <v>2</v>
      </c>
      <c r="F125" s="3" t="s">
        <v>385</v>
      </c>
      <c r="G125" s="1" t="s">
        <v>386</v>
      </c>
      <c r="H125" s="4">
        <v>0.75</v>
      </c>
      <c r="I125" s="1" t="s">
        <v>241</v>
      </c>
      <c r="J125" s="1" t="s">
        <v>105</v>
      </c>
    </row>
    <row r="126" spans="1:10" s="2" customFormat="1" x14ac:dyDescent="0.3">
      <c r="A126" s="1">
        <v>125</v>
      </c>
      <c r="B126" s="1">
        <v>201791</v>
      </c>
      <c r="C126" s="1">
        <v>2014</v>
      </c>
      <c r="D126" s="1" t="s">
        <v>556</v>
      </c>
      <c r="E126" s="1">
        <v>9</v>
      </c>
      <c r="F126" s="3" t="s">
        <v>377</v>
      </c>
      <c r="G126" s="1" t="s">
        <v>382</v>
      </c>
      <c r="H126" s="4">
        <v>0.25</v>
      </c>
      <c r="I126" s="1" t="s">
        <v>327</v>
      </c>
      <c r="J126" s="1" t="s">
        <v>328</v>
      </c>
    </row>
    <row r="127" spans="1:10" s="2" customFormat="1" x14ac:dyDescent="0.3">
      <c r="A127" s="1">
        <v>126</v>
      </c>
      <c r="B127" s="1">
        <v>34429</v>
      </c>
      <c r="C127" s="1">
        <v>2014</v>
      </c>
      <c r="D127" s="1" t="s">
        <v>394</v>
      </c>
      <c r="E127" s="1">
        <v>11</v>
      </c>
      <c r="F127" s="3" t="s">
        <v>377</v>
      </c>
      <c r="G127" s="1" t="s">
        <v>389</v>
      </c>
      <c r="H127" s="4">
        <v>1</v>
      </c>
      <c r="I127" s="1" t="s">
        <v>208</v>
      </c>
      <c r="J127" s="1" t="s">
        <v>105</v>
      </c>
    </row>
    <row r="128" spans="1:10" s="2" customFormat="1" x14ac:dyDescent="0.3">
      <c r="A128" s="1">
        <v>127</v>
      </c>
      <c r="B128" s="1">
        <v>18047</v>
      </c>
      <c r="C128" s="1">
        <v>2014</v>
      </c>
      <c r="D128" s="1" t="s">
        <v>556</v>
      </c>
      <c r="E128" s="1">
        <v>2</v>
      </c>
      <c r="F128" s="3" t="s">
        <v>383</v>
      </c>
      <c r="G128" s="1" t="s">
        <v>384</v>
      </c>
      <c r="H128" s="4">
        <v>0.75</v>
      </c>
      <c r="I128" s="1" t="s">
        <v>273</v>
      </c>
      <c r="J128" s="1" t="s">
        <v>272</v>
      </c>
    </row>
    <row r="129" spans="1:10" s="2" customFormat="1" x14ac:dyDescent="0.3">
      <c r="A129" s="1">
        <v>128</v>
      </c>
      <c r="B129" s="1">
        <v>86456</v>
      </c>
      <c r="C129" s="1">
        <v>2014</v>
      </c>
      <c r="D129" s="1" t="s">
        <v>556</v>
      </c>
      <c r="E129" s="1">
        <v>6</v>
      </c>
      <c r="F129" s="3" t="s">
        <v>377</v>
      </c>
      <c r="G129" s="1" t="s">
        <v>382</v>
      </c>
      <c r="H129" s="4">
        <v>0.5</v>
      </c>
      <c r="I129" s="1" t="s">
        <v>238</v>
      </c>
      <c r="J129" s="1" t="s">
        <v>105</v>
      </c>
    </row>
    <row r="130" spans="1:10" s="2" customFormat="1" x14ac:dyDescent="0.3">
      <c r="A130" s="1">
        <v>129</v>
      </c>
      <c r="B130" s="1">
        <v>172677</v>
      </c>
      <c r="C130" s="1">
        <v>2014</v>
      </c>
      <c r="D130" s="1" t="s">
        <v>556</v>
      </c>
      <c r="E130" s="1">
        <v>8</v>
      </c>
      <c r="F130" s="3" t="s">
        <v>383</v>
      </c>
      <c r="G130" s="1" t="s">
        <v>384</v>
      </c>
      <c r="H130" s="4">
        <v>0.25</v>
      </c>
      <c r="I130" s="1" t="s">
        <v>18</v>
      </c>
      <c r="J130" s="1" t="s">
        <v>15</v>
      </c>
    </row>
    <row r="131" spans="1:10" s="2" customFormat="1" x14ac:dyDescent="0.3">
      <c r="A131" s="1">
        <v>130</v>
      </c>
      <c r="B131" s="1">
        <v>25774</v>
      </c>
      <c r="C131" s="1">
        <v>2014</v>
      </c>
      <c r="D131" s="1" t="s">
        <v>556</v>
      </c>
      <c r="E131" s="1">
        <v>7</v>
      </c>
      <c r="F131" s="3" t="s">
        <v>383</v>
      </c>
      <c r="G131" s="1" t="s">
        <v>384</v>
      </c>
      <c r="H131" s="4">
        <v>0.75</v>
      </c>
      <c r="I131" s="1" t="s">
        <v>9</v>
      </c>
      <c r="J131" s="1" t="s">
        <v>5</v>
      </c>
    </row>
    <row r="132" spans="1:10" s="2" customFormat="1" x14ac:dyDescent="0.3">
      <c r="A132" s="1">
        <v>131</v>
      </c>
      <c r="B132" s="1">
        <v>31633</v>
      </c>
      <c r="C132" s="1">
        <v>2014</v>
      </c>
      <c r="D132" s="1" t="s">
        <v>556</v>
      </c>
      <c r="E132" s="1">
        <v>17</v>
      </c>
      <c r="F132" s="3" t="s">
        <v>383</v>
      </c>
      <c r="G132" s="1" t="s">
        <v>393</v>
      </c>
      <c r="H132" s="4">
        <v>1</v>
      </c>
      <c r="I132" s="1" t="s">
        <v>107</v>
      </c>
      <c r="J132" s="1" t="s">
        <v>105</v>
      </c>
    </row>
    <row r="133" spans="1:10" s="2" customFormat="1" x14ac:dyDescent="0.3">
      <c r="A133" s="1">
        <v>132</v>
      </c>
      <c r="B133" s="1">
        <v>42037</v>
      </c>
      <c r="C133" s="1">
        <v>2014</v>
      </c>
      <c r="D133" s="1" t="s">
        <v>394</v>
      </c>
      <c r="E133" s="1">
        <v>18</v>
      </c>
      <c r="F133" s="3" t="s">
        <v>377</v>
      </c>
      <c r="G133" s="1" t="s">
        <v>389</v>
      </c>
      <c r="H133" s="4">
        <v>0.75</v>
      </c>
      <c r="I133" s="1" t="s">
        <v>129</v>
      </c>
      <c r="J133" s="1" t="s">
        <v>105</v>
      </c>
    </row>
    <row r="134" spans="1:10" s="2" customFormat="1" x14ac:dyDescent="0.3">
      <c r="A134" s="1">
        <v>133</v>
      </c>
      <c r="B134" s="1">
        <v>76012</v>
      </c>
      <c r="C134" s="1">
        <v>2014</v>
      </c>
      <c r="D134" s="1" t="s">
        <v>556</v>
      </c>
      <c r="E134" s="1">
        <v>10</v>
      </c>
      <c r="F134" s="3" t="s">
        <v>379</v>
      </c>
      <c r="G134" s="1" t="s">
        <v>388</v>
      </c>
      <c r="H134" s="4">
        <v>0.75</v>
      </c>
      <c r="I134" s="1" t="s">
        <v>264</v>
      </c>
      <c r="J134" s="1" t="s">
        <v>105</v>
      </c>
    </row>
    <row r="135" spans="1:10" s="2" customFormat="1" x14ac:dyDescent="0.3">
      <c r="A135" s="1">
        <v>134</v>
      </c>
      <c r="B135" s="1">
        <v>128950</v>
      </c>
      <c r="C135" s="1">
        <v>2014</v>
      </c>
      <c r="D135" s="1" t="s">
        <v>394</v>
      </c>
      <c r="E135" s="1">
        <v>3</v>
      </c>
      <c r="F135" s="3" t="s">
        <v>383</v>
      </c>
      <c r="G135" s="1" t="s">
        <v>384</v>
      </c>
      <c r="H135" s="4">
        <v>0.25</v>
      </c>
      <c r="I135" s="1" t="s">
        <v>230</v>
      </c>
      <c r="J135" s="1" t="s">
        <v>105</v>
      </c>
    </row>
    <row r="136" spans="1:10" s="2" customFormat="1" x14ac:dyDescent="0.3">
      <c r="A136" s="1">
        <v>135</v>
      </c>
      <c r="B136" s="1">
        <v>66467</v>
      </c>
      <c r="C136" s="1">
        <v>2013</v>
      </c>
      <c r="D136" s="1" t="s">
        <v>394</v>
      </c>
      <c r="E136" s="1">
        <v>16</v>
      </c>
      <c r="F136" s="3" t="s">
        <v>377</v>
      </c>
      <c r="G136" s="1" t="s">
        <v>381</v>
      </c>
      <c r="H136" s="4">
        <v>0.75</v>
      </c>
      <c r="I136" s="1" t="s">
        <v>114</v>
      </c>
      <c r="J136" s="1" t="s">
        <v>105</v>
      </c>
    </row>
    <row r="137" spans="1:10" s="2" customFormat="1" x14ac:dyDescent="0.3">
      <c r="A137" s="1">
        <v>136</v>
      </c>
      <c r="B137" s="1">
        <v>47758</v>
      </c>
      <c r="C137" s="1">
        <v>2014</v>
      </c>
      <c r="D137" s="1" t="s">
        <v>394</v>
      </c>
      <c r="E137" s="1">
        <v>3</v>
      </c>
      <c r="F137" s="3" t="s">
        <v>383</v>
      </c>
      <c r="G137" s="1" t="s">
        <v>384</v>
      </c>
      <c r="H137" s="4">
        <v>0.5</v>
      </c>
      <c r="I137" s="1" t="s">
        <v>250</v>
      </c>
      <c r="J137" s="1" t="s">
        <v>105</v>
      </c>
    </row>
    <row r="138" spans="1:10" s="2" customFormat="1" x14ac:dyDescent="0.3">
      <c r="A138" s="1">
        <v>137</v>
      </c>
      <c r="B138" s="1">
        <v>46621</v>
      </c>
      <c r="C138" s="1">
        <v>2014</v>
      </c>
      <c r="D138" s="1" t="s">
        <v>556</v>
      </c>
      <c r="E138" s="1">
        <v>18</v>
      </c>
      <c r="F138" s="3" t="s">
        <v>377</v>
      </c>
      <c r="G138" s="1" t="s">
        <v>382</v>
      </c>
      <c r="H138" s="4">
        <v>0.75</v>
      </c>
      <c r="I138" s="1" t="s">
        <v>266</v>
      </c>
      <c r="J138" s="1" t="s">
        <v>105</v>
      </c>
    </row>
    <row r="139" spans="1:10" s="2" customFormat="1" x14ac:dyDescent="0.3">
      <c r="A139" s="1">
        <v>138</v>
      </c>
      <c r="B139" s="1">
        <v>24117</v>
      </c>
      <c r="C139" s="1">
        <v>2013</v>
      </c>
      <c r="D139" s="1" t="s">
        <v>394</v>
      </c>
      <c r="E139" s="1">
        <v>11</v>
      </c>
      <c r="F139" s="3" t="s">
        <v>377</v>
      </c>
      <c r="G139" s="1" t="s">
        <v>389</v>
      </c>
      <c r="H139" s="4">
        <v>1</v>
      </c>
      <c r="I139" s="1" t="s">
        <v>155</v>
      </c>
      <c r="J139" s="1" t="s">
        <v>105</v>
      </c>
    </row>
    <row r="140" spans="1:10" s="2" customFormat="1" x14ac:dyDescent="0.3">
      <c r="A140" s="1">
        <v>139</v>
      </c>
      <c r="B140" s="1">
        <v>40411</v>
      </c>
      <c r="C140" s="1">
        <v>2013</v>
      </c>
      <c r="D140" s="1" t="s">
        <v>394</v>
      </c>
      <c r="E140" s="1">
        <v>8</v>
      </c>
      <c r="F140" s="3" t="s">
        <v>391</v>
      </c>
      <c r="G140" s="1" t="s">
        <v>392</v>
      </c>
      <c r="H140" s="4">
        <v>0.75</v>
      </c>
      <c r="I140" s="1" t="s">
        <v>326</v>
      </c>
      <c r="J140" s="1" t="s">
        <v>323</v>
      </c>
    </row>
    <row r="141" spans="1:10" s="2" customFormat="1" x14ac:dyDescent="0.3">
      <c r="A141" s="1">
        <v>140</v>
      </c>
      <c r="B141" s="1">
        <v>10435</v>
      </c>
      <c r="C141" s="1">
        <v>2014</v>
      </c>
      <c r="D141" s="1" t="s">
        <v>556</v>
      </c>
      <c r="E141" s="1">
        <v>3</v>
      </c>
      <c r="F141" s="3" t="s">
        <v>385</v>
      </c>
      <c r="G141" s="1" t="s">
        <v>386</v>
      </c>
      <c r="H141" s="4">
        <v>1</v>
      </c>
      <c r="I141" s="1" t="s">
        <v>37</v>
      </c>
      <c r="J141" s="1" t="s">
        <v>36</v>
      </c>
    </row>
    <row r="142" spans="1:10" s="2" customFormat="1" x14ac:dyDescent="0.3">
      <c r="A142" s="1">
        <v>141</v>
      </c>
      <c r="B142" s="1">
        <v>49283</v>
      </c>
      <c r="C142" s="1">
        <v>2014</v>
      </c>
      <c r="D142" s="1" t="s">
        <v>556</v>
      </c>
      <c r="E142" s="1">
        <v>9</v>
      </c>
      <c r="F142" s="3" t="s">
        <v>391</v>
      </c>
      <c r="G142" s="1" t="s">
        <v>392</v>
      </c>
      <c r="H142" s="4">
        <v>0.75</v>
      </c>
      <c r="I142" s="1" t="s">
        <v>121</v>
      </c>
      <c r="J142" s="1" t="s">
        <v>105</v>
      </c>
    </row>
    <row r="143" spans="1:10" s="2" customFormat="1" x14ac:dyDescent="0.3">
      <c r="A143" s="1">
        <v>142</v>
      </c>
      <c r="B143" s="1">
        <v>64390</v>
      </c>
      <c r="C143" s="1">
        <v>2013</v>
      </c>
      <c r="D143" s="1" t="s">
        <v>394</v>
      </c>
      <c r="E143" s="1">
        <v>15</v>
      </c>
      <c r="F143" s="3" t="s">
        <v>377</v>
      </c>
      <c r="G143" s="1" t="s">
        <v>390</v>
      </c>
      <c r="H143" s="4">
        <v>0.5</v>
      </c>
      <c r="I143" s="1" t="s">
        <v>319</v>
      </c>
      <c r="J143" s="1" t="s">
        <v>320</v>
      </c>
    </row>
    <row r="144" spans="1:10" s="2" customFormat="1" x14ac:dyDescent="0.3">
      <c r="A144" s="1">
        <v>143</v>
      </c>
      <c r="B144" s="1">
        <v>72519</v>
      </c>
      <c r="C144" s="1">
        <v>2014</v>
      </c>
      <c r="D144" s="1" t="s">
        <v>394</v>
      </c>
      <c r="E144" s="1">
        <v>11</v>
      </c>
      <c r="F144" s="3" t="s">
        <v>377</v>
      </c>
      <c r="G144" s="1" t="s">
        <v>389</v>
      </c>
      <c r="H144" s="4">
        <v>0.75</v>
      </c>
      <c r="I144" s="1" t="s">
        <v>216</v>
      </c>
      <c r="J144" s="1" t="s">
        <v>105</v>
      </c>
    </row>
    <row r="145" spans="1:10" s="2" customFormat="1" x14ac:dyDescent="0.3">
      <c r="A145" s="1">
        <v>144</v>
      </c>
      <c r="B145" s="1">
        <v>61382</v>
      </c>
      <c r="C145" s="1">
        <v>2013</v>
      </c>
      <c r="D145" s="1" t="s">
        <v>556</v>
      </c>
      <c r="E145" s="1">
        <v>6</v>
      </c>
      <c r="F145" s="3" t="s">
        <v>379</v>
      </c>
      <c r="G145" s="1" t="s">
        <v>388</v>
      </c>
      <c r="H145" s="4">
        <v>0.75</v>
      </c>
      <c r="I145" s="1" t="s">
        <v>300</v>
      </c>
      <c r="J145" s="1" t="s">
        <v>299</v>
      </c>
    </row>
    <row r="146" spans="1:10" s="2" customFormat="1" x14ac:dyDescent="0.3">
      <c r="A146" s="1">
        <v>145</v>
      </c>
      <c r="B146" s="1">
        <v>62121</v>
      </c>
      <c r="C146" s="1">
        <v>2014</v>
      </c>
      <c r="D146" s="1" t="s">
        <v>394</v>
      </c>
      <c r="E146" s="1">
        <v>11</v>
      </c>
      <c r="F146" s="3" t="s">
        <v>377</v>
      </c>
      <c r="G146" s="1" t="s">
        <v>390</v>
      </c>
      <c r="H146" s="4">
        <v>0.5</v>
      </c>
      <c r="I146" s="1" t="s">
        <v>166</v>
      </c>
      <c r="J146" s="1" t="s">
        <v>105</v>
      </c>
    </row>
    <row r="147" spans="1:10" s="2" customFormat="1" x14ac:dyDescent="0.3">
      <c r="A147" s="1">
        <v>146</v>
      </c>
      <c r="B147" s="1">
        <v>64822</v>
      </c>
      <c r="C147" s="1">
        <v>2014</v>
      </c>
      <c r="D147" s="1" t="s">
        <v>556</v>
      </c>
      <c r="E147" s="1">
        <v>8</v>
      </c>
      <c r="F147" s="3" t="s">
        <v>383</v>
      </c>
      <c r="G147" s="1" t="s">
        <v>384</v>
      </c>
      <c r="H147" s="4">
        <v>0.5</v>
      </c>
      <c r="I147" s="1" t="s">
        <v>30</v>
      </c>
      <c r="J147" s="1" t="s">
        <v>20</v>
      </c>
    </row>
    <row r="148" spans="1:10" s="2" customFormat="1" x14ac:dyDescent="0.3">
      <c r="A148" s="1">
        <v>147</v>
      </c>
      <c r="B148" s="1">
        <v>79745</v>
      </c>
      <c r="C148" s="1">
        <v>2012</v>
      </c>
      <c r="D148" s="1" t="s">
        <v>556</v>
      </c>
      <c r="E148" s="1">
        <v>15</v>
      </c>
      <c r="F148" s="3" t="s">
        <v>385</v>
      </c>
      <c r="G148" s="1" t="s">
        <v>386</v>
      </c>
      <c r="H148" s="4">
        <v>1</v>
      </c>
      <c r="I148" s="1" t="s">
        <v>143</v>
      </c>
      <c r="J148" s="1" t="s">
        <v>105</v>
      </c>
    </row>
    <row r="149" spans="1:10" s="2" customFormat="1" x14ac:dyDescent="0.3">
      <c r="A149" s="1">
        <v>148</v>
      </c>
      <c r="B149" s="1">
        <v>174703</v>
      </c>
      <c r="C149" s="1">
        <v>2014</v>
      </c>
      <c r="D149" s="1" t="s">
        <v>556</v>
      </c>
      <c r="E149" s="1">
        <v>4</v>
      </c>
      <c r="F149" s="3" t="s">
        <v>383</v>
      </c>
      <c r="G149" s="1" t="s">
        <v>384</v>
      </c>
      <c r="H149" s="4">
        <v>0.25</v>
      </c>
      <c r="I149" s="1" t="s">
        <v>210</v>
      </c>
      <c r="J149" s="1" t="s">
        <v>105</v>
      </c>
    </row>
    <row r="150" spans="1:10" s="2" customFormat="1" x14ac:dyDescent="0.3">
      <c r="A150" s="1">
        <v>149</v>
      </c>
      <c r="B150" s="1">
        <v>153437</v>
      </c>
      <c r="C150" s="1">
        <v>2014</v>
      </c>
      <c r="D150" s="1" t="s">
        <v>394</v>
      </c>
      <c r="E150" s="1">
        <v>2</v>
      </c>
      <c r="F150" s="3" t="s">
        <v>383</v>
      </c>
      <c r="G150" s="1" t="s">
        <v>384</v>
      </c>
      <c r="H150" s="4">
        <v>0.25</v>
      </c>
      <c r="I150" s="1" t="s">
        <v>348</v>
      </c>
      <c r="J150" s="1" t="s">
        <v>346</v>
      </c>
    </row>
    <row r="151" spans="1:10" s="2" customFormat="1" x14ac:dyDescent="0.3">
      <c r="A151" s="1">
        <v>150</v>
      </c>
      <c r="B151" s="1">
        <v>56617</v>
      </c>
      <c r="C151" s="1">
        <v>2014</v>
      </c>
      <c r="D151" s="1" t="s">
        <v>556</v>
      </c>
      <c r="E151" s="1">
        <v>8</v>
      </c>
      <c r="F151" s="3" t="s">
        <v>383</v>
      </c>
      <c r="G151" s="1" t="s">
        <v>384</v>
      </c>
      <c r="H151" s="4">
        <v>0.5</v>
      </c>
      <c r="I151" s="1" t="s">
        <v>183</v>
      </c>
      <c r="J151" s="1" t="s">
        <v>105</v>
      </c>
    </row>
    <row r="152" spans="1:10" s="2" customFormat="1" ht="14.1" customHeight="1" x14ac:dyDescent="0.3">
      <c r="A152" s="1">
        <v>151</v>
      </c>
      <c r="B152" s="1">
        <v>57496</v>
      </c>
      <c r="C152" s="1">
        <v>2014</v>
      </c>
      <c r="D152" s="1" t="s">
        <v>394</v>
      </c>
      <c r="E152" s="1">
        <v>14</v>
      </c>
      <c r="F152" s="3" t="s">
        <v>377</v>
      </c>
      <c r="G152" s="1" t="s">
        <v>378</v>
      </c>
      <c r="H152" s="4">
        <v>0.75</v>
      </c>
      <c r="I152" s="1" t="s">
        <v>245</v>
      </c>
      <c r="J152" s="1" t="s">
        <v>105</v>
      </c>
    </row>
    <row r="153" spans="1:10" s="2" customFormat="1" ht="14.1" customHeight="1" x14ac:dyDescent="0.3">
      <c r="A153" s="1">
        <v>152</v>
      </c>
      <c r="B153" s="1">
        <v>60740</v>
      </c>
      <c r="C153" s="1">
        <v>2014</v>
      </c>
      <c r="D153" s="1" t="s">
        <v>556</v>
      </c>
      <c r="E153" s="1">
        <v>3</v>
      </c>
      <c r="F153" s="3" t="s">
        <v>377</v>
      </c>
      <c r="G153" s="1" t="s">
        <v>378</v>
      </c>
      <c r="H153" s="4">
        <v>0.75</v>
      </c>
      <c r="I153" s="1" t="s">
        <v>146</v>
      </c>
      <c r="J153" s="1" t="s">
        <v>105</v>
      </c>
    </row>
    <row r="154" spans="1:10" s="2" customFormat="1" ht="14.1" customHeight="1" x14ac:dyDescent="0.3">
      <c r="A154" s="1">
        <v>153</v>
      </c>
      <c r="B154" s="1">
        <v>98414</v>
      </c>
      <c r="C154" s="1">
        <v>2014</v>
      </c>
      <c r="D154" s="1" t="s">
        <v>394</v>
      </c>
      <c r="E154" s="1">
        <v>5</v>
      </c>
      <c r="F154" s="3" t="s">
        <v>377</v>
      </c>
      <c r="G154" s="1" t="s">
        <v>378</v>
      </c>
      <c r="H154" s="4">
        <v>0.5</v>
      </c>
      <c r="I154" s="1" t="s">
        <v>172</v>
      </c>
      <c r="J154" s="1" t="s">
        <v>105</v>
      </c>
    </row>
    <row r="155" spans="1:10" s="2" customFormat="1" ht="14.1" customHeight="1" x14ac:dyDescent="0.3">
      <c r="A155" s="1">
        <v>154</v>
      </c>
      <c r="B155" s="1">
        <v>45886</v>
      </c>
      <c r="C155" s="1">
        <v>2014</v>
      </c>
      <c r="D155" s="1" t="s">
        <v>394</v>
      </c>
      <c r="E155" s="1">
        <v>7</v>
      </c>
      <c r="F155" s="3" t="s">
        <v>377</v>
      </c>
      <c r="G155" s="1" t="s">
        <v>382</v>
      </c>
      <c r="H155" s="4">
        <v>0.75</v>
      </c>
      <c r="I155" s="1" t="s">
        <v>188</v>
      </c>
      <c r="J155" s="1" t="s">
        <v>105</v>
      </c>
    </row>
    <row r="156" spans="1:10" s="2" customFormat="1" ht="14.1" customHeight="1" x14ac:dyDescent="0.3">
      <c r="A156" s="1">
        <v>155</v>
      </c>
      <c r="B156" s="1">
        <v>95546</v>
      </c>
      <c r="C156" s="1">
        <v>2013</v>
      </c>
      <c r="D156" s="1" t="s">
        <v>394</v>
      </c>
      <c r="E156" s="1">
        <v>8</v>
      </c>
      <c r="F156" s="3" t="s">
        <v>377</v>
      </c>
      <c r="G156" s="1" t="s">
        <v>390</v>
      </c>
      <c r="H156" s="4">
        <v>0.25</v>
      </c>
      <c r="I156" s="1" t="s">
        <v>259</v>
      </c>
      <c r="J156" s="1" t="s">
        <v>105</v>
      </c>
    </row>
    <row r="157" spans="1:10" s="2" customFormat="1" ht="14.1" customHeight="1" x14ac:dyDescent="0.3">
      <c r="A157" s="1">
        <v>156</v>
      </c>
      <c r="B157" s="1">
        <v>7618</v>
      </c>
      <c r="C157" s="1">
        <v>2014</v>
      </c>
      <c r="D157" s="1" t="s">
        <v>556</v>
      </c>
      <c r="E157" s="1">
        <v>3</v>
      </c>
      <c r="F157" s="3" t="s">
        <v>391</v>
      </c>
      <c r="G157" s="1" t="s">
        <v>392</v>
      </c>
      <c r="H157" s="4">
        <v>1</v>
      </c>
      <c r="I157" s="1" t="s">
        <v>63</v>
      </c>
      <c r="J157" s="1" t="s">
        <v>55</v>
      </c>
    </row>
    <row r="158" spans="1:10" s="2" customFormat="1" ht="14.1" customHeight="1" x14ac:dyDescent="0.3">
      <c r="A158" s="1">
        <v>157</v>
      </c>
      <c r="B158" s="1">
        <v>27684</v>
      </c>
      <c r="C158" s="1">
        <v>2014</v>
      </c>
      <c r="D158" s="1" t="s">
        <v>394</v>
      </c>
      <c r="E158" s="1">
        <v>4</v>
      </c>
      <c r="F158" s="3" t="s">
        <v>383</v>
      </c>
      <c r="G158" s="1" t="s">
        <v>393</v>
      </c>
      <c r="H158" s="4">
        <v>1</v>
      </c>
      <c r="I158" s="1" t="s">
        <v>300</v>
      </c>
      <c r="J158" s="1" t="s">
        <v>299</v>
      </c>
    </row>
    <row r="159" spans="1:10" s="2" customFormat="1" ht="14.1" customHeight="1" x14ac:dyDescent="0.3">
      <c r="A159" s="1">
        <v>158</v>
      </c>
      <c r="B159" s="1">
        <v>50565</v>
      </c>
      <c r="C159" s="1">
        <v>2014</v>
      </c>
      <c r="D159" s="1" t="s">
        <v>556</v>
      </c>
      <c r="E159" s="1">
        <v>7</v>
      </c>
      <c r="F159" s="3" t="s">
        <v>377</v>
      </c>
      <c r="G159" s="1" t="s">
        <v>378</v>
      </c>
      <c r="H159" s="4">
        <v>0.75</v>
      </c>
      <c r="I159" s="1" t="s">
        <v>198</v>
      </c>
      <c r="J159" s="1" t="s">
        <v>105</v>
      </c>
    </row>
    <row r="160" spans="1:10" s="2" customFormat="1" ht="14.1" customHeight="1" x14ac:dyDescent="0.3">
      <c r="A160" s="1">
        <v>159</v>
      </c>
      <c r="B160" s="1">
        <v>80828</v>
      </c>
      <c r="C160" s="1">
        <v>2014</v>
      </c>
      <c r="D160" s="1" t="s">
        <v>556</v>
      </c>
      <c r="E160" s="1">
        <v>6</v>
      </c>
      <c r="F160" s="3" t="s">
        <v>383</v>
      </c>
      <c r="G160" s="1" t="s">
        <v>393</v>
      </c>
      <c r="H160" s="4">
        <v>0.75</v>
      </c>
      <c r="I160" s="1" t="s">
        <v>86</v>
      </c>
      <c r="J160" s="1" t="s">
        <v>87</v>
      </c>
    </row>
    <row r="161" spans="1:10" s="2" customFormat="1" ht="14.1" customHeight="1" x14ac:dyDescent="0.3">
      <c r="A161" s="1">
        <v>160</v>
      </c>
      <c r="B161" s="1">
        <v>89218</v>
      </c>
      <c r="C161" s="1">
        <v>2014</v>
      </c>
      <c r="D161" s="1" t="s">
        <v>394</v>
      </c>
      <c r="E161" s="1">
        <v>15</v>
      </c>
      <c r="F161" s="3" t="s">
        <v>385</v>
      </c>
      <c r="G161" s="1" t="s">
        <v>386</v>
      </c>
      <c r="H161" s="4">
        <v>0.75</v>
      </c>
      <c r="I161" s="1" t="s">
        <v>256</v>
      </c>
      <c r="J161" s="1" t="s">
        <v>105</v>
      </c>
    </row>
    <row r="162" spans="1:10" s="2" customFormat="1" ht="14.1" customHeight="1" x14ac:dyDescent="0.3">
      <c r="A162" s="1">
        <v>161</v>
      </c>
      <c r="B162" s="1">
        <v>25880</v>
      </c>
      <c r="C162" s="1">
        <v>2014</v>
      </c>
      <c r="D162" s="1" t="s">
        <v>394</v>
      </c>
      <c r="E162" s="1">
        <v>2</v>
      </c>
      <c r="F162" s="3" t="s">
        <v>383</v>
      </c>
      <c r="G162" s="1" t="s">
        <v>393</v>
      </c>
      <c r="H162" s="4">
        <v>1</v>
      </c>
      <c r="I162" s="1" t="s">
        <v>163</v>
      </c>
      <c r="J162" s="1" t="s">
        <v>105</v>
      </c>
    </row>
    <row r="163" spans="1:10" s="2" customFormat="1" ht="14.1" customHeight="1" x14ac:dyDescent="0.3">
      <c r="A163" s="1">
        <v>162</v>
      </c>
      <c r="B163" s="1">
        <v>93274</v>
      </c>
      <c r="C163" s="1">
        <v>2013</v>
      </c>
      <c r="D163" s="1" t="s">
        <v>394</v>
      </c>
      <c r="E163" s="1">
        <v>14</v>
      </c>
      <c r="F163" s="3" t="s">
        <v>379</v>
      </c>
      <c r="G163" s="1" t="s">
        <v>380</v>
      </c>
      <c r="H163" s="4">
        <v>0.75</v>
      </c>
      <c r="I163" s="1" t="s">
        <v>111</v>
      </c>
      <c r="J163" s="1" t="s">
        <v>105</v>
      </c>
    </row>
    <row r="164" spans="1:10" s="2" customFormat="1" x14ac:dyDescent="0.3">
      <c r="A164" s="1">
        <v>163</v>
      </c>
      <c r="B164" s="1">
        <v>91101</v>
      </c>
      <c r="C164" s="1">
        <v>2014</v>
      </c>
      <c r="D164" s="1" t="s">
        <v>394</v>
      </c>
      <c r="E164" s="1">
        <v>21</v>
      </c>
      <c r="F164" s="3" t="s">
        <v>377</v>
      </c>
      <c r="G164" s="1" t="s">
        <v>389</v>
      </c>
      <c r="H164" s="4">
        <v>0.5</v>
      </c>
      <c r="I164" s="1" t="s">
        <v>64</v>
      </c>
      <c r="J164" s="1" t="s">
        <v>55</v>
      </c>
    </row>
    <row r="165" spans="1:10" s="2" customFormat="1" x14ac:dyDescent="0.3">
      <c r="A165" s="1">
        <v>164</v>
      </c>
      <c r="B165" s="1">
        <v>152234</v>
      </c>
      <c r="C165" s="1">
        <v>2011</v>
      </c>
      <c r="D165" s="1" t="s">
        <v>556</v>
      </c>
      <c r="E165" s="1">
        <v>3</v>
      </c>
      <c r="F165" s="3" t="s">
        <v>383</v>
      </c>
      <c r="G165" s="1" t="s">
        <v>384</v>
      </c>
      <c r="H165" s="4">
        <v>0.25</v>
      </c>
      <c r="I165" s="1" t="s">
        <v>321</v>
      </c>
      <c r="J165" s="1" t="s">
        <v>320</v>
      </c>
    </row>
    <row r="166" spans="1:10" s="2" customFormat="1" x14ac:dyDescent="0.3">
      <c r="A166" s="1">
        <v>165</v>
      </c>
      <c r="B166" s="1">
        <v>33481</v>
      </c>
      <c r="C166" s="1">
        <v>2013</v>
      </c>
      <c r="D166" s="1" t="s">
        <v>556</v>
      </c>
      <c r="E166" s="1">
        <v>7</v>
      </c>
      <c r="F166" s="3" t="s">
        <v>383</v>
      </c>
      <c r="G166" s="1" t="s">
        <v>384</v>
      </c>
      <c r="H166" s="4">
        <v>0.5</v>
      </c>
      <c r="I166" s="1" t="s">
        <v>326</v>
      </c>
      <c r="J166" s="1" t="s">
        <v>323</v>
      </c>
    </row>
    <row r="167" spans="1:10" s="2" customFormat="1" x14ac:dyDescent="0.3">
      <c r="A167" s="1">
        <v>166</v>
      </c>
      <c r="B167" s="1">
        <v>39275</v>
      </c>
      <c r="C167" s="1">
        <v>2014</v>
      </c>
      <c r="D167" s="1" t="s">
        <v>556</v>
      </c>
      <c r="E167" s="1">
        <v>2</v>
      </c>
      <c r="F167" s="3" t="s">
        <v>377</v>
      </c>
      <c r="G167" s="1" t="s">
        <v>382</v>
      </c>
      <c r="H167" s="4">
        <v>0.75</v>
      </c>
      <c r="I167" s="1" t="s">
        <v>174</v>
      </c>
      <c r="J167" s="1" t="s">
        <v>105</v>
      </c>
    </row>
    <row r="168" spans="1:10" s="2" customFormat="1" x14ac:dyDescent="0.3">
      <c r="A168" s="1">
        <v>167</v>
      </c>
      <c r="B168" s="1">
        <v>48628</v>
      </c>
      <c r="C168" s="1">
        <v>2013</v>
      </c>
      <c r="D168" s="1" t="s">
        <v>394</v>
      </c>
      <c r="E168" s="1">
        <v>3</v>
      </c>
      <c r="F168" s="3" t="s">
        <v>383</v>
      </c>
      <c r="G168" s="1" t="s">
        <v>384</v>
      </c>
      <c r="H168" s="4">
        <v>0.5</v>
      </c>
      <c r="I168" s="1" t="s">
        <v>233</v>
      </c>
      <c r="J168" s="1" t="s">
        <v>105</v>
      </c>
    </row>
    <row r="169" spans="1:10" s="2" customFormat="1" x14ac:dyDescent="0.3">
      <c r="A169" s="1">
        <v>168</v>
      </c>
      <c r="B169" s="1">
        <v>34595</v>
      </c>
      <c r="C169" s="1">
        <v>2014</v>
      </c>
      <c r="D169" s="1" t="s">
        <v>556</v>
      </c>
      <c r="E169" s="1">
        <v>3</v>
      </c>
      <c r="F169" s="3" t="s">
        <v>383</v>
      </c>
      <c r="G169" s="1" t="s">
        <v>384</v>
      </c>
      <c r="H169" s="4">
        <v>0.5</v>
      </c>
      <c r="I169" s="1" t="s">
        <v>335</v>
      </c>
      <c r="J169" s="1" t="s">
        <v>328</v>
      </c>
    </row>
    <row r="170" spans="1:10" s="2" customFormat="1" x14ac:dyDescent="0.3">
      <c r="A170" s="1">
        <v>169</v>
      </c>
      <c r="B170" s="1">
        <v>49952</v>
      </c>
      <c r="C170" s="1">
        <v>2013</v>
      </c>
      <c r="D170" s="1" t="s">
        <v>556</v>
      </c>
      <c r="E170" s="1">
        <v>11</v>
      </c>
      <c r="F170" s="3" t="s">
        <v>383</v>
      </c>
      <c r="G170" s="1" t="s">
        <v>384</v>
      </c>
      <c r="H170" s="4">
        <v>0.5</v>
      </c>
      <c r="I170" s="1" t="s">
        <v>88</v>
      </c>
      <c r="J170" s="1" t="s">
        <v>87</v>
      </c>
    </row>
    <row r="171" spans="1:10" s="2" customFormat="1" ht="14.1" customHeight="1" x14ac:dyDescent="0.3">
      <c r="A171" s="1">
        <v>170</v>
      </c>
      <c r="B171" s="1">
        <v>80140</v>
      </c>
      <c r="C171" s="1">
        <v>2014</v>
      </c>
      <c r="D171" s="1" t="s">
        <v>556</v>
      </c>
      <c r="E171" s="1">
        <v>6</v>
      </c>
      <c r="F171" s="3" t="s">
        <v>377</v>
      </c>
      <c r="G171" s="1" t="s">
        <v>382</v>
      </c>
      <c r="H171" s="4">
        <v>0.5</v>
      </c>
      <c r="I171" s="1" t="s">
        <v>179</v>
      </c>
      <c r="J171" s="1" t="s">
        <v>105</v>
      </c>
    </row>
    <row r="172" spans="1:10" s="2" customFormat="1" ht="14.1" customHeight="1" x14ac:dyDescent="0.3">
      <c r="A172" s="1">
        <v>171</v>
      </c>
      <c r="B172" s="1">
        <v>33938</v>
      </c>
      <c r="C172" s="1">
        <v>2014</v>
      </c>
      <c r="D172" s="1" t="s">
        <v>394</v>
      </c>
      <c r="E172" s="1">
        <v>5</v>
      </c>
      <c r="F172" s="3" t="s">
        <v>377</v>
      </c>
      <c r="G172" s="1" t="s">
        <v>389</v>
      </c>
      <c r="H172" s="4">
        <v>1</v>
      </c>
      <c r="I172" s="1" t="s">
        <v>255</v>
      </c>
      <c r="J172" s="1" t="s">
        <v>105</v>
      </c>
    </row>
    <row r="173" spans="1:10" s="2" customFormat="1" x14ac:dyDescent="0.3">
      <c r="A173" s="1">
        <v>172</v>
      </c>
      <c r="B173" s="1">
        <v>12918</v>
      </c>
      <c r="C173" s="1">
        <v>2014</v>
      </c>
      <c r="D173" s="1" t="s">
        <v>394</v>
      </c>
      <c r="E173" s="1">
        <v>3</v>
      </c>
      <c r="F173" s="3" t="s">
        <v>377</v>
      </c>
      <c r="G173" s="1" t="s">
        <v>381</v>
      </c>
      <c r="H173" s="4">
        <v>1</v>
      </c>
      <c r="I173" s="1" t="s">
        <v>273</v>
      </c>
      <c r="J173" s="1" t="s">
        <v>272</v>
      </c>
    </row>
    <row r="174" spans="1:10" s="2" customFormat="1" x14ac:dyDescent="0.3">
      <c r="A174" s="1">
        <v>173</v>
      </c>
      <c r="B174" s="1">
        <v>156973</v>
      </c>
      <c r="C174" s="1">
        <v>2013</v>
      </c>
      <c r="D174" s="1" t="s">
        <v>394</v>
      </c>
      <c r="E174" s="1">
        <v>1</v>
      </c>
      <c r="F174" s="3" t="s">
        <v>383</v>
      </c>
      <c r="G174" s="1" t="s">
        <v>384</v>
      </c>
      <c r="H174" s="4">
        <v>0.25</v>
      </c>
      <c r="I174" s="1" t="s">
        <v>101</v>
      </c>
      <c r="J174" s="1" t="s">
        <v>105</v>
      </c>
    </row>
    <row r="175" spans="1:10" s="2" customFormat="1" x14ac:dyDescent="0.3">
      <c r="A175" s="1">
        <v>174</v>
      </c>
      <c r="B175" s="1">
        <v>58542</v>
      </c>
      <c r="C175" s="1">
        <v>2014</v>
      </c>
      <c r="D175" s="1" t="s">
        <v>394</v>
      </c>
      <c r="E175" s="1">
        <v>13</v>
      </c>
      <c r="F175" s="3" t="s">
        <v>377</v>
      </c>
      <c r="G175" s="1" t="s">
        <v>387</v>
      </c>
      <c r="H175" s="4">
        <v>0.75</v>
      </c>
      <c r="I175" s="1" t="s">
        <v>156</v>
      </c>
      <c r="J175" s="1" t="s">
        <v>105</v>
      </c>
    </row>
    <row r="176" spans="1:10" s="2" customFormat="1" x14ac:dyDescent="0.3">
      <c r="A176" s="1">
        <v>175</v>
      </c>
      <c r="B176" s="1">
        <v>26112</v>
      </c>
      <c r="C176" s="1">
        <v>2013</v>
      </c>
      <c r="D176" s="1" t="s">
        <v>394</v>
      </c>
      <c r="E176" s="1">
        <v>5</v>
      </c>
      <c r="F176" s="3" t="s">
        <v>377</v>
      </c>
      <c r="G176" s="1" t="s">
        <v>381</v>
      </c>
      <c r="H176" s="4">
        <v>1</v>
      </c>
      <c r="I176" s="1" t="s">
        <v>241</v>
      </c>
      <c r="J176" s="1" t="s">
        <v>105</v>
      </c>
    </row>
    <row r="177" spans="1:10" s="2" customFormat="1" x14ac:dyDescent="0.3">
      <c r="A177" s="1">
        <v>176</v>
      </c>
      <c r="B177" s="1">
        <v>60760</v>
      </c>
      <c r="C177" s="1">
        <v>2014</v>
      </c>
      <c r="D177" s="1" t="s">
        <v>394</v>
      </c>
      <c r="E177" s="1">
        <v>2</v>
      </c>
      <c r="F177" s="3" t="s">
        <v>377</v>
      </c>
      <c r="G177" s="1" t="s">
        <v>389</v>
      </c>
      <c r="H177" s="4">
        <v>0.75</v>
      </c>
      <c r="I177" s="1" t="s">
        <v>115</v>
      </c>
      <c r="J177" s="1" t="s">
        <v>105</v>
      </c>
    </row>
    <row r="178" spans="1:10" s="2" customFormat="1" x14ac:dyDescent="0.3">
      <c r="A178" s="1">
        <v>177</v>
      </c>
      <c r="B178" s="1">
        <v>12854</v>
      </c>
      <c r="C178" s="1">
        <v>2012</v>
      </c>
      <c r="D178" s="1" t="s">
        <v>394</v>
      </c>
      <c r="E178" s="1">
        <v>5</v>
      </c>
      <c r="F178" s="3" t="s">
        <v>383</v>
      </c>
      <c r="G178" s="1" t="s">
        <v>384</v>
      </c>
      <c r="H178" s="4">
        <v>1</v>
      </c>
      <c r="I178" s="1" t="s">
        <v>21</v>
      </c>
      <c r="J178" s="1" t="s">
        <v>20</v>
      </c>
    </row>
    <row r="179" spans="1:10" s="2" customFormat="1" x14ac:dyDescent="0.3">
      <c r="A179" s="1">
        <v>178</v>
      </c>
      <c r="B179" s="1">
        <v>41868</v>
      </c>
      <c r="C179" s="1">
        <v>2014</v>
      </c>
      <c r="D179" s="1" t="s">
        <v>394</v>
      </c>
      <c r="E179" s="1">
        <v>9</v>
      </c>
      <c r="F179" s="3" t="s">
        <v>377</v>
      </c>
      <c r="G179" s="1" t="s">
        <v>381</v>
      </c>
      <c r="H179" s="4">
        <v>0.75</v>
      </c>
      <c r="I179" s="1" t="s">
        <v>120</v>
      </c>
      <c r="J179" s="1" t="s">
        <v>105</v>
      </c>
    </row>
    <row r="180" spans="1:10" s="2" customFormat="1" x14ac:dyDescent="0.3">
      <c r="A180" s="1">
        <v>179</v>
      </c>
      <c r="B180" s="1">
        <v>169659</v>
      </c>
      <c r="C180" s="1">
        <v>2014</v>
      </c>
      <c r="D180" s="1" t="s">
        <v>556</v>
      </c>
      <c r="E180" s="1">
        <v>2</v>
      </c>
      <c r="F180" s="3" t="s">
        <v>383</v>
      </c>
      <c r="G180" s="1" t="s">
        <v>384</v>
      </c>
      <c r="H180" s="4">
        <v>0.25</v>
      </c>
      <c r="I180" s="1" t="s">
        <v>94</v>
      </c>
      <c r="J180" s="1" t="s">
        <v>92</v>
      </c>
    </row>
    <row r="181" spans="1:10" s="2" customFormat="1" x14ac:dyDescent="0.3">
      <c r="A181" s="1">
        <v>180</v>
      </c>
      <c r="B181" s="1">
        <v>128519</v>
      </c>
      <c r="C181" s="1">
        <v>2013</v>
      </c>
      <c r="D181" s="1" t="s">
        <v>556</v>
      </c>
      <c r="E181" s="1">
        <v>15</v>
      </c>
      <c r="F181" s="3" t="s">
        <v>383</v>
      </c>
      <c r="G181" s="1" t="s">
        <v>384</v>
      </c>
      <c r="H181" s="4">
        <v>0.25</v>
      </c>
      <c r="I181" s="1" t="s">
        <v>364</v>
      </c>
      <c r="J181" s="1" t="s">
        <v>361</v>
      </c>
    </row>
    <row r="182" spans="1:10" s="2" customFormat="1" x14ac:dyDescent="0.3">
      <c r="A182" s="1">
        <v>181</v>
      </c>
      <c r="B182" s="1">
        <v>140695</v>
      </c>
      <c r="C182" s="1">
        <v>2014</v>
      </c>
      <c r="D182" s="1" t="s">
        <v>394</v>
      </c>
      <c r="E182" s="1">
        <v>5</v>
      </c>
      <c r="F182" s="3" t="s">
        <v>379</v>
      </c>
      <c r="G182" s="1" t="s">
        <v>380</v>
      </c>
      <c r="H182" s="4">
        <v>0.75</v>
      </c>
      <c r="I182" s="1" t="s">
        <v>221</v>
      </c>
      <c r="J182" s="1" t="s">
        <v>105</v>
      </c>
    </row>
    <row r="183" spans="1:10" s="2" customFormat="1" x14ac:dyDescent="0.3">
      <c r="A183" s="1">
        <v>182</v>
      </c>
      <c r="B183" s="1">
        <v>10755</v>
      </c>
      <c r="C183" s="1">
        <v>2014</v>
      </c>
      <c r="D183" s="1" t="s">
        <v>394</v>
      </c>
      <c r="E183" s="1">
        <v>1</v>
      </c>
      <c r="F183" s="3" t="s">
        <v>383</v>
      </c>
      <c r="G183" s="1" t="s">
        <v>384</v>
      </c>
      <c r="H183" s="4">
        <v>1</v>
      </c>
      <c r="I183" s="1" t="s">
        <v>127</v>
      </c>
      <c r="J183" s="1" t="s">
        <v>105</v>
      </c>
    </row>
    <row r="184" spans="1:10" s="2" customFormat="1" x14ac:dyDescent="0.3">
      <c r="A184" s="1">
        <v>183</v>
      </c>
      <c r="B184" s="1">
        <v>54037</v>
      </c>
      <c r="C184" s="1">
        <v>2011</v>
      </c>
      <c r="D184" s="1" t="s">
        <v>556</v>
      </c>
      <c r="E184" s="1">
        <v>9</v>
      </c>
      <c r="F184" s="3" t="s">
        <v>377</v>
      </c>
      <c r="G184" s="1" t="s">
        <v>387</v>
      </c>
      <c r="H184" s="4">
        <v>0.75</v>
      </c>
      <c r="I184" s="1" t="s">
        <v>77</v>
      </c>
      <c r="J184" s="1" t="s">
        <v>76</v>
      </c>
    </row>
    <row r="185" spans="1:10" s="2" customFormat="1" x14ac:dyDescent="0.3">
      <c r="A185" s="1">
        <v>184</v>
      </c>
      <c r="B185" s="1">
        <v>23575</v>
      </c>
      <c r="C185" s="1">
        <v>2014</v>
      </c>
      <c r="D185" s="1" t="s">
        <v>394</v>
      </c>
      <c r="E185" s="1">
        <v>26</v>
      </c>
      <c r="F185" s="3" t="s">
        <v>377</v>
      </c>
      <c r="G185" s="1" t="s">
        <v>390</v>
      </c>
      <c r="H185" s="4">
        <v>1</v>
      </c>
      <c r="I185" s="1" t="s">
        <v>324</v>
      </c>
      <c r="J185" s="1" t="s">
        <v>323</v>
      </c>
    </row>
    <row r="186" spans="1:10" s="2" customFormat="1" x14ac:dyDescent="0.3">
      <c r="A186" s="1">
        <v>185</v>
      </c>
      <c r="B186" s="1">
        <v>46907</v>
      </c>
      <c r="C186" s="1">
        <v>2014</v>
      </c>
      <c r="D186" s="1" t="s">
        <v>556</v>
      </c>
      <c r="E186" s="1">
        <v>18</v>
      </c>
      <c r="F186" s="3" t="s">
        <v>377</v>
      </c>
      <c r="G186" s="1" t="s">
        <v>378</v>
      </c>
      <c r="H186" s="4">
        <v>0.75</v>
      </c>
      <c r="I186" s="1" t="s">
        <v>187</v>
      </c>
      <c r="J186" s="1" t="s">
        <v>105</v>
      </c>
    </row>
    <row r="187" spans="1:10" s="2" customFormat="1" x14ac:dyDescent="0.3">
      <c r="A187" s="1">
        <v>186</v>
      </c>
      <c r="B187" s="1">
        <v>76534</v>
      </c>
      <c r="C187" s="1">
        <v>2013</v>
      </c>
      <c r="D187" s="1" t="s">
        <v>394</v>
      </c>
      <c r="E187" s="1">
        <v>2</v>
      </c>
      <c r="F187" s="3" t="s">
        <v>377</v>
      </c>
      <c r="G187" s="1" t="s">
        <v>382</v>
      </c>
      <c r="H187" s="4">
        <v>0.5</v>
      </c>
      <c r="I187" s="1" t="s">
        <v>182</v>
      </c>
      <c r="J187" s="1" t="s">
        <v>105</v>
      </c>
    </row>
    <row r="188" spans="1:10" s="2" customFormat="1" x14ac:dyDescent="0.3">
      <c r="A188" s="1">
        <v>187</v>
      </c>
      <c r="B188" s="1">
        <v>44779</v>
      </c>
      <c r="C188" s="1">
        <v>2013</v>
      </c>
      <c r="D188" s="1" t="s">
        <v>556</v>
      </c>
      <c r="E188" s="1">
        <v>12</v>
      </c>
      <c r="F188" s="3" t="s">
        <v>377</v>
      </c>
      <c r="G188" s="1" t="s">
        <v>390</v>
      </c>
      <c r="H188" s="4">
        <v>0.75</v>
      </c>
      <c r="I188" s="1" t="s">
        <v>59</v>
      </c>
      <c r="J188" s="1" t="s">
        <v>55</v>
      </c>
    </row>
    <row r="189" spans="1:10" s="2" customFormat="1" x14ac:dyDescent="0.3">
      <c r="A189" s="1">
        <v>188</v>
      </c>
      <c r="B189" s="1">
        <v>24096</v>
      </c>
      <c r="C189" s="1">
        <v>2014</v>
      </c>
      <c r="D189" s="1" t="s">
        <v>556</v>
      </c>
      <c r="E189" s="1">
        <v>12</v>
      </c>
      <c r="F189" s="3" t="s">
        <v>391</v>
      </c>
      <c r="G189" s="1" t="s">
        <v>392</v>
      </c>
      <c r="H189" s="4">
        <v>1</v>
      </c>
      <c r="I189" s="1" t="s">
        <v>136</v>
      </c>
      <c r="J189" s="1" t="s">
        <v>105</v>
      </c>
    </row>
    <row r="190" spans="1:10" s="2" customFormat="1" x14ac:dyDescent="0.3">
      <c r="A190" s="1">
        <v>189</v>
      </c>
      <c r="B190" s="1">
        <v>165169</v>
      </c>
      <c r="C190" s="1">
        <v>2014</v>
      </c>
      <c r="D190" s="1" t="s">
        <v>394</v>
      </c>
      <c r="E190" s="1">
        <v>1</v>
      </c>
      <c r="F190" s="3" t="s">
        <v>383</v>
      </c>
      <c r="G190" s="1" t="s">
        <v>384</v>
      </c>
      <c r="H190" s="4">
        <v>0.25</v>
      </c>
      <c r="I190" s="1" t="s">
        <v>285</v>
      </c>
      <c r="J190" s="1" t="s">
        <v>284</v>
      </c>
    </row>
    <row r="191" spans="1:10" s="2" customFormat="1" x14ac:dyDescent="0.3">
      <c r="A191" s="1">
        <v>190</v>
      </c>
      <c r="B191" s="1">
        <v>47337</v>
      </c>
      <c r="C191" s="1">
        <v>2014</v>
      </c>
      <c r="D191" s="1" t="s">
        <v>556</v>
      </c>
      <c r="E191" s="1">
        <v>1</v>
      </c>
      <c r="F191" s="3" t="s">
        <v>383</v>
      </c>
      <c r="G191" s="1" t="s">
        <v>384</v>
      </c>
      <c r="H191" s="4">
        <v>0.5</v>
      </c>
      <c r="I191" s="1" t="s">
        <v>315</v>
      </c>
      <c r="J191" s="1" t="s">
        <v>314</v>
      </c>
    </row>
    <row r="192" spans="1:10" s="2" customFormat="1" x14ac:dyDescent="0.3">
      <c r="A192" s="1">
        <v>191</v>
      </c>
      <c r="B192" s="1">
        <v>25564</v>
      </c>
      <c r="C192" s="1">
        <v>2014</v>
      </c>
      <c r="D192" s="1" t="s">
        <v>394</v>
      </c>
      <c r="E192" s="1">
        <v>3</v>
      </c>
      <c r="F192" s="3" t="s">
        <v>377</v>
      </c>
      <c r="G192" s="1" t="s">
        <v>382</v>
      </c>
      <c r="H192" s="4">
        <v>1</v>
      </c>
      <c r="I192" s="1" t="s">
        <v>56</v>
      </c>
      <c r="J192" s="1" t="s">
        <v>55</v>
      </c>
    </row>
    <row r="193" spans="1:10" s="2" customFormat="1" x14ac:dyDescent="0.3">
      <c r="A193" s="1">
        <v>192</v>
      </c>
      <c r="B193" s="1">
        <v>121909</v>
      </c>
      <c r="C193" s="1">
        <v>2014</v>
      </c>
      <c r="D193" s="1" t="s">
        <v>394</v>
      </c>
      <c r="E193" s="1">
        <v>4</v>
      </c>
      <c r="F193" s="3" t="s">
        <v>383</v>
      </c>
      <c r="G193" s="1" t="s">
        <v>384</v>
      </c>
      <c r="H193" s="4">
        <v>0.25</v>
      </c>
      <c r="I193" s="1" t="s">
        <v>354</v>
      </c>
      <c r="J193" s="1" t="s">
        <v>352</v>
      </c>
    </row>
    <row r="194" spans="1:10" s="2" customFormat="1" x14ac:dyDescent="0.3">
      <c r="A194" s="1">
        <v>193</v>
      </c>
      <c r="B194" s="1">
        <v>34646</v>
      </c>
      <c r="C194" s="1">
        <v>2014</v>
      </c>
      <c r="D194" s="1" t="s">
        <v>556</v>
      </c>
      <c r="E194" s="1">
        <v>2</v>
      </c>
      <c r="F194" s="3" t="s">
        <v>377</v>
      </c>
      <c r="G194" s="1" t="s">
        <v>378</v>
      </c>
      <c r="H194" s="4">
        <v>1</v>
      </c>
      <c r="I194" s="1" t="s">
        <v>40</v>
      </c>
      <c r="J194" s="1" t="s">
        <v>36</v>
      </c>
    </row>
    <row r="195" spans="1:10" s="2" customFormat="1" x14ac:dyDescent="0.3">
      <c r="A195" s="1">
        <v>194</v>
      </c>
      <c r="B195" s="1">
        <v>31292</v>
      </c>
      <c r="C195" s="1">
        <v>2014</v>
      </c>
      <c r="D195" s="1" t="s">
        <v>394</v>
      </c>
      <c r="E195" s="1">
        <v>6</v>
      </c>
      <c r="F195" s="3" t="s">
        <v>377</v>
      </c>
      <c r="G195" s="1" t="s">
        <v>387</v>
      </c>
      <c r="H195" s="4">
        <v>1</v>
      </c>
      <c r="I195" s="1" t="s">
        <v>160</v>
      </c>
      <c r="J195" s="1" t="s">
        <v>105</v>
      </c>
    </row>
    <row r="196" spans="1:10" s="2" customFormat="1" x14ac:dyDescent="0.3">
      <c r="A196" s="1">
        <v>195</v>
      </c>
      <c r="B196" s="1">
        <v>31561</v>
      </c>
      <c r="C196" s="1">
        <v>2013</v>
      </c>
      <c r="D196" s="1" t="s">
        <v>556</v>
      </c>
      <c r="E196" s="1">
        <v>7</v>
      </c>
      <c r="F196" s="3" t="s">
        <v>377</v>
      </c>
      <c r="G196" s="1" t="s">
        <v>378</v>
      </c>
      <c r="H196" s="4">
        <v>1</v>
      </c>
      <c r="I196" s="1" t="s">
        <v>312</v>
      </c>
      <c r="J196" s="1" t="s">
        <v>311</v>
      </c>
    </row>
    <row r="197" spans="1:10" s="2" customFormat="1" x14ac:dyDescent="0.3">
      <c r="A197" s="1">
        <v>196</v>
      </c>
      <c r="B197" s="1">
        <v>56491</v>
      </c>
      <c r="C197" s="1">
        <v>2013</v>
      </c>
      <c r="D197" s="1" t="s">
        <v>556</v>
      </c>
      <c r="E197" s="1">
        <v>4</v>
      </c>
      <c r="F197" s="3" t="s">
        <v>379</v>
      </c>
      <c r="G197" s="1" t="s">
        <v>388</v>
      </c>
      <c r="H197" s="4">
        <v>0.75</v>
      </c>
      <c r="I197" s="1" t="s">
        <v>341</v>
      </c>
      <c r="J197" s="1" t="s">
        <v>339</v>
      </c>
    </row>
    <row r="198" spans="1:10" s="2" customFormat="1" x14ac:dyDescent="0.3">
      <c r="A198" s="1">
        <v>197</v>
      </c>
      <c r="B198" s="1">
        <v>54814</v>
      </c>
      <c r="C198" s="1">
        <v>2014</v>
      </c>
      <c r="D198" s="1" t="s">
        <v>556</v>
      </c>
      <c r="E198" s="1">
        <v>5</v>
      </c>
      <c r="F198" s="3" t="s">
        <v>377</v>
      </c>
      <c r="G198" s="1" t="s">
        <v>390</v>
      </c>
      <c r="H198" s="4">
        <v>0.5</v>
      </c>
      <c r="I198" s="1" t="s">
        <v>26</v>
      </c>
      <c r="J198" s="1" t="s">
        <v>20</v>
      </c>
    </row>
    <row r="199" spans="1:10" s="2" customFormat="1" x14ac:dyDescent="0.3">
      <c r="A199" s="1">
        <v>198</v>
      </c>
      <c r="B199" s="1">
        <v>61295</v>
      </c>
      <c r="C199" s="1">
        <v>2013</v>
      </c>
      <c r="D199" s="1" t="s">
        <v>556</v>
      </c>
      <c r="E199" s="1">
        <v>4</v>
      </c>
      <c r="F199" s="3" t="s">
        <v>383</v>
      </c>
      <c r="G199" s="1" t="s">
        <v>393</v>
      </c>
      <c r="H199" s="4">
        <v>0.75</v>
      </c>
      <c r="I199" s="1" t="s">
        <v>113</v>
      </c>
      <c r="J199" s="1" t="s">
        <v>105</v>
      </c>
    </row>
    <row r="200" spans="1:10" s="2" customFormat="1" x14ac:dyDescent="0.3">
      <c r="A200" s="1">
        <v>199</v>
      </c>
      <c r="B200" s="1">
        <v>68705</v>
      </c>
      <c r="C200" s="1">
        <v>2014</v>
      </c>
      <c r="D200" s="1" t="s">
        <v>556</v>
      </c>
      <c r="E200" s="1">
        <v>9</v>
      </c>
      <c r="F200" s="3" t="s">
        <v>385</v>
      </c>
      <c r="G200" s="1" t="s">
        <v>386</v>
      </c>
      <c r="H200" s="4">
        <v>0.75</v>
      </c>
      <c r="I200" s="1" t="s">
        <v>22</v>
      </c>
      <c r="J200" s="1" t="s">
        <v>20</v>
      </c>
    </row>
    <row r="201" spans="1:10" s="2" customFormat="1" x14ac:dyDescent="0.3">
      <c r="A201" s="1">
        <v>200</v>
      </c>
      <c r="B201" s="1">
        <v>10561</v>
      </c>
      <c r="C201" s="1">
        <v>2014</v>
      </c>
      <c r="D201" s="1" t="s">
        <v>556</v>
      </c>
      <c r="E201" s="1">
        <v>1</v>
      </c>
      <c r="F201" s="3" t="s">
        <v>385</v>
      </c>
      <c r="G201" s="1" t="s">
        <v>386</v>
      </c>
      <c r="H201" s="4">
        <v>1</v>
      </c>
      <c r="I201" s="1" t="s">
        <v>360</v>
      </c>
      <c r="J201" s="1" t="s">
        <v>361</v>
      </c>
    </row>
    <row r="202" spans="1:10" s="2" customFormat="1" x14ac:dyDescent="0.3">
      <c r="A202" s="1">
        <v>201</v>
      </c>
      <c r="B202" s="1">
        <v>52004</v>
      </c>
      <c r="C202" s="1">
        <v>2014</v>
      </c>
      <c r="D202" s="1" t="s">
        <v>556</v>
      </c>
      <c r="E202" s="1">
        <v>2</v>
      </c>
      <c r="F202" s="3" t="s">
        <v>385</v>
      </c>
      <c r="G202" s="1" t="s">
        <v>386</v>
      </c>
      <c r="H202" s="4">
        <v>1</v>
      </c>
      <c r="I202" s="1" t="s">
        <v>232</v>
      </c>
      <c r="J202" s="1" t="s">
        <v>105</v>
      </c>
    </row>
    <row r="203" spans="1:10" s="2" customFormat="1" x14ac:dyDescent="0.3">
      <c r="A203" s="1">
        <v>202</v>
      </c>
      <c r="B203" s="1">
        <v>93194</v>
      </c>
      <c r="C203" s="1">
        <v>2014</v>
      </c>
      <c r="D203" s="1" t="s">
        <v>556</v>
      </c>
      <c r="E203" s="1">
        <v>10</v>
      </c>
      <c r="F203" s="3" t="s">
        <v>385</v>
      </c>
      <c r="G203" s="1" t="s">
        <v>386</v>
      </c>
      <c r="H203" s="4">
        <v>0.75</v>
      </c>
      <c r="I203" s="1" t="s">
        <v>106</v>
      </c>
      <c r="J203" s="1" t="s">
        <v>105</v>
      </c>
    </row>
    <row r="204" spans="1:10" s="2" customFormat="1" x14ac:dyDescent="0.3">
      <c r="A204" s="1">
        <v>203</v>
      </c>
      <c r="B204" s="1">
        <v>64108</v>
      </c>
      <c r="C204" s="1">
        <v>2013</v>
      </c>
      <c r="D204" s="1" t="s">
        <v>394</v>
      </c>
      <c r="E204" s="1">
        <v>20</v>
      </c>
      <c r="F204" s="3" t="s">
        <v>377</v>
      </c>
      <c r="G204" s="1" t="s">
        <v>390</v>
      </c>
      <c r="H204" s="4">
        <v>0.5</v>
      </c>
      <c r="I204" s="1" t="s">
        <v>252</v>
      </c>
      <c r="J204" s="1" t="s">
        <v>105</v>
      </c>
    </row>
    <row r="205" spans="1:10" s="2" customFormat="1" x14ac:dyDescent="0.3">
      <c r="A205" s="1">
        <v>204</v>
      </c>
      <c r="B205" s="1">
        <v>78117</v>
      </c>
      <c r="C205" s="1">
        <v>2008</v>
      </c>
      <c r="D205" s="1" t="s">
        <v>556</v>
      </c>
      <c r="E205" s="1">
        <v>5</v>
      </c>
      <c r="F205" s="3" t="s">
        <v>385</v>
      </c>
      <c r="G205" s="1" t="s">
        <v>386</v>
      </c>
      <c r="H205" s="4">
        <v>1</v>
      </c>
      <c r="I205" s="1" t="s">
        <v>95</v>
      </c>
      <c r="J205" s="1" t="s">
        <v>96</v>
      </c>
    </row>
    <row r="206" spans="1:10" s="2" customFormat="1" x14ac:dyDescent="0.3">
      <c r="A206" s="1">
        <v>205</v>
      </c>
      <c r="B206" s="1">
        <v>100374</v>
      </c>
      <c r="C206" s="1">
        <v>2014</v>
      </c>
      <c r="D206" s="1" t="s">
        <v>556</v>
      </c>
      <c r="E206" s="1">
        <v>15</v>
      </c>
      <c r="F206" s="3" t="s">
        <v>379</v>
      </c>
      <c r="G206" s="1" t="s">
        <v>380</v>
      </c>
      <c r="H206" s="4">
        <v>0.75</v>
      </c>
      <c r="I206" s="1" t="s">
        <v>203</v>
      </c>
      <c r="J206" s="1" t="s">
        <v>105</v>
      </c>
    </row>
    <row r="207" spans="1:10" s="2" customFormat="1" x14ac:dyDescent="0.3">
      <c r="A207" s="1">
        <v>206</v>
      </c>
      <c r="B207" s="1">
        <v>166043</v>
      </c>
      <c r="C207" s="1">
        <v>2014</v>
      </c>
      <c r="D207" s="1" t="s">
        <v>556</v>
      </c>
      <c r="E207" s="1">
        <v>3</v>
      </c>
      <c r="F207" s="3" t="s">
        <v>379</v>
      </c>
      <c r="G207" s="1" t="s">
        <v>388</v>
      </c>
      <c r="H207" s="4">
        <v>0.5</v>
      </c>
      <c r="I207" s="1" t="s">
        <v>122</v>
      </c>
      <c r="J207" s="1" t="s">
        <v>105</v>
      </c>
    </row>
    <row r="208" spans="1:10" s="2" customFormat="1" x14ac:dyDescent="0.3">
      <c r="A208" s="1">
        <v>207</v>
      </c>
      <c r="B208" s="1">
        <v>142602</v>
      </c>
      <c r="C208" s="1">
        <v>2013</v>
      </c>
      <c r="D208" s="1" t="s">
        <v>556</v>
      </c>
      <c r="E208" s="1">
        <v>2</v>
      </c>
      <c r="F208" s="3" t="s">
        <v>383</v>
      </c>
      <c r="G208" s="1" t="s">
        <v>384</v>
      </c>
      <c r="H208" s="4">
        <v>0.25</v>
      </c>
      <c r="I208" s="1" t="s">
        <v>7</v>
      </c>
      <c r="J208" s="1" t="s">
        <v>5</v>
      </c>
    </row>
    <row r="209" spans="1:10" s="2" customFormat="1" x14ac:dyDescent="0.3">
      <c r="A209" s="1">
        <v>208</v>
      </c>
      <c r="B209" s="1">
        <v>214254</v>
      </c>
      <c r="C209" s="1">
        <v>2014</v>
      </c>
      <c r="D209" s="1" t="s">
        <v>556</v>
      </c>
      <c r="E209" s="1">
        <v>3</v>
      </c>
      <c r="F209" s="3" t="s">
        <v>383</v>
      </c>
      <c r="G209" s="1" t="s">
        <v>393</v>
      </c>
      <c r="H209" s="4">
        <v>0.5</v>
      </c>
      <c r="I209" s="1" t="s">
        <v>215</v>
      </c>
      <c r="J209" s="1" t="s">
        <v>105</v>
      </c>
    </row>
    <row r="210" spans="1:10" s="2" customFormat="1" x14ac:dyDescent="0.3">
      <c r="A210" s="1">
        <v>209</v>
      </c>
      <c r="B210" s="1">
        <v>42477</v>
      </c>
      <c r="C210" s="1">
        <v>2013</v>
      </c>
      <c r="D210" s="1" t="s">
        <v>556</v>
      </c>
      <c r="E210" s="1">
        <v>11</v>
      </c>
      <c r="F210" s="3" t="s">
        <v>377</v>
      </c>
      <c r="G210" s="1" t="s">
        <v>390</v>
      </c>
      <c r="H210" s="4">
        <v>0.75</v>
      </c>
      <c r="I210" s="1" t="s">
        <v>28</v>
      </c>
      <c r="J210" s="1" t="s">
        <v>20</v>
      </c>
    </row>
    <row r="211" spans="1:10" s="2" customFormat="1" x14ac:dyDescent="0.3">
      <c r="A211" s="1">
        <v>210</v>
      </c>
      <c r="B211" s="1">
        <v>28347</v>
      </c>
      <c r="C211" s="1">
        <v>2013</v>
      </c>
      <c r="D211" s="1" t="s">
        <v>394</v>
      </c>
      <c r="E211" s="1">
        <v>5</v>
      </c>
      <c r="F211" s="3" t="s">
        <v>383</v>
      </c>
      <c r="G211" s="1" t="s">
        <v>393</v>
      </c>
      <c r="H211" s="4">
        <v>1</v>
      </c>
      <c r="I211" s="1" t="s">
        <v>117</v>
      </c>
      <c r="J211" s="1" t="s">
        <v>105</v>
      </c>
    </row>
    <row r="212" spans="1:10" s="2" customFormat="1" x14ac:dyDescent="0.3">
      <c r="A212" s="1">
        <v>211</v>
      </c>
      <c r="B212" s="1">
        <v>53452</v>
      </c>
      <c r="C212" s="1">
        <v>2013</v>
      </c>
      <c r="D212" s="1" t="s">
        <v>556</v>
      </c>
      <c r="E212" s="1">
        <v>12</v>
      </c>
      <c r="F212" s="3" t="s">
        <v>377</v>
      </c>
      <c r="G212" s="1" t="s">
        <v>390</v>
      </c>
      <c r="H212" s="4">
        <v>0.5</v>
      </c>
      <c r="I212" s="1" t="s">
        <v>127</v>
      </c>
      <c r="J212" s="1" t="s">
        <v>105</v>
      </c>
    </row>
    <row r="213" spans="1:10" s="2" customFormat="1" x14ac:dyDescent="0.3">
      <c r="A213" s="1">
        <v>212</v>
      </c>
      <c r="B213" s="1">
        <v>49772</v>
      </c>
      <c r="C213" s="1">
        <v>2014</v>
      </c>
      <c r="D213" s="1" t="s">
        <v>394</v>
      </c>
      <c r="E213" s="1">
        <v>8</v>
      </c>
      <c r="F213" s="3" t="s">
        <v>377</v>
      </c>
      <c r="G213" s="1" t="s">
        <v>381</v>
      </c>
      <c r="H213" s="4">
        <v>0.75</v>
      </c>
      <c r="I213" s="1" t="s">
        <v>239</v>
      </c>
      <c r="J213" s="1" t="s">
        <v>105</v>
      </c>
    </row>
    <row r="214" spans="1:10" s="2" customFormat="1" x14ac:dyDescent="0.3">
      <c r="A214" s="1">
        <v>213</v>
      </c>
      <c r="B214" s="1">
        <v>62885</v>
      </c>
      <c r="C214" s="1">
        <v>2011</v>
      </c>
      <c r="D214" s="1" t="s">
        <v>394</v>
      </c>
      <c r="E214" s="1">
        <v>4</v>
      </c>
      <c r="F214" s="3" t="s">
        <v>383</v>
      </c>
      <c r="G214" s="1" t="s">
        <v>384</v>
      </c>
      <c r="H214" s="4">
        <v>0.5</v>
      </c>
      <c r="I214" s="1" t="s">
        <v>123</v>
      </c>
      <c r="J214" s="1" t="s">
        <v>105</v>
      </c>
    </row>
    <row r="215" spans="1:10" s="2" customFormat="1" x14ac:dyDescent="0.3">
      <c r="A215" s="1">
        <v>214</v>
      </c>
      <c r="B215" s="1">
        <v>89940</v>
      </c>
      <c r="C215" s="1">
        <v>2013</v>
      </c>
      <c r="D215" s="1" t="s">
        <v>394</v>
      </c>
      <c r="E215" s="1">
        <v>6</v>
      </c>
      <c r="F215" s="3" t="s">
        <v>379</v>
      </c>
      <c r="G215" s="1" t="s">
        <v>380</v>
      </c>
      <c r="H215" s="4">
        <v>0.75</v>
      </c>
      <c r="I215" s="1" t="s">
        <v>148</v>
      </c>
      <c r="J215" s="1" t="s">
        <v>105</v>
      </c>
    </row>
    <row r="216" spans="1:10" s="2" customFormat="1" x14ac:dyDescent="0.3">
      <c r="A216" s="1">
        <v>215</v>
      </c>
      <c r="B216" s="1">
        <v>94176</v>
      </c>
      <c r="C216" s="1">
        <v>2013</v>
      </c>
      <c r="D216" s="1" t="s">
        <v>556</v>
      </c>
      <c r="E216" s="1">
        <v>3</v>
      </c>
      <c r="F216" s="3" t="s">
        <v>385</v>
      </c>
      <c r="G216" s="1" t="s">
        <v>386</v>
      </c>
      <c r="H216" s="4">
        <v>0.75</v>
      </c>
      <c r="I216" s="1" t="s">
        <v>176</v>
      </c>
      <c r="J216" s="1" t="s">
        <v>105</v>
      </c>
    </row>
    <row r="217" spans="1:10" s="2" customFormat="1" x14ac:dyDescent="0.3">
      <c r="A217" s="1">
        <v>216</v>
      </c>
      <c r="B217" s="1">
        <v>234257</v>
      </c>
      <c r="C217" s="1">
        <v>2014</v>
      </c>
      <c r="D217" s="1" t="s">
        <v>556</v>
      </c>
      <c r="E217" s="1">
        <v>3</v>
      </c>
      <c r="F217" s="3" t="s">
        <v>379</v>
      </c>
      <c r="G217" s="1" t="s">
        <v>380</v>
      </c>
      <c r="H217" s="4">
        <v>0.5</v>
      </c>
      <c r="I217" s="1" t="s">
        <v>259</v>
      </c>
      <c r="J217" s="1" t="s">
        <v>105</v>
      </c>
    </row>
    <row r="218" spans="1:10" s="2" customFormat="1" x14ac:dyDescent="0.3">
      <c r="A218" s="1">
        <v>217</v>
      </c>
      <c r="B218" s="1">
        <v>47322</v>
      </c>
      <c r="C218" s="1">
        <v>2014</v>
      </c>
      <c r="D218" s="1" t="s">
        <v>394</v>
      </c>
      <c r="E218" s="1">
        <v>7</v>
      </c>
      <c r="F218" s="3" t="s">
        <v>377</v>
      </c>
      <c r="G218" s="1" t="s">
        <v>381</v>
      </c>
      <c r="H218" s="4">
        <v>0.75</v>
      </c>
      <c r="I218" s="1" t="s">
        <v>101</v>
      </c>
      <c r="J218" s="1" t="s">
        <v>105</v>
      </c>
    </row>
    <row r="219" spans="1:10" s="2" customFormat="1" x14ac:dyDescent="0.3">
      <c r="A219" s="1">
        <v>218</v>
      </c>
      <c r="B219" s="1">
        <v>12371</v>
      </c>
      <c r="C219" s="1">
        <v>2009</v>
      </c>
      <c r="D219" s="1" t="s">
        <v>556</v>
      </c>
      <c r="E219" s="1">
        <v>28</v>
      </c>
      <c r="F219" s="3" t="s">
        <v>385</v>
      </c>
      <c r="G219" s="1" t="s">
        <v>386</v>
      </c>
      <c r="H219" s="4">
        <v>1</v>
      </c>
      <c r="I219" s="1" t="s">
        <v>295</v>
      </c>
      <c r="J219" s="1" t="s">
        <v>291</v>
      </c>
    </row>
    <row r="220" spans="1:10" s="2" customFormat="1" x14ac:dyDescent="0.3">
      <c r="A220" s="1">
        <v>219</v>
      </c>
      <c r="B220" s="1">
        <v>67687</v>
      </c>
      <c r="C220" s="1">
        <v>2013</v>
      </c>
      <c r="D220" s="1" t="s">
        <v>394</v>
      </c>
      <c r="E220" s="1">
        <v>5</v>
      </c>
      <c r="F220" s="3" t="s">
        <v>383</v>
      </c>
      <c r="G220" s="1" t="s">
        <v>384</v>
      </c>
      <c r="H220" s="4">
        <v>0.5</v>
      </c>
      <c r="I220" s="1" t="s">
        <v>61</v>
      </c>
      <c r="J220" s="1" t="s">
        <v>55</v>
      </c>
    </row>
    <row r="221" spans="1:10" s="2" customFormat="1" x14ac:dyDescent="0.3">
      <c r="A221" s="1">
        <v>220</v>
      </c>
      <c r="B221" s="1">
        <v>82962</v>
      </c>
      <c r="C221" s="1">
        <v>2014</v>
      </c>
      <c r="D221" s="1" t="s">
        <v>394</v>
      </c>
      <c r="E221" s="1">
        <v>7</v>
      </c>
      <c r="F221" s="3" t="s">
        <v>377</v>
      </c>
      <c r="G221" s="1" t="s">
        <v>390</v>
      </c>
      <c r="H221" s="4">
        <v>0.25</v>
      </c>
      <c r="I221" s="1" t="s">
        <v>248</v>
      </c>
      <c r="J221" s="1" t="s">
        <v>105</v>
      </c>
    </row>
    <row r="222" spans="1:10" s="2" customFormat="1" x14ac:dyDescent="0.3">
      <c r="A222" s="1">
        <v>221</v>
      </c>
      <c r="B222" s="1">
        <v>54542</v>
      </c>
      <c r="C222" s="1">
        <v>2014</v>
      </c>
      <c r="D222" s="1" t="s">
        <v>394</v>
      </c>
      <c r="E222" s="1">
        <v>8</v>
      </c>
      <c r="F222" s="3" t="s">
        <v>377</v>
      </c>
      <c r="G222" s="1" t="s">
        <v>381</v>
      </c>
      <c r="H222" s="4">
        <v>0.75</v>
      </c>
      <c r="I222" s="1" t="s">
        <v>79</v>
      </c>
      <c r="J222" s="1" t="s">
        <v>76</v>
      </c>
    </row>
    <row r="223" spans="1:10" s="2" customFormat="1" x14ac:dyDescent="0.3">
      <c r="A223" s="1">
        <v>222</v>
      </c>
      <c r="B223" s="1">
        <v>72223</v>
      </c>
      <c r="C223" s="1">
        <v>2014</v>
      </c>
      <c r="D223" s="1" t="s">
        <v>394</v>
      </c>
      <c r="E223" s="1">
        <v>2</v>
      </c>
      <c r="F223" s="3" t="s">
        <v>377</v>
      </c>
      <c r="G223" s="1" t="s">
        <v>389</v>
      </c>
      <c r="H223" s="4">
        <v>0.75</v>
      </c>
      <c r="I223" s="1" t="s">
        <v>256</v>
      </c>
      <c r="J223" s="1" t="s">
        <v>105</v>
      </c>
    </row>
    <row r="224" spans="1:10" s="2" customFormat="1" x14ac:dyDescent="0.3">
      <c r="A224" s="1">
        <v>223</v>
      </c>
      <c r="B224" s="1">
        <v>188411</v>
      </c>
      <c r="C224" s="1">
        <v>2013</v>
      </c>
      <c r="D224" s="1" t="s">
        <v>556</v>
      </c>
      <c r="E224" s="1">
        <v>11</v>
      </c>
      <c r="F224" s="3" t="s">
        <v>377</v>
      </c>
      <c r="G224" s="1" t="s">
        <v>382</v>
      </c>
      <c r="H224" s="4">
        <v>0.25</v>
      </c>
      <c r="I224" s="1" t="s">
        <v>290</v>
      </c>
      <c r="J224" s="1" t="s">
        <v>291</v>
      </c>
    </row>
    <row r="225" spans="1:10" s="2" customFormat="1" x14ac:dyDescent="0.3">
      <c r="A225" s="1">
        <v>224</v>
      </c>
      <c r="B225" s="1">
        <v>187204</v>
      </c>
      <c r="C225" s="1">
        <v>2014</v>
      </c>
      <c r="D225" s="1" t="s">
        <v>394</v>
      </c>
      <c r="E225" s="1">
        <v>4</v>
      </c>
      <c r="F225" s="3" t="s">
        <v>377</v>
      </c>
      <c r="G225" s="1" t="s">
        <v>382</v>
      </c>
      <c r="H225" s="4">
        <v>0.25</v>
      </c>
      <c r="I225" s="1" t="s">
        <v>235</v>
      </c>
      <c r="J225" s="1" t="s">
        <v>105</v>
      </c>
    </row>
    <row r="226" spans="1:10" s="2" customFormat="1" x14ac:dyDescent="0.3">
      <c r="A226" s="1">
        <v>225</v>
      </c>
      <c r="B226" s="1">
        <v>168079</v>
      </c>
      <c r="C226" s="1">
        <v>2014</v>
      </c>
      <c r="D226" s="1" t="s">
        <v>394</v>
      </c>
      <c r="E226" s="1">
        <v>5</v>
      </c>
      <c r="F226" s="3" t="s">
        <v>383</v>
      </c>
      <c r="G226" s="1" t="s">
        <v>384</v>
      </c>
      <c r="H226" s="4">
        <v>0.25</v>
      </c>
      <c r="I226" s="1" t="s">
        <v>210</v>
      </c>
      <c r="J226" s="1" t="s">
        <v>105</v>
      </c>
    </row>
    <row r="227" spans="1:10" s="2" customFormat="1" x14ac:dyDescent="0.3">
      <c r="A227" s="1">
        <v>226</v>
      </c>
      <c r="B227" s="1">
        <v>64088</v>
      </c>
      <c r="C227" s="1">
        <v>2014</v>
      </c>
      <c r="D227" s="1" t="s">
        <v>556</v>
      </c>
      <c r="E227" s="1">
        <v>13</v>
      </c>
      <c r="F227" s="3" t="s">
        <v>377</v>
      </c>
      <c r="G227" s="1" t="s">
        <v>381</v>
      </c>
      <c r="H227" s="4">
        <v>0.75</v>
      </c>
      <c r="I227" s="1" t="s">
        <v>66</v>
      </c>
      <c r="J227" s="1" t="s">
        <v>55</v>
      </c>
    </row>
    <row r="228" spans="1:10" s="2" customFormat="1" x14ac:dyDescent="0.3">
      <c r="A228" s="1">
        <v>227</v>
      </c>
      <c r="B228" s="1">
        <v>105525</v>
      </c>
      <c r="C228" s="1">
        <v>2014</v>
      </c>
      <c r="D228" s="1" t="s">
        <v>394</v>
      </c>
      <c r="E228" s="1">
        <v>4</v>
      </c>
      <c r="F228" s="3" t="s">
        <v>377</v>
      </c>
      <c r="G228" s="1" t="s">
        <v>387</v>
      </c>
      <c r="H228" s="4">
        <v>0.5</v>
      </c>
      <c r="I228" s="1" t="s">
        <v>27</v>
      </c>
      <c r="J228" s="1" t="s">
        <v>20</v>
      </c>
    </row>
    <row r="229" spans="1:10" s="2" customFormat="1" x14ac:dyDescent="0.3">
      <c r="A229" s="1">
        <v>228</v>
      </c>
      <c r="B229" s="1">
        <v>195035</v>
      </c>
      <c r="C229" s="1">
        <v>2012</v>
      </c>
      <c r="D229" s="1" t="s">
        <v>394</v>
      </c>
      <c r="E229" s="1">
        <v>7</v>
      </c>
      <c r="F229" s="3" t="s">
        <v>383</v>
      </c>
      <c r="G229" s="1" t="s">
        <v>393</v>
      </c>
      <c r="H229" s="4">
        <v>0.5</v>
      </c>
      <c r="I229" s="1" t="s">
        <v>277</v>
      </c>
      <c r="J229" s="1" t="s">
        <v>272</v>
      </c>
    </row>
    <row r="230" spans="1:10" s="2" customFormat="1" x14ac:dyDescent="0.3">
      <c r="A230" s="1">
        <v>229</v>
      </c>
      <c r="B230" s="1">
        <v>80632</v>
      </c>
      <c r="C230" s="1">
        <v>2013</v>
      </c>
      <c r="D230" s="1" t="s">
        <v>394</v>
      </c>
      <c r="E230" s="1">
        <v>8</v>
      </c>
      <c r="F230" s="3" t="s">
        <v>377</v>
      </c>
      <c r="G230" s="1" t="s">
        <v>382</v>
      </c>
      <c r="H230" s="4">
        <v>0.5</v>
      </c>
      <c r="I230" s="1" t="s">
        <v>269</v>
      </c>
      <c r="J230" s="1" t="s">
        <v>105</v>
      </c>
    </row>
    <row r="231" spans="1:10" s="2" customFormat="1" x14ac:dyDescent="0.3">
      <c r="A231" s="1">
        <v>230</v>
      </c>
      <c r="B231" s="1">
        <v>194936</v>
      </c>
      <c r="C231" s="1">
        <v>2013</v>
      </c>
      <c r="D231" s="1" t="s">
        <v>556</v>
      </c>
      <c r="E231" s="1">
        <v>15</v>
      </c>
      <c r="F231" s="3" t="s">
        <v>377</v>
      </c>
      <c r="G231" s="1" t="s">
        <v>382</v>
      </c>
      <c r="H231" s="4">
        <v>0.25</v>
      </c>
      <c r="I231" s="1" t="s">
        <v>263</v>
      </c>
      <c r="J231" s="1" t="s">
        <v>105</v>
      </c>
    </row>
    <row r="232" spans="1:10" s="2" customFormat="1" x14ac:dyDescent="0.3">
      <c r="A232" s="1">
        <v>231</v>
      </c>
      <c r="B232" s="1">
        <v>59707</v>
      </c>
      <c r="C232" s="1">
        <v>2013</v>
      </c>
      <c r="D232" s="1" t="s">
        <v>394</v>
      </c>
      <c r="E232" s="1">
        <v>28</v>
      </c>
      <c r="F232" s="3" t="s">
        <v>383</v>
      </c>
      <c r="G232" s="1" t="s">
        <v>384</v>
      </c>
      <c r="H232" s="4">
        <v>0.5</v>
      </c>
      <c r="I232" s="1" t="s">
        <v>109</v>
      </c>
      <c r="J232" s="1" t="s">
        <v>105</v>
      </c>
    </row>
    <row r="233" spans="1:10" s="2" customFormat="1" x14ac:dyDescent="0.3">
      <c r="A233" s="1">
        <v>232</v>
      </c>
      <c r="B233" s="1">
        <v>113616</v>
      </c>
      <c r="C233" s="1">
        <v>2013</v>
      </c>
      <c r="D233" s="1" t="s">
        <v>394</v>
      </c>
      <c r="E233" s="1">
        <v>4</v>
      </c>
      <c r="F233" s="3" t="s">
        <v>377</v>
      </c>
      <c r="G233" s="1" t="s">
        <v>387</v>
      </c>
      <c r="H233" s="4">
        <v>0.5</v>
      </c>
      <c r="I233" s="1" t="s">
        <v>253</v>
      </c>
      <c r="J233" s="1" t="s">
        <v>105</v>
      </c>
    </row>
    <row r="234" spans="1:10" s="2" customFormat="1" x14ac:dyDescent="0.3">
      <c r="A234" s="1">
        <v>233</v>
      </c>
      <c r="B234" s="1">
        <v>15701</v>
      </c>
      <c r="C234" s="1">
        <v>2013</v>
      </c>
      <c r="D234" s="1" t="s">
        <v>556</v>
      </c>
      <c r="E234" s="1">
        <v>2</v>
      </c>
      <c r="F234" s="3" t="s">
        <v>385</v>
      </c>
      <c r="G234" s="1" t="s">
        <v>386</v>
      </c>
      <c r="H234" s="4">
        <v>0.75</v>
      </c>
      <c r="I234" s="1" t="s">
        <v>343</v>
      </c>
      <c r="J234" s="1" t="s">
        <v>344</v>
      </c>
    </row>
    <row r="235" spans="1:10" s="2" customFormat="1" x14ac:dyDescent="0.3">
      <c r="A235" s="1">
        <v>234</v>
      </c>
      <c r="B235" s="1">
        <v>86680</v>
      </c>
      <c r="C235" s="1">
        <v>2013</v>
      </c>
      <c r="D235" s="1" t="s">
        <v>394</v>
      </c>
      <c r="E235" s="1">
        <v>10</v>
      </c>
      <c r="F235" s="3" t="s">
        <v>377</v>
      </c>
      <c r="G235" s="1" t="s">
        <v>382</v>
      </c>
      <c r="H235" s="4">
        <v>0.5</v>
      </c>
      <c r="I235" s="1" t="s">
        <v>278</v>
      </c>
      <c r="J235" s="1" t="s">
        <v>272</v>
      </c>
    </row>
    <row r="236" spans="1:10" s="2" customFormat="1" x14ac:dyDescent="0.3">
      <c r="A236" s="1">
        <v>235</v>
      </c>
      <c r="B236" s="1">
        <v>54536</v>
      </c>
      <c r="C236" s="1">
        <v>2012</v>
      </c>
      <c r="D236" s="1" t="s">
        <v>394</v>
      </c>
      <c r="E236" s="1">
        <v>15</v>
      </c>
      <c r="F236" s="3" t="s">
        <v>377</v>
      </c>
      <c r="G236" s="1" t="s">
        <v>381</v>
      </c>
      <c r="H236" s="4">
        <v>0.75</v>
      </c>
      <c r="I236" s="1" t="s">
        <v>288</v>
      </c>
      <c r="J236" s="1" t="s">
        <v>287</v>
      </c>
    </row>
    <row r="237" spans="1:10" s="2" customFormat="1" x14ac:dyDescent="0.3">
      <c r="A237" s="1">
        <v>236</v>
      </c>
      <c r="B237" s="1">
        <v>20691</v>
      </c>
      <c r="C237" s="1">
        <v>2012</v>
      </c>
      <c r="D237" s="1" t="s">
        <v>556</v>
      </c>
      <c r="E237" s="1">
        <v>5</v>
      </c>
      <c r="F237" s="3" t="s">
        <v>377</v>
      </c>
      <c r="G237" s="1" t="s">
        <v>390</v>
      </c>
      <c r="H237" s="4">
        <v>1</v>
      </c>
      <c r="I237" s="1" t="s">
        <v>164</v>
      </c>
      <c r="J237" s="1" t="s">
        <v>105</v>
      </c>
    </row>
    <row r="238" spans="1:10" s="2" customFormat="1" x14ac:dyDescent="0.3">
      <c r="A238" s="1">
        <v>237</v>
      </c>
      <c r="B238" s="1">
        <v>83496</v>
      </c>
      <c r="C238" s="1">
        <v>2013</v>
      </c>
      <c r="D238" s="1" t="s">
        <v>394</v>
      </c>
      <c r="E238" s="1">
        <v>19</v>
      </c>
      <c r="F238" s="3" t="s">
        <v>377</v>
      </c>
      <c r="G238" s="1" t="s">
        <v>387</v>
      </c>
      <c r="H238" s="4">
        <v>0.5</v>
      </c>
      <c r="I238" s="1" t="s">
        <v>220</v>
      </c>
      <c r="J238" s="1" t="s">
        <v>105</v>
      </c>
    </row>
    <row r="239" spans="1:10" s="2" customFormat="1" x14ac:dyDescent="0.3">
      <c r="A239" s="1">
        <v>238</v>
      </c>
      <c r="B239" s="1">
        <v>36087</v>
      </c>
      <c r="C239" s="1">
        <v>2013</v>
      </c>
      <c r="D239" s="1" t="s">
        <v>394</v>
      </c>
      <c r="E239" s="1">
        <v>5</v>
      </c>
      <c r="F239" s="3" t="s">
        <v>377</v>
      </c>
      <c r="G239" s="1" t="s">
        <v>387</v>
      </c>
      <c r="H239" s="4">
        <v>1</v>
      </c>
      <c r="I239" s="1" t="s">
        <v>318</v>
      </c>
      <c r="J239" s="1" t="s">
        <v>317</v>
      </c>
    </row>
    <row r="240" spans="1:10" s="2" customFormat="1" x14ac:dyDescent="0.3">
      <c r="A240" s="1">
        <v>239</v>
      </c>
      <c r="B240" s="1">
        <v>162090</v>
      </c>
      <c r="C240" s="1">
        <v>2013</v>
      </c>
      <c r="D240" s="1" t="s">
        <v>394</v>
      </c>
      <c r="E240" s="1">
        <v>13</v>
      </c>
      <c r="F240" s="3" t="s">
        <v>379</v>
      </c>
      <c r="G240" s="1" t="s">
        <v>388</v>
      </c>
      <c r="H240" s="4">
        <v>0.5</v>
      </c>
      <c r="I240" s="1" t="s">
        <v>223</v>
      </c>
      <c r="J240" s="1" t="s">
        <v>105</v>
      </c>
    </row>
    <row r="241" spans="1:10" s="2" customFormat="1" x14ac:dyDescent="0.3">
      <c r="A241" s="1">
        <v>240</v>
      </c>
      <c r="B241" s="1">
        <v>22327</v>
      </c>
      <c r="C241" s="1">
        <v>2014</v>
      </c>
      <c r="D241" s="1" t="s">
        <v>394</v>
      </c>
      <c r="E241" s="1">
        <v>9</v>
      </c>
      <c r="F241" s="3" t="s">
        <v>383</v>
      </c>
      <c r="G241" s="1" t="s">
        <v>384</v>
      </c>
      <c r="H241" s="4">
        <v>0.75</v>
      </c>
      <c r="I241" s="1" t="s">
        <v>275</v>
      </c>
      <c r="J241" s="1" t="s">
        <v>272</v>
      </c>
    </row>
    <row r="242" spans="1:10" s="2" customFormat="1" x14ac:dyDescent="0.3">
      <c r="A242" s="1">
        <v>241</v>
      </c>
      <c r="B242" s="1">
        <v>28360</v>
      </c>
      <c r="C242" s="1">
        <v>2014</v>
      </c>
      <c r="D242" s="1" t="s">
        <v>394</v>
      </c>
      <c r="E242" s="1">
        <v>2</v>
      </c>
      <c r="F242" s="3" t="s">
        <v>383</v>
      </c>
      <c r="G242" s="1" t="s">
        <v>384</v>
      </c>
      <c r="H242" s="4">
        <v>0.75</v>
      </c>
      <c r="I242" s="1" t="s">
        <v>271</v>
      </c>
      <c r="J242" s="1" t="s">
        <v>272</v>
      </c>
    </row>
    <row r="243" spans="1:10" s="2" customFormat="1" x14ac:dyDescent="0.3">
      <c r="A243" s="1">
        <v>242</v>
      </c>
      <c r="B243" s="1">
        <v>9609</v>
      </c>
      <c r="C243" s="1">
        <v>2014</v>
      </c>
      <c r="D243" s="1" t="s">
        <v>556</v>
      </c>
      <c r="E243" s="1">
        <v>2</v>
      </c>
      <c r="F243" s="3" t="s">
        <v>383</v>
      </c>
      <c r="G243" s="1" t="s">
        <v>384</v>
      </c>
      <c r="H243" s="4">
        <v>1</v>
      </c>
      <c r="I243" s="1" t="s">
        <v>39</v>
      </c>
      <c r="J243" s="1" t="s">
        <v>36</v>
      </c>
    </row>
    <row r="244" spans="1:10" s="2" customFormat="1" x14ac:dyDescent="0.3">
      <c r="A244" s="1">
        <v>243</v>
      </c>
      <c r="B244" s="1">
        <v>24123</v>
      </c>
      <c r="C244" s="1">
        <v>2014</v>
      </c>
      <c r="D244" s="1" t="s">
        <v>556</v>
      </c>
      <c r="E244" s="1">
        <v>3</v>
      </c>
      <c r="F244" s="3" t="s">
        <v>391</v>
      </c>
      <c r="G244" s="1" t="s">
        <v>392</v>
      </c>
      <c r="H244" s="4">
        <v>1</v>
      </c>
      <c r="I244" s="1" t="s">
        <v>84</v>
      </c>
      <c r="J244" s="1" t="s">
        <v>85</v>
      </c>
    </row>
    <row r="245" spans="1:10" s="2" customFormat="1" x14ac:dyDescent="0.3">
      <c r="A245" s="1">
        <v>244</v>
      </c>
      <c r="B245" s="1">
        <v>77485</v>
      </c>
      <c r="C245" s="1">
        <v>2014</v>
      </c>
      <c r="D245" s="1" t="s">
        <v>394</v>
      </c>
      <c r="E245" s="1">
        <v>19</v>
      </c>
      <c r="F245" s="3" t="s">
        <v>377</v>
      </c>
      <c r="G245" s="1" t="s">
        <v>381</v>
      </c>
      <c r="H245" s="4">
        <v>0.5</v>
      </c>
      <c r="I245" s="1" t="s">
        <v>113</v>
      </c>
      <c r="J245" s="1" t="s">
        <v>105</v>
      </c>
    </row>
    <row r="246" spans="1:10" s="2" customFormat="1" x14ac:dyDescent="0.3">
      <c r="A246" s="1">
        <v>245</v>
      </c>
      <c r="B246" s="1">
        <v>107278</v>
      </c>
      <c r="C246" s="1">
        <v>2014</v>
      </c>
      <c r="D246" s="1" t="s">
        <v>394</v>
      </c>
      <c r="E246" s="1">
        <v>4</v>
      </c>
      <c r="F246" s="3" t="s">
        <v>377</v>
      </c>
      <c r="G246" s="1" t="s">
        <v>381</v>
      </c>
      <c r="H246" s="4">
        <v>0.5</v>
      </c>
      <c r="I246" s="1" t="s">
        <v>248</v>
      </c>
      <c r="J246" s="1" t="s">
        <v>105</v>
      </c>
    </row>
    <row r="247" spans="1:10" s="2" customFormat="1" x14ac:dyDescent="0.3">
      <c r="A247" s="1">
        <v>246</v>
      </c>
      <c r="B247" s="1">
        <v>52813</v>
      </c>
      <c r="C247" s="1">
        <v>2009</v>
      </c>
      <c r="D247" s="1" t="s">
        <v>394</v>
      </c>
      <c r="E247" s="1">
        <v>21</v>
      </c>
      <c r="F247" s="3" t="s">
        <v>391</v>
      </c>
      <c r="G247" s="1" t="s">
        <v>392</v>
      </c>
      <c r="H247" s="4">
        <v>0.75</v>
      </c>
      <c r="I247" s="1" t="s">
        <v>75</v>
      </c>
      <c r="J247" s="1" t="s">
        <v>76</v>
      </c>
    </row>
    <row r="248" spans="1:10" s="2" customFormat="1" x14ac:dyDescent="0.3">
      <c r="A248" s="1">
        <v>247</v>
      </c>
      <c r="B248" s="1">
        <v>26837</v>
      </c>
      <c r="C248" s="1">
        <v>2014</v>
      </c>
      <c r="D248" s="1" t="s">
        <v>556</v>
      </c>
      <c r="E248" s="1">
        <v>2</v>
      </c>
      <c r="F248" s="3" t="s">
        <v>391</v>
      </c>
      <c r="G248" s="1" t="s">
        <v>392</v>
      </c>
      <c r="H248" s="4">
        <v>0.75</v>
      </c>
      <c r="I248" s="1" t="s">
        <v>106</v>
      </c>
      <c r="J248" s="1" t="s">
        <v>105</v>
      </c>
    </row>
    <row r="249" spans="1:10" s="2" customFormat="1" x14ac:dyDescent="0.3">
      <c r="A249" s="1">
        <v>248</v>
      </c>
      <c r="B249" s="1">
        <v>40282</v>
      </c>
      <c r="C249" s="1">
        <v>2014</v>
      </c>
      <c r="D249" s="1" t="s">
        <v>556</v>
      </c>
      <c r="E249" s="1">
        <v>5</v>
      </c>
      <c r="F249" s="3" t="s">
        <v>377</v>
      </c>
      <c r="G249" s="1" t="s">
        <v>390</v>
      </c>
      <c r="H249" s="4">
        <v>0.75</v>
      </c>
      <c r="I249" s="1" t="s">
        <v>50</v>
      </c>
      <c r="J249" s="1" t="s">
        <v>51</v>
      </c>
    </row>
    <row r="250" spans="1:10" s="2" customFormat="1" x14ac:dyDescent="0.3">
      <c r="A250" s="1">
        <v>249</v>
      </c>
      <c r="B250" s="1">
        <v>72104</v>
      </c>
      <c r="C250" s="1">
        <v>2013</v>
      </c>
      <c r="D250" s="1" t="s">
        <v>394</v>
      </c>
      <c r="E250" s="1">
        <v>9</v>
      </c>
      <c r="F250" s="3" t="s">
        <v>377</v>
      </c>
      <c r="G250" s="1" t="s">
        <v>389</v>
      </c>
      <c r="H250" s="4">
        <v>0.75</v>
      </c>
      <c r="I250" s="1" t="s">
        <v>188</v>
      </c>
      <c r="J250" s="1" t="s">
        <v>105</v>
      </c>
    </row>
    <row r="251" spans="1:10" s="2" customFormat="1" x14ac:dyDescent="0.3">
      <c r="A251" s="1">
        <v>250</v>
      </c>
      <c r="B251" s="1">
        <v>99652</v>
      </c>
      <c r="C251" s="1">
        <v>2014</v>
      </c>
      <c r="D251" s="1" t="s">
        <v>556</v>
      </c>
      <c r="E251" s="1">
        <v>5</v>
      </c>
      <c r="F251" s="3" t="s">
        <v>377</v>
      </c>
      <c r="G251" s="1" t="s">
        <v>378</v>
      </c>
      <c r="H251" s="4">
        <v>0.5</v>
      </c>
      <c r="I251" s="1" t="s">
        <v>165</v>
      </c>
      <c r="J251" s="1" t="s">
        <v>105</v>
      </c>
    </row>
    <row r="252" spans="1:10" s="2" customFormat="1" x14ac:dyDescent="0.3">
      <c r="A252" s="1">
        <v>251</v>
      </c>
      <c r="B252" s="1">
        <v>167366</v>
      </c>
      <c r="C252" s="1">
        <v>2014</v>
      </c>
      <c r="D252" s="1" t="s">
        <v>394</v>
      </c>
      <c r="E252" s="1">
        <v>6</v>
      </c>
      <c r="F252" s="3" t="s">
        <v>383</v>
      </c>
      <c r="G252" s="1" t="s">
        <v>384</v>
      </c>
      <c r="H252" s="4">
        <v>0.25</v>
      </c>
      <c r="I252" s="1" t="s">
        <v>356</v>
      </c>
      <c r="J252" s="1" t="s">
        <v>357</v>
      </c>
    </row>
    <row r="253" spans="1:10" s="2" customFormat="1" x14ac:dyDescent="0.3">
      <c r="A253" s="1">
        <v>252</v>
      </c>
      <c r="B253" s="1">
        <v>91018</v>
      </c>
      <c r="C253" s="1">
        <v>2013</v>
      </c>
      <c r="D253" s="1" t="s">
        <v>394</v>
      </c>
      <c r="E253" s="1">
        <v>15</v>
      </c>
      <c r="F253" s="3" t="s">
        <v>377</v>
      </c>
      <c r="G253" s="1" t="s">
        <v>381</v>
      </c>
      <c r="H253" s="4">
        <v>0.5</v>
      </c>
      <c r="I253" s="1" t="s">
        <v>165</v>
      </c>
      <c r="J253" s="1" t="s">
        <v>105</v>
      </c>
    </row>
    <row r="254" spans="1:10" s="2" customFormat="1" x14ac:dyDescent="0.3">
      <c r="A254" s="1">
        <v>253</v>
      </c>
      <c r="B254" s="1">
        <v>49970</v>
      </c>
      <c r="C254" s="1">
        <v>2014</v>
      </c>
      <c r="D254" s="1" t="s">
        <v>556</v>
      </c>
      <c r="E254" s="1">
        <v>7</v>
      </c>
      <c r="F254" s="3" t="s">
        <v>385</v>
      </c>
      <c r="G254" s="1" t="s">
        <v>386</v>
      </c>
      <c r="H254" s="4">
        <v>1</v>
      </c>
      <c r="I254" s="1" t="s">
        <v>268</v>
      </c>
      <c r="J254" s="1" t="s">
        <v>105</v>
      </c>
    </row>
    <row r="255" spans="1:10" s="2" customFormat="1" x14ac:dyDescent="0.3">
      <c r="A255" s="1">
        <v>254</v>
      </c>
      <c r="B255" s="1">
        <v>23998</v>
      </c>
      <c r="C255" s="1">
        <v>2014</v>
      </c>
      <c r="D255" s="1" t="s">
        <v>556</v>
      </c>
      <c r="E255" s="1">
        <v>6</v>
      </c>
      <c r="F255" s="3" t="s">
        <v>383</v>
      </c>
      <c r="G255" s="1" t="s">
        <v>384</v>
      </c>
      <c r="H255" s="4">
        <v>0.75</v>
      </c>
      <c r="I255" s="1" t="s">
        <v>104</v>
      </c>
      <c r="J255" s="1" t="s">
        <v>105</v>
      </c>
    </row>
    <row r="256" spans="1:10" s="2" customFormat="1" x14ac:dyDescent="0.3">
      <c r="A256" s="1">
        <v>255</v>
      </c>
      <c r="B256" s="1">
        <v>60336</v>
      </c>
      <c r="C256" s="1">
        <v>2013</v>
      </c>
      <c r="D256" s="1" t="s">
        <v>394</v>
      </c>
      <c r="E256" s="1">
        <v>6</v>
      </c>
      <c r="F256" s="3" t="s">
        <v>377</v>
      </c>
      <c r="G256" s="1" t="s">
        <v>387</v>
      </c>
      <c r="H256" s="4">
        <v>0.75</v>
      </c>
      <c r="I256" s="1" t="s">
        <v>266</v>
      </c>
      <c r="J256" s="1" t="s">
        <v>105</v>
      </c>
    </row>
    <row r="257" spans="1:10" s="2" customFormat="1" x14ac:dyDescent="0.3">
      <c r="A257" s="1">
        <v>256</v>
      </c>
      <c r="B257" s="1">
        <v>24987</v>
      </c>
      <c r="C257" s="1">
        <v>2013</v>
      </c>
      <c r="D257" s="1" t="s">
        <v>556</v>
      </c>
      <c r="E257" s="1">
        <v>4</v>
      </c>
      <c r="F257" s="3" t="s">
        <v>377</v>
      </c>
      <c r="G257" s="1" t="s">
        <v>390</v>
      </c>
      <c r="H257" s="4">
        <v>1</v>
      </c>
      <c r="I257" s="1" t="s">
        <v>330</v>
      </c>
      <c r="J257" s="1" t="s">
        <v>328</v>
      </c>
    </row>
    <row r="258" spans="1:10" s="2" customFormat="1" x14ac:dyDescent="0.3">
      <c r="A258" s="1">
        <v>257</v>
      </c>
      <c r="B258" s="1">
        <v>85511</v>
      </c>
      <c r="C258" s="1">
        <v>2014</v>
      </c>
      <c r="D258" s="1" t="s">
        <v>556</v>
      </c>
      <c r="E258" s="1">
        <v>4</v>
      </c>
      <c r="F258" s="3" t="s">
        <v>379</v>
      </c>
      <c r="G258" s="1" t="s">
        <v>380</v>
      </c>
      <c r="H258" s="4">
        <v>0.75</v>
      </c>
      <c r="I258" s="1" t="s">
        <v>171</v>
      </c>
      <c r="J258" s="1" t="s">
        <v>105</v>
      </c>
    </row>
    <row r="259" spans="1:10" s="2" customFormat="1" x14ac:dyDescent="0.3">
      <c r="A259" s="1">
        <v>258</v>
      </c>
      <c r="B259" s="1">
        <v>155413</v>
      </c>
      <c r="C259" s="1">
        <v>2014</v>
      </c>
      <c r="D259" s="1" t="s">
        <v>394</v>
      </c>
      <c r="E259" s="1">
        <v>1</v>
      </c>
      <c r="F259" s="3" t="s">
        <v>383</v>
      </c>
      <c r="G259" s="1" t="s">
        <v>384</v>
      </c>
      <c r="H259" s="4">
        <v>0.25</v>
      </c>
      <c r="I259" s="1" t="s">
        <v>224</v>
      </c>
      <c r="J259" s="1" t="s">
        <v>105</v>
      </c>
    </row>
    <row r="260" spans="1:10" s="2" customFormat="1" x14ac:dyDescent="0.3">
      <c r="A260" s="1">
        <v>259</v>
      </c>
      <c r="B260" s="1">
        <v>42017</v>
      </c>
      <c r="C260" s="1">
        <v>2011</v>
      </c>
      <c r="D260" s="1" t="s">
        <v>394</v>
      </c>
      <c r="E260" s="1">
        <v>6</v>
      </c>
      <c r="F260" s="3" t="s">
        <v>379</v>
      </c>
      <c r="G260" s="1" t="s">
        <v>388</v>
      </c>
      <c r="H260" s="4">
        <v>0.75</v>
      </c>
      <c r="I260" s="1" t="s">
        <v>172</v>
      </c>
      <c r="J260" s="1" t="s">
        <v>105</v>
      </c>
    </row>
    <row r="261" spans="1:10" s="2" customFormat="1" x14ac:dyDescent="0.3">
      <c r="A261" s="1">
        <v>260</v>
      </c>
      <c r="B261" s="1">
        <v>39635</v>
      </c>
      <c r="C261" s="1">
        <v>2014</v>
      </c>
      <c r="D261" s="1" t="s">
        <v>556</v>
      </c>
      <c r="E261" s="1">
        <v>5</v>
      </c>
      <c r="F261" s="3" t="s">
        <v>391</v>
      </c>
      <c r="G261" s="1" t="s">
        <v>392</v>
      </c>
      <c r="H261" s="4">
        <v>0.75</v>
      </c>
      <c r="I261" s="1" t="s">
        <v>269</v>
      </c>
      <c r="J261" s="1" t="s">
        <v>105</v>
      </c>
    </row>
    <row r="262" spans="1:10" s="2" customFormat="1" x14ac:dyDescent="0.3">
      <c r="A262" s="1">
        <v>261</v>
      </c>
      <c r="B262" s="1">
        <v>98008</v>
      </c>
      <c r="C262" s="1">
        <v>2014</v>
      </c>
      <c r="D262" s="1" t="s">
        <v>394</v>
      </c>
      <c r="E262" s="1">
        <v>12</v>
      </c>
      <c r="F262" s="3" t="s">
        <v>377</v>
      </c>
      <c r="G262" s="1" t="s">
        <v>387</v>
      </c>
      <c r="H262" s="4">
        <v>0.5</v>
      </c>
      <c r="I262" s="1" t="s">
        <v>222</v>
      </c>
      <c r="J262" s="1" t="s">
        <v>105</v>
      </c>
    </row>
    <row r="263" spans="1:10" s="2" customFormat="1" x14ac:dyDescent="0.3">
      <c r="A263" s="1">
        <v>262</v>
      </c>
      <c r="B263" s="1">
        <v>72303</v>
      </c>
      <c r="C263" s="1">
        <v>2014</v>
      </c>
      <c r="D263" s="1" t="s">
        <v>556</v>
      </c>
      <c r="E263" s="1">
        <v>8</v>
      </c>
      <c r="F263" s="3" t="s">
        <v>379</v>
      </c>
      <c r="G263" s="1" t="s">
        <v>388</v>
      </c>
      <c r="H263" s="4">
        <v>0.75</v>
      </c>
      <c r="I263" s="1" t="s">
        <v>127</v>
      </c>
      <c r="J263" s="1" t="s">
        <v>105</v>
      </c>
    </row>
    <row r="264" spans="1:10" s="2" customFormat="1" x14ac:dyDescent="0.3">
      <c r="A264" s="1">
        <v>263</v>
      </c>
      <c r="B264" s="1">
        <v>38608</v>
      </c>
      <c r="C264" s="1">
        <v>2014</v>
      </c>
      <c r="D264" s="1" t="s">
        <v>556</v>
      </c>
      <c r="E264" s="1">
        <v>2</v>
      </c>
      <c r="F264" s="3" t="s">
        <v>391</v>
      </c>
      <c r="G264" s="1" t="s">
        <v>392</v>
      </c>
      <c r="H264" s="4">
        <v>0.75</v>
      </c>
      <c r="I264" s="1" t="s">
        <v>345</v>
      </c>
      <c r="J264" s="1" t="s">
        <v>346</v>
      </c>
    </row>
    <row r="265" spans="1:10" s="2" customFormat="1" x14ac:dyDescent="0.3">
      <c r="A265" s="1">
        <v>264</v>
      </c>
      <c r="B265" s="1">
        <v>145731</v>
      </c>
      <c r="C265" s="1">
        <v>2014</v>
      </c>
      <c r="D265" s="1" t="s">
        <v>556</v>
      </c>
      <c r="E265" s="1">
        <v>6</v>
      </c>
      <c r="F265" s="3" t="s">
        <v>385</v>
      </c>
      <c r="G265" s="1" t="s">
        <v>386</v>
      </c>
      <c r="H265" s="4">
        <v>0.75</v>
      </c>
      <c r="I265" s="1" t="s">
        <v>104</v>
      </c>
      <c r="J265" s="1" t="s">
        <v>311</v>
      </c>
    </row>
    <row r="266" spans="1:10" s="2" customFormat="1" x14ac:dyDescent="0.3">
      <c r="A266" s="1">
        <v>265</v>
      </c>
      <c r="B266" s="1">
        <v>163440</v>
      </c>
      <c r="C266" s="1">
        <v>2000</v>
      </c>
      <c r="D266" s="1" t="s">
        <v>394</v>
      </c>
      <c r="E266" s="1">
        <v>6</v>
      </c>
      <c r="F266" s="3" t="s">
        <v>383</v>
      </c>
      <c r="G266" s="1" t="s">
        <v>384</v>
      </c>
      <c r="H266" s="4">
        <v>0.25</v>
      </c>
      <c r="I266" s="1" t="s">
        <v>129</v>
      </c>
      <c r="J266" s="1" t="s">
        <v>105</v>
      </c>
    </row>
    <row r="267" spans="1:10" s="2" customFormat="1" x14ac:dyDescent="0.3">
      <c r="A267" s="1">
        <v>266</v>
      </c>
      <c r="B267" s="1">
        <v>124248</v>
      </c>
      <c r="C267" s="1">
        <v>2013</v>
      </c>
      <c r="D267" s="1" t="s">
        <v>394</v>
      </c>
      <c r="E267" s="1">
        <v>6</v>
      </c>
      <c r="F267" s="3" t="s">
        <v>377</v>
      </c>
      <c r="G267" s="1" t="s">
        <v>382</v>
      </c>
      <c r="H267" s="4">
        <v>0.25</v>
      </c>
      <c r="I267" s="1" t="s">
        <v>194</v>
      </c>
      <c r="J267" s="1" t="s">
        <v>105</v>
      </c>
    </row>
    <row r="268" spans="1:10" s="2" customFormat="1" x14ac:dyDescent="0.3">
      <c r="A268" s="1">
        <v>267</v>
      </c>
      <c r="B268" s="1">
        <v>147891</v>
      </c>
      <c r="C268" s="1">
        <v>2014</v>
      </c>
      <c r="D268" s="1" t="s">
        <v>556</v>
      </c>
      <c r="E268" s="1">
        <v>4</v>
      </c>
      <c r="F268" s="3" t="s">
        <v>377</v>
      </c>
      <c r="G268" s="1" t="s">
        <v>382</v>
      </c>
      <c r="H268" s="4">
        <v>0.25</v>
      </c>
      <c r="I268" s="1" t="s">
        <v>147</v>
      </c>
      <c r="J268" s="1" t="s">
        <v>105</v>
      </c>
    </row>
    <row r="269" spans="1:10" s="2" customFormat="1" x14ac:dyDescent="0.3">
      <c r="A269" s="1">
        <v>268</v>
      </c>
      <c r="B269" s="1">
        <v>104475</v>
      </c>
      <c r="C269" s="1">
        <v>2014</v>
      </c>
      <c r="D269" s="1" t="s">
        <v>556</v>
      </c>
      <c r="E269" s="1">
        <v>3</v>
      </c>
      <c r="F269" s="3" t="s">
        <v>385</v>
      </c>
      <c r="G269" s="1" t="s">
        <v>386</v>
      </c>
      <c r="H269" s="4">
        <v>0.75</v>
      </c>
      <c r="I269" s="1" t="s">
        <v>184</v>
      </c>
      <c r="J269" s="1" t="s">
        <v>105</v>
      </c>
    </row>
    <row r="270" spans="1:10" s="2" customFormat="1" x14ac:dyDescent="0.3">
      <c r="A270" s="1">
        <v>269</v>
      </c>
      <c r="B270" s="1">
        <v>72459</v>
      </c>
      <c r="C270" s="1">
        <v>2013</v>
      </c>
      <c r="D270" s="1" t="s">
        <v>394</v>
      </c>
      <c r="E270" s="1">
        <v>6</v>
      </c>
      <c r="F270" s="3" t="s">
        <v>379</v>
      </c>
      <c r="G270" s="1" t="s">
        <v>388</v>
      </c>
      <c r="H270" s="4">
        <v>0.75</v>
      </c>
      <c r="I270" s="1" t="s">
        <v>83</v>
      </c>
      <c r="J270" s="1" t="s">
        <v>82</v>
      </c>
    </row>
    <row r="271" spans="1:10" s="2" customFormat="1" x14ac:dyDescent="0.3">
      <c r="A271" s="1">
        <v>270</v>
      </c>
      <c r="B271" s="1">
        <v>52930</v>
      </c>
      <c r="C271" s="1">
        <v>2014</v>
      </c>
      <c r="D271" s="1" t="s">
        <v>394</v>
      </c>
      <c r="E271" s="1">
        <v>12</v>
      </c>
      <c r="F271" s="3" t="s">
        <v>383</v>
      </c>
      <c r="G271" s="1" t="s">
        <v>384</v>
      </c>
      <c r="H271" s="4">
        <v>0.5</v>
      </c>
      <c r="I271" s="1" t="s">
        <v>353</v>
      </c>
      <c r="J271" s="1" t="s">
        <v>352</v>
      </c>
    </row>
    <row r="272" spans="1:10" s="2" customFormat="1" x14ac:dyDescent="0.3">
      <c r="A272" s="1">
        <v>271</v>
      </c>
      <c r="B272" s="1">
        <v>66804</v>
      </c>
      <c r="C272" s="1">
        <v>2014</v>
      </c>
      <c r="D272" s="1" t="s">
        <v>394</v>
      </c>
      <c r="E272" s="1">
        <v>18</v>
      </c>
      <c r="F272" s="3" t="s">
        <v>377</v>
      </c>
      <c r="G272" s="1" t="s">
        <v>389</v>
      </c>
      <c r="H272" s="4">
        <v>0.75</v>
      </c>
      <c r="I272" s="1" t="s">
        <v>236</v>
      </c>
      <c r="J272" s="1" t="s">
        <v>105</v>
      </c>
    </row>
    <row r="273" spans="1:10" s="2" customFormat="1" x14ac:dyDescent="0.3">
      <c r="A273" s="1">
        <v>272</v>
      </c>
      <c r="B273" s="1">
        <v>170473</v>
      </c>
      <c r="C273" s="1">
        <v>2014</v>
      </c>
      <c r="D273" s="1" t="s">
        <v>394</v>
      </c>
      <c r="E273" s="1">
        <v>11</v>
      </c>
      <c r="F273" s="3" t="s">
        <v>383</v>
      </c>
      <c r="G273" s="1" t="s">
        <v>384</v>
      </c>
      <c r="H273" s="4">
        <v>0.25</v>
      </c>
      <c r="I273" s="1" t="s">
        <v>209</v>
      </c>
      <c r="J273" s="1" t="s">
        <v>105</v>
      </c>
    </row>
    <row r="274" spans="1:10" s="2" customFormat="1" x14ac:dyDescent="0.3">
      <c r="A274" s="1">
        <v>273</v>
      </c>
      <c r="B274" s="1">
        <v>62843</v>
      </c>
      <c r="C274" s="1">
        <v>2012</v>
      </c>
      <c r="D274" s="1" t="s">
        <v>394</v>
      </c>
      <c r="E274" s="1">
        <v>8</v>
      </c>
      <c r="F274" s="3" t="s">
        <v>379</v>
      </c>
      <c r="G274" s="1" t="s">
        <v>388</v>
      </c>
      <c r="H274" s="4">
        <v>0.75</v>
      </c>
      <c r="I274" s="1" t="s">
        <v>358</v>
      </c>
      <c r="J274" s="1" t="s">
        <v>359</v>
      </c>
    </row>
    <row r="275" spans="1:10" s="2" customFormat="1" x14ac:dyDescent="0.3">
      <c r="A275" s="1">
        <v>274</v>
      </c>
      <c r="B275" s="1">
        <v>14678</v>
      </c>
      <c r="C275" s="1">
        <v>2014</v>
      </c>
      <c r="D275" s="1" t="s">
        <v>394</v>
      </c>
      <c r="E275" s="1">
        <v>3</v>
      </c>
      <c r="F275" s="3" t="s">
        <v>383</v>
      </c>
      <c r="G275" s="1" t="s">
        <v>384</v>
      </c>
      <c r="H275" s="4">
        <v>1</v>
      </c>
      <c r="I275" s="1" t="s">
        <v>184</v>
      </c>
      <c r="J275" s="1" t="s">
        <v>105</v>
      </c>
    </row>
    <row r="276" spans="1:10" s="2" customFormat="1" x14ac:dyDescent="0.3">
      <c r="A276" s="1">
        <v>275</v>
      </c>
      <c r="B276" s="1">
        <v>72078</v>
      </c>
      <c r="C276" s="1">
        <v>2014</v>
      </c>
      <c r="D276" s="1" t="s">
        <v>556</v>
      </c>
      <c r="E276" s="1">
        <v>7</v>
      </c>
      <c r="F276" s="3" t="s">
        <v>383</v>
      </c>
      <c r="G276" s="1" t="s">
        <v>384</v>
      </c>
      <c r="H276" s="4">
        <v>0.5</v>
      </c>
      <c r="I276" s="1" t="s">
        <v>179</v>
      </c>
      <c r="J276" s="1" t="s">
        <v>105</v>
      </c>
    </row>
    <row r="277" spans="1:10" s="2" customFormat="1" x14ac:dyDescent="0.3">
      <c r="A277" s="1">
        <v>276</v>
      </c>
      <c r="B277" s="1">
        <v>28391</v>
      </c>
      <c r="C277" s="1">
        <v>2013</v>
      </c>
      <c r="D277" s="1" t="s">
        <v>394</v>
      </c>
      <c r="E277" s="1">
        <v>18</v>
      </c>
      <c r="F277" s="3" t="s">
        <v>383</v>
      </c>
      <c r="G277" s="1" t="s">
        <v>384</v>
      </c>
      <c r="H277" s="4">
        <v>0.75</v>
      </c>
      <c r="I277" s="1" t="s">
        <v>95</v>
      </c>
      <c r="J277" s="1" t="s">
        <v>96</v>
      </c>
    </row>
    <row r="278" spans="1:10" s="2" customFormat="1" x14ac:dyDescent="0.3">
      <c r="A278" s="1">
        <v>277</v>
      </c>
      <c r="B278" s="1">
        <v>19454</v>
      </c>
      <c r="C278" s="1">
        <v>2013</v>
      </c>
      <c r="D278" s="1" t="s">
        <v>394</v>
      </c>
      <c r="E278" s="1">
        <v>6</v>
      </c>
      <c r="F278" s="3" t="s">
        <v>377</v>
      </c>
      <c r="G278" s="1" t="s">
        <v>381</v>
      </c>
      <c r="H278" s="4">
        <v>1</v>
      </c>
      <c r="I278" s="1" t="s">
        <v>46</v>
      </c>
      <c r="J278" s="1" t="s">
        <v>47</v>
      </c>
    </row>
    <row r="279" spans="1:10" s="2" customFormat="1" x14ac:dyDescent="0.3">
      <c r="A279" s="1">
        <v>278</v>
      </c>
      <c r="B279" s="1">
        <v>75146</v>
      </c>
      <c r="C279" s="1">
        <v>2014</v>
      </c>
      <c r="D279" s="1" t="s">
        <v>394</v>
      </c>
      <c r="E279" s="1">
        <v>2</v>
      </c>
      <c r="F279" s="3" t="s">
        <v>377</v>
      </c>
      <c r="G279" s="1" t="s">
        <v>387</v>
      </c>
      <c r="H279" s="4">
        <v>0.5</v>
      </c>
      <c r="I279" s="1" t="s">
        <v>212</v>
      </c>
      <c r="J279" s="1" t="s">
        <v>105</v>
      </c>
    </row>
    <row r="280" spans="1:10" s="2" customFormat="1" x14ac:dyDescent="0.3">
      <c r="A280" s="1">
        <v>279</v>
      </c>
      <c r="B280" s="1">
        <v>38185</v>
      </c>
      <c r="C280" s="1">
        <v>2013</v>
      </c>
      <c r="D280" s="1" t="s">
        <v>394</v>
      </c>
      <c r="E280" s="1">
        <v>12</v>
      </c>
      <c r="F280" s="3" t="s">
        <v>377</v>
      </c>
      <c r="G280" s="1" t="s">
        <v>390</v>
      </c>
      <c r="H280" s="4">
        <v>0.75</v>
      </c>
      <c r="I280" s="1" t="s">
        <v>244</v>
      </c>
      <c r="J280" s="1" t="s">
        <v>105</v>
      </c>
    </row>
    <row r="281" spans="1:10" s="2" customFormat="1" x14ac:dyDescent="0.3">
      <c r="A281" s="1">
        <v>280</v>
      </c>
      <c r="B281" s="1">
        <v>89043</v>
      </c>
      <c r="C281" s="1">
        <v>2014</v>
      </c>
      <c r="D281" s="1" t="s">
        <v>556</v>
      </c>
      <c r="E281" s="1">
        <v>2</v>
      </c>
      <c r="F281" s="3" t="s">
        <v>377</v>
      </c>
      <c r="G281" s="1" t="s">
        <v>382</v>
      </c>
      <c r="H281" s="4">
        <v>0.5</v>
      </c>
      <c r="I281" s="1" t="s">
        <v>338</v>
      </c>
      <c r="J281" s="1" t="s">
        <v>339</v>
      </c>
    </row>
    <row r="282" spans="1:10" s="2" customFormat="1" x14ac:dyDescent="0.3">
      <c r="A282" s="1">
        <v>281</v>
      </c>
      <c r="B282" s="1">
        <v>29852</v>
      </c>
      <c r="C282" s="1">
        <v>2014</v>
      </c>
      <c r="D282" s="1" t="s">
        <v>556</v>
      </c>
      <c r="E282" s="1">
        <v>17</v>
      </c>
      <c r="F282" s="3" t="s">
        <v>383</v>
      </c>
      <c r="G282" s="1" t="s">
        <v>384</v>
      </c>
      <c r="H282" s="4">
        <v>0.5</v>
      </c>
      <c r="I282" s="1" t="s">
        <v>14</v>
      </c>
      <c r="J282" s="1" t="s">
        <v>15</v>
      </c>
    </row>
    <row r="283" spans="1:10" s="2" customFormat="1" x14ac:dyDescent="0.3">
      <c r="A283" s="1">
        <v>282</v>
      </c>
      <c r="B283" s="1">
        <v>30740</v>
      </c>
      <c r="C283" s="1">
        <v>2014</v>
      </c>
      <c r="D283" s="1" t="s">
        <v>556</v>
      </c>
      <c r="E283" s="1">
        <v>14</v>
      </c>
      <c r="F283" s="3" t="s">
        <v>383</v>
      </c>
      <c r="G283" s="1" t="s">
        <v>384</v>
      </c>
      <c r="H283" s="4">
        <v>0.5</v>
      </c>
      <c r="I283" s="1" t="s">
        <v>24</v>
      </c>
      <c r="J283" s="1" t="s">
        <v>20</v>
      </c>
    </row>
    <row r="284" spans="1:10" s="2" customFormat="1" x14ac:dyDescent="0.3">
      <c r="A284" s="1">
        <v>283</v>
      </c>
      <c r="B284" s="1">
        <v>162848</v>
      </c>
      <c r="C284" s="1">
        <v>2014</v>
      </c>
      <c r="D284" s="1" t="s">
        <v>394</v>
      </c>
      <c r="E284" s="1">
        <v>5</v>
      </c>
      <c r="F284" s="3" t="s">
        <v>379</v>
      </c>
      <c r="G284" s="1" t="s">
        <v>388</v>
      </c>
      <c r="H284" s="4">
        <v>0.5</v>
      </c>
      <c r="I284" s="1" t="s">
        <v>262</v>
      </c>
      <c r="J284" s="1" t="s">
        <v>105</v>
      </c>
    </row>
    <row r="285" spans="1:10" s="2" customFormat="1" x14ac:dyDescent="0.3">
      <c r="A285" s="1">
        <v>284</v>
      </c>
      <c r="B285" s="1">
        <v>27172</v>
      </c>
      <c r="C285" s="1">
        <v>2014</v>
      </c>
      <c r="D285" s="1" t="s">
        <v>556</v>
      </c>
      <c r="E285" s="1">
        <v>7</v>
      </c>
      <c r="F285" s="3" t="s">
        <v>383</v>
      </c>
      <c r="G285" s="1" t="s">
        <v>384</v>
      </c>
      <c r="H285" s="4">
        <v>0.75</v>
      </c>
      <c r="I285" s="1" t="s">
        <v>181</v>
      </c>
      <c r="J285" s="1" t="s">
        <v>105</v>
      </c>
    </row>
    <row r="286" spans="1:10" s="2" customFormat="1" x14ac:dyDescent="0.3">
      <c r="A286" s="1">
        <v>285</v>
      </c>
      <c r="B286" s="1">
        <v>13036</v>
      </c>
      <c r="C286" s="1">
        <v>2014</v>
      </c>
      <c r="D286" s="1" t="s">
        <v>394</v>
      </c>
      <c r="E286" s="1">
        <v>5</v>
      </c>
      <c r="F286" s="3" t="s">
        <v>377</v>
      </c>
      <c r="G286" s="1" t="s">
        <v>381</v>
      </c>
      <c r="H286" s="4">
        <v>1</v>
      </c>
      <c r="I286" s="1" t="s">
        <v>71</v>
      </c>
      <c r="J286" s="1" t="s">
        <v>72</v>
      </c>
    </row>
    <row r="287" spans="1:10" s="2" customFormat="1" x14ac:dyDescent="0.3">
      <c r="A287" s="1">
        <v>286</v>
      </c>
      <c r="B287" s="1">
        <v>108265</v>
      </c>
      <c r="C287" s="1">
        <v>2014</v>
      </c>
      <c r="D287" s="1" t="s">
        <v>556</v>
      </c>
      <c r="E287" s="1">
        <v>3</v>
      </c>
      <c r="F287" s="3" t="s">
        <v>379</v>
      </c>
      <c r="G287" s="1" t="s">
        <v>388</v>
      </c>
      <c r="H287" s="4">
        <v>0.75</v>
      </c>
      <c r="I287" s="1" t="s">
        <v>258</v>
      </c>
      <c r="J287" s="1" t="s">
        <v>105</v>
      </c>
    </row>
    <row r="288" spans="1:10" s="2" customFormat="1" x14ac:dyDescent="0.3">
      <c r="A288" s="1">
        <v>287</v>
      </c>
      <c r="B288" s="1">
        <v>32391</v>
      </c>
      <c r="C288" s="1">
        <v>2014</v>
      </c>
      <c r="D288" s="1" t="s">
        <v>394</v>
      </c>
      <c r="E288" s="1">
        <v>8</v>
      </c>
      <c r="F288" s="3" t="s">
        <v>377</v>
      </c>
      <c r="G288" s="1" t="s">
        <v>378</v>
      </c>
      <c r="H288" s="4">
        <v>1</v>
      </c>
      <c r="I288" s="1" t="s">
        <v>309</v>
      </c>
      <c r="J288" s="1" t="s">
        <v>306</v>
      </c>
    </row>
    <row r="289" spans="1:10" s="2" customFormat="1" x14ac:dyDescent="0.3">
      <c r="A289" s="1">
        <v>288</v>
      </c>
      <c r="B289" s="1">
        <v>35823</v>
      </c>
      <c r="C289" s="1">
        <v>2013</v>
      </c>
      <c r="D289" s="1" t="s">
        <v>556</v>
      </c>
      <c r="E289" s="1">
        <v>10</v>
      </c>
      <c r="F289" s="3" t="s">
        <v>383</v>
      </c>
      <c r="G289" s="1" t="s">
        <v>384</v>
      </c>
      <c r="H289" s="4">
        <v>0.5</v>
      </c>
      <c r="I289" s="1" t="s">
        <v>238</v>
      </c>
      <c r="J289" s="1" t="s">
        <v>105</v>
      </c>
    </row>
    <row r="290" spans="1:10" s="2" customFormat="1" x14ac:dyDescent="0.3">
      <c r="A290" s="1">
        <v>289</v>
      </c>
      <c r="B290" s="1">
        <v>72968</v>
      </c>
      <c r="C290" s="1">
        <v>2014</v>
      </c>
      <c r="D290" s="1" t="s">
        <v>556</v>
      </c>
      <c r="E290" s="1">
        <v>7</v>
      </c>
      <c r="F290" s="3" t="s">
        <v>383</v>
      </c>
      <c r="G290" s="1" t="s">
        <v>384</v>
      </c>
      <c r="H290" s="4">
        <v>0.25</v>
      </c>
      <c r="I290" s="1" t="s">
        <v>137</v>
      </c>
      <c r="J290" s="1" t="s">
        <v>105</v>
      </c>
    </row>
    <row r="291" spans="1:10" s="2" customFormat="1" x14ac:dyDescent="0.3">
      <c r="A291" s="1">
        <v>290</v>
      </c>
      <c r="B291" s="1">
        <v>110105</v>
      </c>
      <c r="C291" s="1">
        <v>2014</v>
      </c>
      <c r="D291" s="1" t="s">
        <v>556</v>
      </c>
      <c r="E291" s="1">
        <v>7</v>
      </c>
      <c r="F291" s="3" t="s">
        <v>383</v>
      </c>
      <c r="G291" s="1" t="s">
        <v>384</v>
      </c>
      <c r="H291" s="4">
        <v>0.25</v>
      </c>
      <c r="I291" s="1" t="s">
        <v>137</v>
      </c>
      <c r="J291" s="1" t="s">
        <v>105</v>
      </c>
    </row>
    <row r="292" spans="1:10" s="2" customFormat="1" x14ac:dyDescent="0.3">
      <c r="A292" s="1">
        <v>291</v>
      </c>
      <c r="B292" s="1">
        <v>188376</v>
      </c>
      <c r="C292" s="1">
        <v>2014</v>
      </c>
      <c r="D292" s="1" t="s">
        <v>556</v>
      </c>
      <c r="E292" s="1">
        <v>11</v>
      </c>
      <c r="F292" s="3" t="s">
        <v>379</v>
      </c>
      <c r="G292" s="1" t="s">
        <v>388</v>
      </c>
      <c r="H292" s="4">
        <v>0.5</v>
      </c>
      <c r="I292" s="1" t="s">
        <v>237</v>
      </c>
      <c r="J292" s="1" t="s">
        <v>105</v>
      </c>
    </row>
    <row r="293" spans="1:10" s="2" customFormat="1" x14ac:dyDescent="0.3">
      <c r="A293" s="1">
        <v>292</v>
      </c>
      <c r="B293" s="1">
        <v>139888</v>
      </c>
      <c r="C293" s="1">
        <v>2013</v>
      </c>
      <c r="D293" s="1" t="s">
        <v>556</v>
      </c>
      <c r="E293" s="1">
        <v>1</v>
      </c>
      <c r="F293" s="3" t="s">
        <v>383</v>
      </c>
      <c r="G293" s="1" t="s">
        <v>384</v>
      </c>
      <c r="H293" s="4">
        <v>0.25</v>
      </c>
      <c r="I293" s="1" t="s">
        <v>139</v>
      </c>
      <c r="J293" s="1" t="s">
        <v>105</v>
      </c>
    </row>
    <row r="294" spans="1:10" s="2" customFormat="1" x14ac:dyDescent="0.3">
      <c r="A294" s="1">
        <v>293</v>
      </c>
      <c r="B294" s="1">
        <v>52110</v>
      </c>
      <c r="C294" s="1">
        <v>2014</v>
      </c>
      <c r="D294" s="1" t="s">
        <v>394</v>
      </c>
      <c r="E294" s="1">
        <v>11</v>
      </c>
      <c r="F294" s="3" t="s">
        <v>383</v>
      </c>
      <c r="G294" s="1" t="s">
        <v>384</v>
      </c>
      <c r="H294" s="4">
        <v>0.5</v>
      </c>
      <c r="I294" s="1" t="s">
        <v>214</v>
      </c>
      <c r="J294" s="1" t="s">
        <v>105</v>
      </c>
    </row>
    <row r="295" spans="1:10" s="2" customFormat="1" x14ac:dyDescent="0.3">
      <c r="A295" s="1">
        <v>294</v>
      </c>
      <c r="B295" s="1">
        <v>26989</v>
      </c>
      <c r="C295" s="1">
        <v>2014</v>
      </c>
      <c r="D295" s="1" t="s">
        <v>556</v>
      </c>
      <c r="E295" s="1">
        <v>9</v>
      </c>
      <c r="F295" s="3" t="s">
        <v>383</v>
      </c>
      <c r="G295" s="1" t="s">
        <v>384</v>
      </c>
      <c r="H295" s="4">
        <v>0.75</v>
      </c>
      <c r="I295" s="1" t="s">
        <v>218</v>
      </c>
      <c r="J295" s="1" t="s">
        <v>105</v>
      </c>
    </row>
    <row r="296" spans="1:10" s="2" customFormat="1" x14ac:dyDescent="0.3">
      <c r="A296" s="1">
        <v>295</v>
      </c>
      <c r="B296" s="1">
        <v>67297</v>
      </c>
      <c r="C296" s="1">
        <v>2014</v>
      </c>
      <c r="D296" s="1" t="s">
        <v>394</v>
      </c>
      <c r="E296" s="1">
        <v>5</v>
      </c>
      <c r="F296" s="3" t="s">
        <v>383</v>
      </c>
      <c r="G296" s="1" t="s">
        <v>393</v>
      </c>
      <c r="H296" s="4">
        <v>0.75</v>
      </c>
      <c r="I296" s="1" t="s">
        <v>206</v>
      </c>
      <c r="J296" s="1" t="s">
        <v>105</v>
      </c>
    </row>
    <row r="297" spans="1:10" s="2" customFormat="1" x14ac:dyDescent="0.3">
      <c r="A297" s="1">
        <v>296</v>
      </c>
      <c r="B297" s="1">
        <v>68320</v>
      </c>
      <c r="C297" s="1">
        <v>2014</v>
      </c>
      <c r="D297" s="1" t="s">
        <v>556</v>
      </c>
      <c r="E297" s="1">
        <v>4</v>
      </c>
      <c r="F297" s="3" t="s">
        <v>383</v>
      </c>
      <c r="G297" s="1" t="s">
        <v>384</v>
      </c>
      <c r="H297" s="4">
        <v>0.5</v>
      </c>
      <c r="I297" s="1" t="s">
        <v>347</v>
      </c>
      <c r="J297" s="1" t="s">
        <v>346</v>
      </c>
    </row>
    <row r="298" spans="1:10" s="2" customFormat="1" x14ac:dyDescent="0.3">
      <c r="A298" s="1">
        <v>297</v>
      </c>
      <c r="B298" s="1">
        <v>49711</v>
      </c>
      <c r="C298" s="1">
        <v>2013</v>
      </c>
      <c r="D298" s="1" t="s">
        <v>556</v>
      </c>
      <c r="E298" s="1">
        <v>9</v>
      </c>
      <c r="F298" s="3" t="s">
        <v>377</v>
      </c>
      <c r="G298" s="1" t="s">
        <v>378</v>
      </c>
      <c r="H298" s="4">
        <v>0.75</v>
      </c>
      <c r="I298" s="1" t="s">
        <v>156</v>
      </c>
      <c r="J298" s="1" t="s">
        <v>105</v>
      </c>
    </row>
    <row r="299" spans="1:10" s="2" customFormat="1" x14ac:dyDescent="0.3">
      <c r="A299" s="1">
        <v>298</v>
      </c>
      <c r="B299" s="1">
        <v>31382</v>
      </c>
      <c r="C299" s="1">
        <v>2014</v>
      </c>
      <c r="D299" s="1" t="s">
        <v>394</v>
      </c>
      <c r="E299" s="1">
        <v>2</v>
      </c>
      <c r="F299" s="3" t="s">
        <v>383</v>
      </c>
      <c r="G299" s="1" t="s">
        <v>393</v>
      </c>
      <c r="H299" s="4">
        <v>1</v>
      </c>
      <c r="I299" s="1" t="s">
        <v>164</v>
      </c>
      <c r="J299" s="1" t="s">
        <v>105</v>
      </c>
    </row>
    <row r="300" spans="1:10" s="2" customFormat="1" x14ac:dyDescent="0.3">
      <c r="A300" s="1">
        <v>299</v>
      </c>
      <c r="B300" s="1">
        <v>49361</v>
      </c>
      <c r="C300" s="1">
        <v>2012</v>
      </c>
      <c r="D300" s="1" t="s">
        <v>556</v>
      </c>
      <c r="E300" s="1">
        <v>2</v>
      </c>
      <c r="F300" s="3" t="s">
        <v>383</v>
      </c>
      <c r="G300" s="1" t="s">
        <v>384</v>
      </c>
      <c r="H300" s="4">
        <v>0.5</v>
      </c>
      <c r="I300" s="1" t="s">
        <v>296</v>
      </c>
      <c r="J300" s="1" t="s">
        <v>297</v>
      </c>
    </row>
    <row r="301" spans="1:10" s="2" customFormat="1" x14ac:dyDescent="0.3">
      <c r="A301" s="1">
        <v>300</v>
      </c>
      <c r="B301" s="1">
        <v>28649</v>
      </c>
      <c r="C301" s="1">
        <v>2013</v>
      </c>
      <c r="D301" s="1" t="s">
        <v>394</v>
      </c>
      <c r="E301" s="1">
        <v>7</v>
      </c>
      <c r="F301" s="3" t="s">
        <v>377</v>
      </c>
      <c r="G301" s="1" t="s">
        <v>382</v>
      </c>
      <c r="H301" s="4">
        <v>1</v>
      </c>
      <c r="I301" s="1" t="s">
        <v>340</v>
      </c>
      <c r="J301" s="1" t="s">
        <v>339</v>
      </c>
    </row>
    <row r="302" spans="1:10" s="2" customFormat="1" x14ac:dyDescent="0.3">
      <c r="A302" s="1">
        <v>301</v>
      </c>
      <c r="B302" s="1">
        <v>34027</v>
      </c>
      <c r="C302" s="1">
        <v>2013</v>
      </c>
      <c r="D302" s="1" t="s">
        <v>394</v>
      </c>
      <c r="E302" s="1">
        <v>25</v>
      </c>
      <c r="F302" s="3" t="s">
        <v>379</v>
      </c>
      <c r="G302" s="1" t="s">
        <v>380</v>
      </c>
      <c r="H302" s="4">
        <v>1</v>
      </c>
      <c r="I302" s="1" t="s">
        <v>153</v>
      </c>
      <c r="J302" s="1" t="s">
        <v>105</v>
      </c>
    </row>
    <row r="303" spans="1:10" s="2" customFormat="1" x14ac:dyDescent="0.3">
      <c r="A303" s="1">
        <v>302</v>
      </c>
      <c r="B303" s="1">
        <v>33405</v>
      </c>
      <c r="C303" s="1">
        <v>2014</v>
      </c>
      <c r="D303" s="1" t="s">
        <v>556</v>
      </c>
      <c r="E303" s="1">
        <v>15</v>
      </c>
      <c r="F303" s="3" t="s">
        <v>383</v>
      </c>
      <c r="G303" s="1" t="s">
        <v>384</v>
      </c>
      <c r="H303" s="4">
        <v>0.5</v>
      </c>
      <c r="I303" s="1" t="s">
        <v>267</v>
      </c>
      <c r="J303" s="1" t="s">
        <v>105</v>
      </c>
    </row>
    <row r="304" spans="1:10" s="2" customFormat="1" x14ac:dyDescent="0.3">
      <c r="A304" s="1">
        <v>303</v>
      </c>
      <c r="B304" s="1">
        <v>84131</v>
      </c>
      <c r="C304" s="1">
        <v>2014</v>
      </c>
      <c r="D304" s="1" t="s">
        <v>556</v>
      </c>
      <c r="E304" s="1">
        <v>11</v>
      </c>
      <c r="F304" s="3" t="s">
        <v>377</v>
      </c>
      <c r="G304" s="1" t="s">
        <v>390</v>
      </c>
      <c r="H304" s="4">
        <v>0.25</v>
      </c>
      <c r="I304" s="1" t="s">
        <v>267</v>
      </c>
      <c r="J304" s="1" t="s">
        <v>105</v>
      </c>
    </row>
    <row r="305" spans="1:10" s="2" customFormat="1" x14ac:dyDescent="0.3">
      <c r="A305" s="1">
        <v>304</v>
      </c>
      <c r="B305" s="1">
        <v>48255</v>
      </c>
      <c r="C305" s="1">
        <v>2013</v>
      </c>
      <c r="D305" s="1" t="s">
        <v>556</v>
      </c>
      <c r="E305" s="1">
        <v>4</v>
      </c>
      <c r="F305" s="3" t="s">
        <v>383</v>
      </c>
      <c r="G305" s="1" t="s">
        <v>384</v>
      </c>
      <c r="H305" s="4">
        <v>0.5</v>
      </c>
      <c r="I305" s="1" t="s">
        <v>294</v>
      </c>
      <c r="J305" s="1" t="s">
        <v>291</v>
      </c>
    </row>
    <row r="306" spans="1:10" s="2" customFormat="1" x14ac:dyDescent="0.3">
      <c r="A306" s="1">
        <v>305</v>
      </c>
      <c r="B306" s="1">
        <v>66093</v>
      </c>
      <c r="C306" s="1">
        <v>2014</v>
      </c>
      <c r="D306" s="1" t="s">
        <v>394</v>
      </c>
      <c r="E306" s="1">
        <v>1</v>
      </c>
      <c r="F306" s="3" t="s">
        <v>383</v>
      </c>
      <c r="G306" s="1" t="s">
        <v>384</v>
      </c>
      <c r="H306" s="4">
        <v>0.5</v>
      </c>
      <c r="I306" s="1" t="s">
        <v>23</v>
      </c>
      <c r="J306" s="1" t="s">
        <v>20</v>
      </c>
    </row>
    <row r="307" spans="1:10" s="2" customFormat="1" x14ac:dyDescent="0.3">
      <c r="A307" s="1">
        <v>306</v>
      </c>
      <c r="B307" s="1">
        <v>96112</v>
      </c>
      <c r="C307" s="1">
        <v>2014</v>
      </c>
      <c r="D307" s="1" t="s">
        <v>394</v>
      </c>
      <c r="E307" s="1">
        <v>16</v>
      </c>
      <c r="F307" s="3" t="s">
        <v>377</v>
      </c>
      <c r="G307" s="1" t="s">
        <v>389</v>
      </c>
      <c r="H307" s="4">
        <v>0.5</v>
      </c>
      <c r="I307" s="1" t="s">
        <v>175</v>
      </c>
      <c r="J307" s="1" t="s">
        <v>105</v>
      </c>
    </row>
    <row r="308" spans="1:10" s="2" customFormat="1" x14ac:dyDescent="0.3">
      <c r="A308" s="1">
        <v>307</v>
      </c>
      <c r="B308" s="1">
        <v>157679</v>
      </c>
      <c r="C308" s="1">
        <v>2014</v>
      </c>
      <c r="D308" s="1" t="s">
        <v>556</v>
      </c>
      <c r="E308" s="1">
        <v>7</v>
      </c>
      <c r="F308" s="3" t="s">
        <v>377</v>
      </c>
      <c r="G308" s="1" t="s">
        <v>390</v>
      </c>
      <c r="H308" s="4">
        <v>0.25</v>
      </c>
      <c r="I308" s="1" t="s">
        <v>246</v>
      </c>
      <c r="J308" s="1" t="s">
        <v>105</v>
      </c>
    </row>
    <row r="309" spans="1:10" s="2" customFormat="1" x14ac:dyDescent="0.3">
      <c r="A309" s="1">
        <v>308</v>
      </c>
      <c r="B309" s="1">
        <v>183320</v>
      </c>
      <c r="C309" s="1">
        <v>2014</v>
      </c>
      <c r="D309" s="1" t="s">
        <v>556</v>
      </c>
      <c r="E309" s="1">
        <v>9</v>
      </c>
      <c r="F309" s="3" t="s">
        <v>379</v>
      </c>
      <c r="G309" s="1" t="s">
        <v>380</v>
      </c>
      <c r="H309" s="4">
        <v>0.5</v>
      </c>
      <c r="I309" s="1" t="s">
        <v>363</v>
      </c>
      <c r="J309" s="1" t="s">
        <v>361</v>
      </c>
    </row>
    <row r="310" spans="1:10" s="2" customFormat="1" x14ac:dyDescent="0.3">
      <c r="A310" s="1">
        <v>309</v>
      </c>
      <c r="B310" s="1">
        <v>31386</v>
      </c>
      <c r="C310" s="1">
        <v>2014</v>
      </c>
      <c r="D310" s="1" t="s">
        <v>556</v>
      </c>
      <c r="E310" s="1">
        <v>4</v>
      </c>
      <c r="F310" s="3" t="s">
        <v>379</v>
      </c>
      <c r="G310" s="1" t="s">
        <v>388</v>
      </c>
      <c r="H310" s="4">
        <v>1</v>
      </c>
      <c r="I310" s="1" t="s">
        <v>127</v>
      </c>
      <c r="J310" s="1" t="s">
        <v>105</v>
      </c>
    </row>
    <row r="311" spans="1:10" s="2" customFormat="1" x14ac:dyDescent="0.3">
      <c r="A311" s="1">
        <v>310</v>
      </c>
      <c r="B311" s="1">
        <v>162439</v>
      </c>
      <c r="C311" s="1">
        <v>2014</v>
      </c>
      <c r="D311" s="1" t="s">
        <v>556</v>
      </c>
      <c r="E311" s="1">
        <v>1</v>
      </c>
      <c r="F311" s="3" t="s">
        <v>383</v>
      </c>
      <c r="G311" s="1" t="s">
        <v>384</v>
      </c>
      <c r="H311" s="4">
        <v>0.25</v>
      </c>
      <c r="I311" s="1" t="s">
        <v>189</v>
      </c>
      <c r="J311" s="1" t="s">
        <v>105</v>
      </c>
    </row>
    <row r="312" spans="1:10" s="2" customFormat="1" x14ac:dyDescent="0.3">
      <c r="A312" s="1">
        <v>311</v>
      </c>
      <c r="B312" s="1">
        <v>182463</v>
      </c>
      <c r="C312" s="1">
        <v>2010</v>
      </c>
      <c r="D312" s="1" t="s">
        <v>394</v>
      </c>
      <c r="E312" s="1">
        <v>5</v>
      </c>
      <c r="F312" s="3" t="s">
        <v>379</v>
      </c>
      <c r="G312" s="1" t="s">
        <v>380</v>
      </c>
      <c r="H312" s="4">
        <v>0.5</v>
      </c>
      <c r="I312" s="1" t="s">
        <v>177</v>
      </c>
      <c r="J312" s="1" t="s">
        <v>105</v>
      </c>
    </row>
    <row r="313" spans="1:10" s="2" customFormat="1" x14ac:dyDescent="0.3">
      <c r="A313" s="1">
        <v>312</v>
      </c>
      <c r="B313" s="1">
        <v>32885</v>
      </c>
      <c r="C313" s="1">
        <v>2014</v>
      </c>
      <c r="D313" s="1" t="s">
        <v>556</v>
      </c>
      <c r="E313" s="1">
        <v>8</v>
      </c>
      <c r="F313" s="3" t="s">
        <v>379</v>
      </c>
      <c r="G313" s="1" t="s">
        <v>388</v>
      </c>
      <c r="H313" s="4">
        <v>1</v>
      </c>
      <c r="I313" s="1" t="s">
        <v>35</v>
      </c>
      <c r="J313" s="1" t="s">
        <v>36</v>
      </c>
    </row>
    <row r="314" spans="1:10" s="2" customFormat="1" x14ac:dyDescent="0.3">
      <c r="A314" s="1">
        <v>313</v>
      </c>
      <c r="B314" s="1">
        <v>66940</v>
      </c>
      <c r="C314" s="1">
        <v>2014</v>
      </c>
      <c r="D314" s="1" t="s">
        <v>394</v>
      </c>
      <c r="E314" s="1">
        <v>8</v>
      </c>
      <c r="F314" s="3" t="s">
        <v>383</v>
      </c>
      <c r="G314" s="1" t="s">
        <v>384</v>
      </c>
      <c r="H314" s="4">
        <v>0.5</v>
      </c>
      <c r="I314" s="1" t="s">
        <v>144</v>
      </c>
      <c r="J314" s="1" t="s">
        <v>105</v>
      </c>
    </row>
    <row r="315" spans="1:10" s="2" customFormat="1" x14ac:dyDescent="0.3">
      <c r="A315" s="1">
        <v>314</v>
      </c>
      <c r="B315" s="1">
        <v>59279</v>
      </c>
      <c r="C315" s="1">
        <v>2013</v>
      </c>
      <c r="D315" s="1" t="s">
        <v>394</v>
      </c>
      <c r="E315" s="1">
        <v>5</v>
      </c>
      <c r="F315" s="3" t="s">
        <v>377</v>
      </c>
      <c r="G315" s="1" t="s">
        <v>382</v>
      </c>
      <c r="H315" s="4">
        <v>0.5</v>
      </c>
      <c r="I315" s="1" t="s">
        <v>109</v>
      </c>
      <c r="J315" s="1" t="s">
        <v>105</v>
      </c>
    </row>
    <row r="316" spans="1:10" s="2" customFormat="1" x14ac:dyDescent="0.3">
      <c r="A316" s="1">
        <v>315</v>
      </c>
      <c r="B316" s="1">
        <v>31381</v>
      </c>
      <c r="C316" s="1">
        <v>2014</v>
      </c>
      <c r="D316" s="1" t="s">
        <v>556</v>
      </c>
      <c r="E316" s="1">
        <v>14</v>
      </c>
      <c r="F316" s="3" t="s">
        <v>383</v>
      </c>
      <c r="G316" s="1" t="s">
        <v>393</v>
      </c>
      <c r="H316" s="4">
        <v>1</v>
      </c>
      <c r="I316" s="1" t="s">
        <v>169</v>
      </c>
      <c r="J316" s="1" t="s">
        <v>105</v>
      </c>
    </row>
    <row r="317" spans="1:10" s="2" customFormat="1" x14ac:dyDescent="0.3">
      <c r="A317" s="1">
        <v>316</v>
      </c>
      <c r="B317" s="1">
        <v>48435</v>
      </c>
      <c r="C317" s="1">
        <v>2013</v>
      </c>
      <c r="D317" s="1" t="s">
        <v>394</v>
      </c>
      <c r="E317" s="1">
        <v>11</v>
      </c>
      <c r="F317" s="3" t="s">
        <v>377</v>
      </c>
      <c r="G317" s="1" t="s">
        <v>381</v>
      </c>
      <c r="H317" s="4">
        <v>0.75</v>
      </c>
      <c r="I317" s="1" t="s">
        <v>78</v>
      </c>
      <c r="J317" s="1" t="s">
        <v>76</v>
      </c>
    </row>
    <row r="318" spans="1:10" s="2" customFormat="1" x14ac:dyDescent="0.3">
      <c r="A318" s="1">
        <v>317</v>
      </c>
      <c r="B318" s="1">
        <v>154140</v>
      </c>
      <c r="C318" s="1">
        <v>2014</v>
      </c>
      <c r="D318" s="1" t="s">
        <v>556</v>
      </c>
      <c r="E318" s="1">
        <v>2</v>
      </c>
      <c r="F318" s="3" t="s">
        <v>383</v>
      </c>
      <c r="G318" s="1" t="s">
        <v>384</v>
      </c>
      <c r="H318" s="4">
        <v>0.25</v>
      </c>
      <c r="I318" s="1" t="s">
        <v>371</v>
      </c>
      <c r="J318" s="1" t="s">
        <v>372</v>
      </c>
    </row>
    <row r="319" spans="1:10" s="2" customFormat="1" x14ac:dyDescent="0.3">
      <c r="A319" s="1">
        <v>318</v>
      </c>
      <c r="B319" s="1">
        <v>131108</v>
      </c>
      <c r="C319" s="1">
        <v>2014</v>
      </c>
      <c r="D319" s="1" t="s">
        <v>556</v>
      </c>
      <c r="E319" s="1">
        <v>7</v>
      </c>
      <c r="F319" s="3" t="s">
        <v>383</v>
      </c>
      <c r="G319" s="1" t="s">
        <v>384</v>
      </c>
      <c r="H319" s="4">
        <v>0.25</v>
      </c>
      <c r="I319" s="1" t="s">
        <v>48</v>
      </c>
      <c r="J319" s="1" t="s">
        <v>49</v>
      </c>
    </row>
    <row r="320" spans="1:10" s="2" customFormat="1" x14ac:dyDescent="0.3">
      <c r="A320" s="1">
        <v>319</v>
      </c>
      <c r="B320" s="1">
        <v>73758</v>
      </c>
      <c r="C320" s="1">
        <v>2014</v>
      </c>
      <c r="D320" s="1" t="s">
        <v>394</v>
      </c>
      <c r="E320" s="1">
        <v>10</v>
      </c>
      <c r="F320" s="3" t="s">
        <v>377</v>
      </c>
      <c r="G320" s="1" t="s">
        <v>389</v>
      </c>
      <c r="H320" s="4">
        <v>0.75</v>
      </c>
      <c r="I320" s="1" t="s">
        <v>173</v>
      </c>
      <c r="J320" s="1" t="s">
        <v>105</v>
      </c>
    </row>
    <row r="321" spans="1:10" s="2" customFormat="1" x14ac:dyDescent="0.3">
      <c r="A321" s="1">
        <v>320</v>
      </c>
      <c r="B321" s="1">
        <v>103209</v>
      </c>
      <c r="C321" s="1">
        <v>2014</v>
      </c>
      <c r="D321" s="1" t="s">
        <v>556</v>
      </c>
      <c r="E321" s="1">
        <v>11</v>
      </c>
      <c r="F321" s="3" t="s">
        <v>391</v>
      </c>
      <c r="G321" s="1" t="s">
        <v>392</v>
      </c>
      <c r="H321" s="4">
        <v>0.5</v>
      </c>
      <c r="I321" s="1" t="s">
        <v>80</v>
      </c>
      <c r="J321" s="1" t="s">
        <v>76</v>
      </c>
    </row>
    <row r="322" spans="1:10" s="2" customFormat="1" x14ac:dyDescent="0.3">
      <c r="A322" s="1">
        <v>321</v>
      </c>
      <c r="B322" s="1">
        <v>15980</v>
      </c>
      <c r="C322" s="1">
        <v>2014</v>
      </c>
      <c r="D322" s="1" t="s">
        <v>556</v>
      </c>
      <c r="E322" s="1">
        <v>3</v>
      </c>
      <c r="F322" s="3" t="s">
        <v>383</v>
      </c>
      <c r="G322" s="1" t="s">
        <v>384</v>
      </c>
      <c r="H322" s="4">
        <v>1</v>
      </c>
      <c r="I322" s="1" t="s">
        <v>38</v>
      </c>
      <c r="J322" s="1" t="s">
        <v>36</v>
      </c>
    </row>
    <row r="323" spans="1:10" s="2" customFormat="1" x14ac:dyDescent="0.3">
      <c r="A323" s="1">
        <v>322</v>
      </c>
      <c r="B323" s="1">
        <v>45296</v>
      </c>
      <c r="C323" s="1">
        <v>2013</v>
      </c>
      <c r="D323" s="1" t="s">
        <v>556</v>
      </c>
      <c r="E323" s="1">
        <v>12</v>
      </c>
      <c r="F323" s="3" t="s">
        <v>377</v>
      </c>
      <c r="G323" s="1" t="s">
        <v>390</v>
      </c>
      <c r="H323" s="4">
        <v>0.75</v>
      </c>
      <c r="I323" s="1" t="s">
        <v>23</v>
      </c>
      <c r="J323" s="1" t="s">
        <v>20</v>
      </c>
    </row>
    <row r="324" spans="1:10" s="2" customFormat="1" x14ac:dyDescent="0.3">
      <c r="A324" s="1">
        <v>323</v>
      </c>
      <c r="B324" s="1">
        <v>171649</v>
      </c>
      <c r="C324" s="1">
        <v>2014</v>
      </c>
      <c r="D324" s="1" t="s">
        <v>556</v>
      </c>
      <c r="E324" s="1">
        <v>2</v>
      </c>
      <c r="F324" s="3" t="s">
        <v>383</v>
      </c>
      <c r="G324" s="1" t="s">
        <v>384</v>
      </c>
      <c r="H324" s="4">
        <v>0.25</v>
      </c>
      <c r="I324" s="1" t="s">
        <v>354</v>
      </c>
      <c r="J324" s="1" t="s">
        <v>352</v>
      </c>
    </row>
    <row r="325" spans="1:10" s="2" customFormat="1" x14ac:dyDescent="0.3">
      <c r="A325" s="1">
        <v>324</v>
      </c>
      <c r="B325" s="1">
        <v>138195</v>
      </c>
      <c r="C325" s="1">
        <v>2014</v>
      </c>
      <c r="D325" s="1" t="s">
        <v>556</v>
      </c>
      <c r="E325" s="1">
        <v>3</v>
      </c>
      <c r="F325" s="3" t="s">
        <v>383</v>
      </c>
      <c r="G325" s="1" t="s">
        <v>384</v>
      </c>
      <c r="H325" s="4">
        <v>0.25</v>
      </c>
      <c r="I325" s="1" t="s">
        <v>215</v>
      </c>
      <c r="J325" s="1" t="s">
        <v>105</v>
      </c>
    </row>
    <row r="326" spans="1:10" s="2" customFormat="1" x14ac:dyDescent="0.3">
      <c r="A326" s="1">
        <v>325</v>
      </c>
      <c r="B326" s="1">
        <v>131610</v>
      </c>
      <c r="C326" s="1">
        <v>2014</v>
      </c>
      <c r="D326" s="1" t="s">
        <v>556</v>
      </c>
      <c r="E326" s="1">
        <v>18</v>
      </c>
      <c r="F326" s="3" t="s">
        <v>377</v>
      </c>
      <c r="G326" s="1" t="s">
        <v>390</v>
      </c>
      <c r="H326" s="4">
        <v>0.25</v>
      </c>
      <c r="I326" s="1" t="s">
        <v>225</v>
      </c>
      <c r="J326" s="1" t="s">
        <v>105</v>
      </c>
    </row>
    <row r="327" spans="1:10" s="2" customFormat="1" x14ac:dyDescent="0.3">
      <c r="A327" s="1">
        <v>326</v>
      </c>
      <c r="B327" s="1">
        <v>169488</v>
      </c>
      <c r="C327" s="1">
        <v>2014</v>
      </c>
      <c r="D327" s="1" t="s">
        <v>556</v>
      </c>
      <c r="E327" s="1">
        <v>3</v>
      </c>
      <c r="F327" s="3" t="s">
        <v>383</v>
      </c>
      <c r="G327" s="1" t="s">
        <v>384</v>
      </c>
      <c r="H327" s="4">
        <v>0.25</v>
      </c>
      <c r="I327" s="1" t="s">
        <v>173</v>
      </c>
      <c r="J327" s="1" t="s">
        <v>105</v>
      </c>
    </row>
    <row r="328" spans="1:10" s="2" customFormat="1" x14ac:dyDescent="0.3">
      <c r="A328" s="1">
        <v>327</v>
      </c>
      <c r="B328" s="1">
        <v>56402</v>
      </c>
      <c r="C328" s="1">
        <v>2014</v>
      </c>
      <c r="D328" s="1" t="s">
        <v>556</v>
      </c>
      <c r="E328" s="1">
        <v>13</v>
      </c>
      <c r="F328" s="3" t="s">
        <v>383</v>
      </c>
      <c r="G328" s="1" t="s">
        <v>384</v>
      </c>
      <c r="H328" s="4">
        <v>0.5</v>
      </c>
      <c r="I328" s="1" t="s">
        <v>140</v>
      </c>
      <c r="J328" s="1" t="s">
        <v>105</v>
      </c>
    </row>
    <row r="329" spans="1:10" s="2" customFormat="1" x14ac:dyDescent="0.3">
      <c r="A329" s="1">
        <v>328</v>
      </c>
      <c r="B329" s="1">
        <v>66697</v>
      </c>
      <c r="C329" s="1">
        <v>2014</v>
      </c>
      <c r="D329" s="1" t="s">
        <v>556</v>
      </c>
      <c r="E329" s="1">
        <v>5</v>
      </c>
      <c r="F329" s="3" t="s">
        <v>383</v>
      </c>
      <c r="G329" s="1" t="s">
        <v>384</v>
      </c>
      <c r="H329" s="4">
        <v>0.5</v>
      </c>
      <c r="I329" s="1" t="s">
        <v>173</v>
      </c>
      <c r="J329" s="1" t="s">
        <v>105</v>
      </c>
    </row>
    <row r="330" spans="1:10" s="2" customFormat="1" x14ac:dyDescent="0.3">
      <c r="A330" s="1">
        <v>329</v>
      </c>
      <c r="B330" s="1">
        <v>69209</v>
      </c>
      <c r="C330" s="1">
        <v>2013</v>
      </c>
      <c r="D330" s="1" t="s">
        <v>556</v>
      </c>
      <c r="E330" s="1">
        <v>10</v>
      </c>
      <c r="F330" s="3" t="s">
        <v>383</v>
      </c>
      <c r="G330" s="1" t="s">
        <v>384</v>
      </c>
      <c r="H330" s="4">
        <v>0.5</v>
      </c>
      <c r="I330" s="1" t="s">
        <v>286</v>
      </c>
      <c r="J330" s="1" t="s">
        <v>287</v>
      </c>
    </row>
    <row r="331" spans="1:10" s="2" customFormat="1" x14ac:dyDescent="0.3">
      <c r="A331" s="1">
        <v>330</v>
      </c>
      <c r="B331" s="1">
        <v>44926</v>
      </c>
      <c r="C331" s="1">
        <v>2014</v>
      </c>
      <c r="D331" s="1" t="s">
        <v>394</v>
      </c>
      <c r="E331" s="1">
        <v>4</v>
      </c>
      <c r="F331" s="3" t="s">
        <v>377</v>
      </c>
      <c r="G331" s="1" t="s">
        <v>389</v>
      </c>
      <c r="H331" s="4">
        <v>0.75</v>
      </c>
      <c r="I331" s="1" t="s">
        <v>60</v>
      </c>
      <c r="J331" s="1" t="s">
        <v>55</v>
      </c>
    </row>
    <row r="332" spans="1:10" s="2" customFormat="1" x14ac:dyDescent="0.3">
      <c r="A332" s="1">
        <v>331</v>
      </c>
      <c r="B332" s="1">
        <v>52188</v>
      </c>
      <c r="C332" s="1">
        <v>2014</v>
      </c>
      <c r="D332" s="1" t="s">
        <v>556</v>
      </c>
      <c r="E332" s="1">
        <v>4</v>
      </c>
      <c r="F332" s="3" t="s">
        <v>383</v>
      </c>
      <c r="G332" s="1" t="s">
        <v>384</v>
      </c>
      <c r="H332" s="4">
        <v>0.5</v>
      </c>
      <c r="I332" s="1" t="s">
        <v>234</v>
      </c>
      <c r="J332" s="1" t="s">
        <v>105</v>
      </c>
    </row>
    <row r="333" spans="1:10" s="2" customFormat="1" x14ac:dyDescent="0.3">
      <c r="A333" s="1">
        <v>332</v>
      </c>
      <c r="B333" s="1">
        <v>39175</v>
      </c>
      <c r="C333" s="1">
        <v>2013</v>
      </c>
      <c r="D333" s="1" t="s">
        <v>556</v>
      </c>
      <c r="E333" s="1">
        <v>8</v>
      </c>
      <c r="F333" s="3" t="s">
        <v>383</v>
      </c>
      <c r="G333" s="1" t="s">
        <v>384</v>
      </c>
      <c r="H333" s="4">
        <v>0.5</v>
      </c>
      <c r="I333" s="1" t="s">
        <v>109</v>
      </c>
      <c r="J333" s="1" t="s">
        <v>105</v>
      </c>
    </row>
    <row r="334" spans="1:10" s="2" customFormat="1" x14ac:dyDescent="0.3">
      <c r="A334" s="1">
        <v>333</v>
      </c>
      <c r="B334" s="1">
        <v>86122</v>
      </c>
      <c r="C334" s="1">
        <v>2013</v>
      </c>
      <c r="D334" s="1" t="s">
        <v>394</v>
      </c>
      <c r="E334" s="1">
        <v>10</v>
      </c>
      <c r="F334" s="3" t="s">
        <v>377</v>
      </c>
      <c r="G334" s="1" t="s">
        <v>381</v>
      </c>
      <c r="H334" s="4">
        <v>0.5</v>
      </c>
      <c r="I334" s="1" t="s">
        <v>220</v>
      </c>
      <c r="J334" s="1" t="s">
        <v>105</v>
      </c>
    </row>
    <row r="335" spans="1:10" s="2" customFormat="1" x14ac:dyDescent="0.3">
      <c r="A335" s="1">
        <v>334</v>
      </c>
      <c r="B335" s="1">
        <v>93689</v>
      </c>
      <c r="C335" s="1">
        <v>2014</v>
      </c>
      <c r="D335" s="1" t="s">
        <v>394</v>
      </c>
      <c r="E335" s="1">
        <v>14</v>
      </c>
      <c r="F335" s="3" t="s">
        <v>377</v>
      </c>
      <c r="G335" s="1" t="s">
        <v>387</v>
      </c>
      <c r="H335" s="4">
        <v>0.5</v>
      </c>
      <c r="I335" s="1" t="s">
        <v>186</v>
      </c>
      <c r="J335" s="1" t="s">
        <v>105</v>
      </c>
    </row>
    <row r="336" spans="1:10" s="2" customFormat="1" x14ac:dyDescent="0.3">
      <c r="A336" s="1">
        <v>335</v>
      </c>
      <c r="B336" s="1">
        <v>136665</v>
      </c>
      <c r="C336" s="1">
        <v>2014</v>
      </c>
      <c r="D336" s="1" t="s">
        <v>556</v>
      </c>
      <c r="E336" s="1">
        <v>7</v>
      </c>
      <c r="F336" s="3" t="s">
        <v>385</v>
      </c>
      <c r="G336" s="1" t="s">
        <v>386</v>
      </c>
      <c r="H336" s="4">
        <v>0.75</v>
      </c>
      <c r="I336" s="1" t="s">
        <v>159</v>
      </c>
      <c r="J336" s="1" t="s">
        <v>105</v>
      </c>
    </row>
    <row r="337" spans="1:10" s="2" customFormat="1" x14ac:dyDescent="0.3">
      <c r="A337" s="1">
        <v>336</v>
      </c>
      <c r="B337" s="1">
        <v>140195</v>
      </c>
      <c r="C337" s="1">
        <v>2014</v>
      </c>
      <c r="D337" s="1" t="s">
        <v>394</v>
      </c>
      <c r="E337" s="1">
        <v>24</v>
      </c>
      <c r="F337" s="3" t="s">
        <v>379</v>
      </c>
      <c r="G337" s="1" t="s">
        <v>380</v>
      </c>
      <c r="H337" s="4">
        <v>0.75</v>
      </c>
      <c r="I337" s="1" t="s">
        <v>244</v>
      </c>
      <c r="J337" s="1" t="s">
        <v>105</v>
      </c>
    </row>
    <row r="338" spans="1:10" s="2" customFormat="1" x14ac:dyDescent="0.3">
      <c r="A338" s="1">
        <v>337</v>
      </c>
      <c r="B338" s="1">
        <v>43876</v>
      </c>
      <c r="C338" s="1">
        <v>2013</v>
      </c>
      <c r="D338" s="1" t="s">
        <v>556</v>
      </c>
      <c r="E338" s="1">
        <v>4</v>
      </c>
      <c r="F338" s="3" t="s">
        <v>377</v>
      </c>
      <c r="G338" s="1" t="s">
        <v>382</v>
      </c>
      <c r="H338" s="4">
        <v>0.75</v>
      </c>
      <c r="I338" s="1" t="s">
        <v>264</v>
      </c>
      <c r="J338" s="1" t="s">
        <v>105</v>
      </c>
    </row>
    <row r="339" spans="1:10" s="2" customFormat="1" x14ac:dyDescent="0.3">
      <c r="A339" s="1">
        <v>338</v>
      </c>
      <c r="B339" s="1">
        <v>77028</v>
      </c>
      <c r="C339" s="1">
        <v>2014</v>
      </c>
      <c r="D339" s="1" t="s">
        <v>556</v>
      </c>
      <c r="E339" s="1">
        <v>25</v>
      </c>
      <c r="F339" s="3" t="s">
        <v>385</v>
      </c>
      <c r="G339" s="1" t="s">
        <v>386</v>
      </c>
      <c r="H339" s="4">
        <v>1</v>
      </c>
      <c r="I339" s="1" t="s">
        <v>264</v>
      </c>
      <c r="J339" s="1" t="s">
        <v>105</v>
      </c>
    </row>
    <row r="340" spans="1:10" s="2" customFormat="1" x14ac:dyDescent="0.3">
      <c r="A340" s="1">
        <v>339</v>
      </c>
      <c r="B340" s="1">
        <v>232672</v>
      </c>
      <c r="C340" s="1">
        <v>2013</v>
      </c>
      <c r="D340" s="1" t="s">
        <v>394</v>
      </c>
      <c r="E340" s="1">
        <v>1</v>
      </c>
      <c r="F340" s="3" t="s">
        <v>377</v>
      </c>
      <c r="G340" s="1" t="s">
        <v>382</v>
      </c>
      <c r="H340" s="4">
        <v>0.25</v>
      </c>
      <c r="I340" s="1" t="s">
        <v>141</v>
      </c>
      <c r="J340" s="1" t="s">
        <v>105</v>
      </c>
    </row>
    <row r="341" spans="1:10" s="2" customFormat="1" x14ac:dyDescent="0.3">
      <c r="A341" s="1">
        <v>340</v>
      </c>
      <c r="B341" s="1">
        <v>75353</v>
      </c>
      <c r="C341" s="1">
        <v>2011</v>
      </c>
      <c r="D341" s="1" t="s">
        <v>394</v>
      </c>
      <c r="E341" s="1">
        <v>6</v>
      </c>
      <c r="F341" s="3" t="s">
        <v>391</v>
      </c>
      <c r="G341" s="1" t="s">
        <v>392</v>
      </c>
      <c r="H341" s="4">
        <v>0.5</v>
      </c>
      <c r="I341" s="1" t="s">
        <v>16</v>
      </c>
      <c r="J341" s="1" t="s">
        <v>15</v>
      </c>
    </row>
    <row r="342" spans="1:10" s="2" customFormat="1" x14ac:dyDescent="0.3">
      <c r="A342" s="1">
        <v>341</v>
      </c>
      <c r="B342" s="1">
        <v>93676</v>
      </c>
      <c r="C342" s="1">
        <v>2014</v>
      </c>
      <c r="D342" s="1" t="s">
        <v>556</v>
      </c>
      <c r="E342" s="1">
        <v>3</v>
      </c>
      <c r="F342" s="3" t="s">
        <v>391</v>
      </c>
      <c r="G342" s="1" t="s">
        <v>392</v>
      </c>
      <c r="H342" s="4">
        <v>0.5</v>
      </c>
      <c r="I342" s="1" t="s">
        <v>69</v>
      </c>
      <c r="J342" s="1" t="s">
        <v>70</v>
      </c>
    </row>
    <row r="343" spans="1:10" s="2" customFormat="1" x14ac:dyDescent="0.3">
      <c r="A343" s="1">
        <v>342</v>
      </c>
      <c r="B343" s="1">
        <v>16180</v>
      </c>
      <c r="C343" s="1">
        <v>2014</v>
      </c>
      <c r="D343" s="1" t="s">
        <v>394</v>
      </c>
      <c r="E343" s="1">
        <v>1</v>
      </c>
      <c r="F343" s="3" t="s">
        <v>383</v>
      </c>
      <c r="G343" s="1" t="s">
        <v>384</v>
      </c>
      <c r="H343" s="4">
        <v>1</v>
      </c>
      <c r="I343" s="1" t="s">
        <v>39</v>
      </c>
      <c r="J343" s="1" t="s">
        <v>36</v>
      </c>
    </row>
    <row r="344" spans="1:10" s="2" customFormat="1" x14ac:dyDescent="0.3">
      <c r="A344" s="1">
        <v>343</v>
      </c>
      <c r="B344" s="1">
        <v>64865</v>
      </c>
      <c r="C344" s="1">
        <v>2014</v>
      </c>
      <c r="D344" s="1" t="s">
        <v>556</v>
      </c>
      <c r="E344" s="1">
        <v>4</v>
      </c>
      <c r="F344" s="3" t="s">
        <v>383</v>
      </c>
      <c r="G344" s="1" t="s">
        <v>393</v>
      </c>
      <c r="H344" s="4">
        <v>0.75</v>
      </c>
      <c r="I344" s="1" t="s">
        <v>301</v>
      </c>
      <c r="J344" s="1" t="s">
        <v>299</v>
      </c>
    </row>
    <row r="345" spans="1:10" s="2" customFormat="1" x14ac:dyDescent="0.3">
      <c r="A345" s="1">
        <v>344</v>
      </c>
      <c r="B345" s="1">
        <v>72579</v>
      </c>
      <c r="C345" s="1">
        <v>2014</v>
      </c>
      <c r="D345" s="1" t="s">
        <v>394</v>
      </c>
      <c r="E345" s="1">
        <v>8</v>
      </c>
      <c r="F345" s="3" t="s">
        <v>377</v>
      </c>
      <c r="G345" s="1" t="s">
        <v>389</v>
      </c>
      <c r="H345" s="4">
        <v>0.75</v>
      </c>
      <c r="I345" s="1" t="s">
        <v>84</v>
      </c>
      <c r="J345" s="1" t="s">
        <v>85</v>
      </c>
    </row>
    <row r="346" spans="1:10" s="2" customFormat="1" x14ac:dyDescent="0.3">
      <c r="A346" s="1">
        <v>345</v>
      </c>
      <c r="B346" s="1">
        <v>112163</v>
      </c>
      <c r="C346" s="1">
        <v>2014</v>
      </c>
      <c r="D346" s="1" t="s">
        <v>556</v>
      </c>
      <c r="E346" s="1">
        <v>6</v>
      </c>
      <c r="F346" s="3" t="s">
        <v>379</v>
      </c>
      <c r="G346" s="1" t="s">
        <v>388</v>
      </c>
      <c r="H346" s="4">
        <v>0.75</v>
      </c>
      <c r="I346" s="1" t="s">
        <v>178</v>
      </c>
      <c r="J346" s="1" t="s">
        <v>105</v>
      </c>
    </row>
    <row r="347" spans="1:10" s="2" customFormat="1" x14ac:dyDescent="0.3">
      <c r="A347" s="1">
        <v>346</v>
      </c>
      <c r="B347" s="1">
        <v>34315</v>
      </c>
      <c r="C347" s="1">
        <v>2014</v>
      </c>
      <c r="D347" s="1" t="s">
        <v>394</v>
      </c>
      <c r="E347" s="1">
        <v>7</v>
      </c>
      <c r="F347" s="3" t="s">
        <v>377</v>
      </c>
      <c r="G347" s="1" t="s">
        <v>378</v>
      </c>
      <c r="H347" s="4">
        <v>1</v>
      </c>
      <c r="I347" s="1" t="s">
        <v>195</v>
      </c>
      <c r="J347" s="1" t="s">
        <v>105</v>
      </c>
    </row>
    <row r="348" spans="1:10" s="2" customFormat="1" x14ac:dyDescent="0.3">
      <c r="A348" s="1">
        <v>347</v>
      </c>
      <c r="B348" s="1">
        <v>65956</v>
      </c>
      <c r="C348" s="1">
        <v>2014</v>
      </c>
      <c r="D348" s="1" t="s">
        <v>556</v>
      </c>
      <c r="E348" s="1">
        <v>2</v>
      </c>
      <c r="F348" s="3" t="s">
        <v>383</v>
      </c>
      <c r="G348" s="1" t="s">
        <v>384</v>
      </c>
      <c r="H348" s="4">
        <v>0.5</v>
      </c>
      <c r="I348" s="1" t="s">
        <v>331</v>
      </c>
      <c r="J348" s="1" t="s">
        <v>328</v>
      </c>
    </row>
    <row r="349" spans="1:10" s="2" customFormat="1" x14ac:dyDescent="0.3">
      <c r="A349" s="1">
        <v>348</v>
      </c>
      <c r="B349" s="1">
        <v>110691</v>
      </c>
      <c r="C349" s="1">
        <v>2014</v>
      </c>
      <c r="D349" s="1" t="s">
        <v>556</v>
      </c>
      <c r="E349" s="1">
        <v>3</v>
      </c>
      <c r="F349" s="3" t="s">
        <v>377</v>
      </c>
      <c r="G349" s="1" t="s">
        <v>390</v>
      </c>
      <c r="H349" s="4">
        <v>0.25</v>
      </c>
      <c r="I349" s="1" t="s">
        <v>215</v>
      </c>
      <c r="J349" s="1" t="s">
        <v>105</v>
      </c>
    </row>
    <row r="350" spans="1:10" s="2" customFormat="1" x14ac:dyDescent="0.3">
      <c r="A350" s="1">
        <v>349</v>
      </c>
      <c r="B350" s="1">
        <v>130672</v>
      </c>
      <c r="C350" s="1">
        <v>2014</v>
      </c>
      <c r="D350" s="1" t="s">
        <v>556</v>
      </c>
      <c r="E350" s="1">
        <v>5</v>
      </c>
      <c r="F350" s="3" t="s">
        <v>383</v>
      </c>
      <c r="G350" s="1" t="s">
        <v>384</v>
      </c>
      <c r="H350" s="4">
        <v>0.25</v>
      </c>
      <c r="I350" s="1" t="s">
        <v>305</v>
      </c>
      <c r="J350" s="1" t="s">
        <v>299</v>
      </c>
    </row>
    <row r="351" spans="1:10" s="2" customFormat="1" x14ac:dyDescent="0.3">
      <c r="A351" s="1">
        <v>350</v>
      </c>
      <c r="B351" s="1">
        <v>12402</v>
      </c>
      <c r="C351" s="1">
        <v>2014</v>
      </c>
      <c r="D351" s="1" t="s">
        <v>394</v>
      </c>
      <c r="E351" s="1">
        <v>1</v>
      </c>
      <c r="F351" s="3" t="s">
        <v>383</v>
      </c>
      <c r="G351" s="1" t="s">
        <v>384</v>
      </c>
      <c r="H351" s="4">
        <v>1</v>
      </c>
      <c r="I351" s="1" t="s">
        <v>9</v>
      </c>
      <c r="J351" s="1" t="s">
        <v>5</v>
      </c>
    </row>
    <row r="352" spans="1:10" s="2" customFormat="1" x14ac:dyDescent="0.3">
      <c r="A352" s="1">
        <v>351</v>
      </c>
      <c r="B352" s="1">
        <v>31376</v>
      </c>
      <c r="C352" s="1">
        <v>2013</v>
      </c>
      <c r="D352" s="1" t="s">
        <v>394</v>
      </c>
      <c r="E352" s="1">
        <v>16</v>
      </c>
      <c r="F352" s="3" t="s">
        <v>377</v>
      </c>
      <c r="G352" s="1" t="s">
        <v>387</v>
      </c>
      <c r="H352" s="4">
        <v>1</v>
      </c>
      <c r="I352" s="1" t="s">
        <v>57</v>
      </c>
      <c r="J352" s="1" t="s">
        <v>55</v>
      </c>
    </row>
    <row r="353" spans="1:10" s="2" customFormat="1" x14ac:dyDescent="0.3">
      <c r="A353" s="1">
        <v>352</v>
      </c>
      <c r="B353" s="1">
        <v>46832</v>
      </c>
      <c r="C353" s="1">
        <v>2014</v>
      </c>
      <c r="D353" s="1" t="s">
        <v>556</v>
      </c>
      <c r="E353" s="1">
        <v>6</v>
      </c>
      <c r="F353" s="3" t="s">
        <v>377</v>
      </c>
      <c r="G353" s="1" t="s">
        <v>390</v>
      </c>
      <c r="H353" s="4">
        <v>0.5</v>
      </c>
      <c r="I353" s="1" t="s">
        <v>163</v>
      </c>
      <c r="J353" s="1" t="s">
        <v>105</v>
      </c>
    </row>
    <row r="354" spans="1:10" s="2" customFormat="1" x14ac:dyDescent="0.3">
      <c r="A354" s="1">
        <v>353</v>
      </c>
      <c r="B354" s="1">
        <v>18278</v>
      </c>
      <c r="C354" s="1">
        <v>2014</v>
      </c>
      <c r="D354" s="1" t="s">
        <v>394</v>
      </c>
      <c r="E354" s="1">
        <v>1</v>
      </c>
      <c r="F354" s="3" t="s">
        <v>377</v>
      </c>
      <c r="G354" s="1" t="s">
        <v>382</v>
      </c>
      <c r="H354" s="4">
        <v>1</v>
      </c>
      <c r="I354" s="1" t="s">
        <v>129</v>
      </c>
      <c r="J354" s="1" t="s">
        <v>105</v>
      </c>
    </row>
    <row r="355" spans="1:10" s="2" customFormat="1" x14ac:dyDescent="0.3">
      <c r="A355" s="1">
        <v>354</v>
      </c>
      <c r="B355" s="1">
        <v>56517</v>
      </c>
      <c r="C355" s="1">
        <v>2013</v>
      </c>
      <c r="D355" s="1" t="s">
        <v>556</v>
      </c>
      <c r="E355" s="1">
        <v>14</v>
      </c>
      <c r="F355" s="3" t="s">
        <v>377</v>
      </c>
      <c r="G355" s="1" t="s">
        <v>389</v>
      </c>
      <c r="H355" s="4">
        <v>0.75</v>
      </c>
      <c r="I355" s="1" t="s">
        <v>149</v>
      </c>
      <c r="J355" s="1" t="s">
        <v>105</v>
      </c>
    </row>
    <row r="356" spans="1:10" s="2" customFormat="1" x14ac:dyDescent="0.3">
      <c r="A356" s="1">
        <v>355</v>
      </c>
      <c r="B356" s="1">
        <v>67738</v>
      </c>
      <c r="C356" s="1">
        <v>2013</v>
      </c>
      <c r="D356" s="1" t="s">
        <v>556</v>
      </c>
      <c r="E356" s="1">
        <v>16</v>
      </c>
      <c r="F356" s="3" t="s">
        <v>383</v>
      </c>
      <c r="G356" s="1" t="s">
        <v>384</v>
      </c>
      <c r="H356" s="4">
        <v>0.5</v>
      </c>
      <c r="I356" s="1" t="s">
        <v>31</v>
      </c>
      <c r="J356" s="1" t="s">
        <v>32</v>
      </c>
    </row>
    <row r="357" spans="1:10" s="2" customFormat="1" x14ac:dyDescent="0.3">
      <c r="A357" s="1">
        <v>356</v>
      </c>
      <c r="B357" s="1">
        <v>76192</v>
      </c>
      <c r="C357" s="1">
        <v>2014</v>
      </c>
      <c r="D357" s="1" t="s">
        <v>394</v>
      </c>
      <c r="E357" s="1">
        <v>8</v>
      </c>
      <c r="F357" s="3" t="s">
        <v>377</v>
      </c>
      <c r="G357" s="1" t="s">
        <v>378</v>
      </c>
      <c r="H357" s="4">
        <v>0.5</v>
      </c>
      <c r="I357" s="1" t="s">
        <v>238</v>
      </c>
      <c r="J357" s="1" t="s">
        <v>105</v>
      </c>
    </row>
    <row r="358" spans="1:10" s="2" customFormat="1" x14ac:dyDescent="0.3">
      <c r="A358" s="1">
        <v>357</v>
      </c>
      <c r="B358" s="1">
        <v>93925</v>
      </c>
      <c r="C358" s="1">
        <v>2014</v>
      </c>
      <c r="D358" s="1" t="s">
        <v>556</v>
      </c>
      <c r="E358" s="1">
        <v>6</v>
      </c>
      <c r="F358" s="3" t="s">
        <v>379</v>
      </c>
      <c r="G358" s="1" t="s">
        <v>388</v>
      </c>
      <c r="H358" s="4">
        <v>0.75</v>
      </c>
      <c r="I358" s="1" t="s">
        <v>178</v>
      </c>
      <c r="J358" s="1" t="s">
        <v>105</v>
      </c>
    </row>
    <row r="359" spans="1:10" s="2" customFormat="1" x14ac:dyDescent="0.3">
      <c r="A359" s="1">
        <v>358</v>
      </c>
      <c r="B359" s="1">
        <v>255255</v>
      </c>
      <c r="C359" s="1">
        <v>2014</v>
      </c>
      <c r="D359" s="1" t="s">
        <v>394</v>
      </c>
      <c r="E359" s="1">
        <v>28</v>
      </c>
      <c r="F359" s="3" t="s">
        <v>379</v>
      </c>
      <c r="G359" s="1" t="s">
        <v>380</v>
      </c>
      <c r="H359" s="4">
        <v>0.5</v>
      </c>
      <c r="I359" s="1" t="s">
        <v>240</v>
      </c>
      <c r="J359" s="1" t="s">
        <v>105</v>
      </c>
    </row>
    <row r="360" spans="1:10" s="2" customFormat="1" x14ac:dyDescent="0.3">
      <c r="A360" s="1">
        <v>359</v>
      </c>
      <c r="B360" s="1">
        <v>158366</v>
      </c>
      <c r="C360" s="1">
        <v>2014</v>
      </c>
      <c r="D360" s="1" t="s">
        <v>394</v>
      </c>
      <c r="E360" s="1">
        <v>2</v>
      </c>
      <c r="F360" s="3" t="s">
        <v>377</v>
      </c>
      <c r="G360" s="1" t="s">
        <v>382</v>
      </c>
      <c r="H360" s="4">
        <v>0.25</v>
      </c>
      <c r="I360" s="1" t="s">
        <v>101</v>
      </c>
      <c r="J360" s="1" t="s">
        <v>105</v>
      </c>
    </row>
    <row r="361" spans="1:10" s="2" customFormat="1" x14ac:dyDescent="0.3">
      <c r="A361" s="1">
        <v>360</v>
      </c>
      <c r="B361" s="1">
        <v>15324</v>
      </c>
      <c r="C361" s="1">
        <v>2013</v>
      </c>
      <c r="D361" s="1" t="s">
        <v>556</v>
      </c>
      <c r="E361" s="1">
        <v>1</v>
      </c>
      <c r="F361" s="3" t="s">
        <v>383</v>
      </c>
      <c r="G361" s="1" t="s">
        <v>384</v>
      </c>
      <c r="H361" s="4">
        <v>1</v>
      </c>
      <c r="I361" s="1" t="s">
        <v>23</v>
      </c>
      <c r="J361" s="1" t="s">
        <v>20</v>
      </c>
    </row>
    <row r="362" spans="1:10" s="2" customFormat="1" x14ac:dyDescent="0.3">
      <c r="A362" s="1">
        <v>361</v>
      </c>
      <c r="B362" s="1">
        <v>32981</v>
      </c>
      <c r="C362" s="1">
        <v>2014</v>
      </c>
      <c r="D362" s="1" t="s">
        <v>394</v>
      </c>
      <c r="E362" s="1">
        <v>8</v>
      </c>
      <c r="F362" s="3" t="s">
        <v>377</v>
      </c>
      <c r="G362" s="1" t="s">
        <v>387</v>
      </c>
      <c r="H362" s="4">
        <v>1</v>
      </c>
      <c r="I362" s="1" t="s">
        <v>97</v>
      </c>
      <c r="J362" s="1" t="s">
        <v>96</v>
      </c>
    </row>
    <row r="363" spans="1:10" s="2" customFormat="1" x14ac:dyDescent="0.3">
      <c r="A363" s="1">
        <v>362</v>
      </c>
      <c r="B363" s="1">
        <v>61895</v>
      </c>
      <c r="C363" s="1">
        <v>2014</v>
      </c>
      <c r="D363" s="1" t="s">
        <v>394</v>
      </c>
      <c r="E363" s="1">
        <v>6</v>
      </c>
      <c r="F363" s="3" t="s">
        <v>377</v>
      </c>
      <c r="G363" s="1" t="s">
        <v>381</v>
      </c>
      <c r="H363" s="4">
        <v>0.75</v>
      </c>
      <c r="I363" s="1" t="s">
        <v>248</v>
      </c>
      <c r="J363" s="1" t="s">
        <v>105</v>
      </c>
    </row>
    <row r="364" spans="1:10" s="2" customFormat="1" x14ac:dyDescent="0.3">
      <c r="A364" s="1">
        <v>363</v>
      </c>
      <c r="B364" s="1">
        <v>7364</v>
      </c>
      <c r="C364" s="1">
        <v>2013</v>
      </c>
      <c r="D364" s="1" t="s">
        <v>394</v>
      </c>
      <c r="E364" s="1">
        <v>2</v>
      </c>
      <c r="F364" s="3" t="s">
        <v>377</v>
      </c>
      <c r="G364" s="1" t="s">
        <v>382</v>
      </c>
      <c r="H364" s="4">
        <v>1</v>
      </c>
      <c r="I364" s="1" t="s">
        <v>67</v>
      </c>
      <c r="J364" s="1" t="s">
        <v>55</v>
      </c>
    </row>
    <row r="365" spans="1:10" s="2" customFormat="1" x14ac:dyDescent="0.3">
      <c r="A365" s="1">
        <v>364</v>
      </c>
      <c r="B365" s="1">
        <v>81122</v>
      </c>
      <c r="C365" s="1">
        <v>2013</v>
      </c>
      <c r="D365" s="1" t="s">
        <v>394</v>
      </c>
      <c r="E365" s="1">
        <v>12</v>
      </c>
      <c r="F365" s="3" t="s">
        <v>377</v>
      </c>
      <c r="G365" s="1" t="s">
        <v>387</v>
      </c>
      <c r="H365" s="4">
        <v>0.5</v>
      </c>
      <c r="I365" s="1" t="s">
        <v>232</v>
      </c>
      <c r="J365" s="1" t="s">
        <v>105</v>
      </c>
    </row>
    <row r="366" spans="1:10" s="2" customFormat="1" x14ac:dyDescent="0.3">
      <c r="A366" s="1">
        <v>365</v>
      </c>
      <c r="B366" s="1">
        <v>140405</v>
      </c>
      <c r="C366" s="1">
        <v>2014</v>
      </c>
      <c r="D366" s="1" t="s">
        <v>394</v>
      </c>
      <c r="E366" s="1">
        <v>3</v>
      </c>
      <c r="F366" s="3" t="s">
        <v>383</v>
      </c>
      <c r="G366" s="1" t="s">
        <v>384</v>
      </c>
      <c r="H366" s="4">
        <v>0.25</v>
      </c>
      <c r="I366" s="1" t="s">
        <v>215</v>
      </c>
      <c r="J366" s="1" t="s">
        <v>105</v>
      </c>
    </row>
    <row r="367" spans="1:10" s="2" customFormat="1" x14ac:dyDescent="0.3">
      <c r="A367" s="1">
        <v>366</v>
      </c>
      <c r="B367" s="1">
        <v>161731</v>
      </c>
      <c r="C367" s="1">
        <v>2014</v>
      </c>
      <c r="D367" s="1" t="s">
        <v>556</v>
      </c>
      <c r="E367" s="1">
        <v>12</v>
      </c>
      <c r="F367" s="3" t="s">
        <v>383</v>
      </c>
      <c r="G367" s="1" t="s">
        <v>384</v>
      </c>
      <c r="H367" s="4">
        <v>0.25</v>
      </c>
      <c r="I367" s="1" t="s">
        <v>175</v>
      </c>
      <c r="J367" s="1" t="s">
        <v>105</v>
      </c>
    </row>
    <row r="368" spans="1:10" s="2" customFormat="1" x14ac:dyDescent="0.3">
      <c r="A368" s="1">
        <v>367</v>
      </c>
      <c r="B368" s="1">
        <v>44809</v>
      </c>
      <c r="C368" s="1">
        <v>2013</v>
      </c>
      <c r="D368" s="1" t="s">
        <v>556</v>
      </c>
      <c r="E368" s="1">
        <v>19</v>
      </c>
      <c r="F368" s="3" t="s">
        <v>391</v>
      </c>
      <c r="G368" s="1" t="s">
        <v>392</v>
      </c>
      <c r="H368" s="4">
        <v>0.75</v>
      </c>
      <c r="I368" s="1" t="s">
        <v>241</v>
      </c>
      <c r="J368" s="1" t="s">
        <v>105</v>
      </c>
    </row>
    <row r="369" spans="1:10" s="2" customFormat="1" x14ac:dyDescent="0.3">
      <c r="A369" s="1">
        <v>368</v>
      </c>
      <c r="B369" s="1">
        <v>105160</v>
      </c>
      <c r="C369" s="1">
        <v>2014</v>
      </c>
      <c r="D369" s="1" t="s">
        <v>394</v>
      </c>
      <c r="E369" s="1">
        <v>12</v>
      </c>
      <c r="F369" s="3" t="s">
        <v>377</v>
      </c>
      <c r="G369" s="1" t="s">
        <v>378</v>
      </c>
      <c r="H369" s="4">
        <v>0.5</v>
      </c>
      <c r="I369" s="1" t="s">
        <v>251</v>
      </c>
      <c r="J369" s="1" t="s">
        <v>105</v>
      </c>
    </row>
    <row r="370" spans="1:10" s="2" customFormat="1" x14ac:dyDescent="0.3">
      <c r="A370" s="1">
        <v>369</v>
      </c>
      <c r="B370" s="1">
        <v>34260</v>
      </c>
      <c r="C370" s="1">
        <v>2014</v>
      </c>
      <c r="D370" s="1" t="s">
        <v>556</v>
      </c>
      <c r="E370" s="1">
        <v>15</v>
      </c>
      <c r="F370" s="3" t="s">
        <v>379</v>
      </c>
      <c r="G370" s="1" t="s">
        <v>380</v>
      </c>
      <c r="H370" s="4">
        <v>1</v>
      </c>
      <c r="I370" s="1" t="s">
        <v>128</v>
      </c>
      <c r="J370" s="1" t="s">
        <v>105</v>
      </c>
    </row>
    <row r="371" spans="1:10" s="2" customFormat="1" x14ac:dyDescent="0.3">
      <c r="A371" s="1">
        <v>370</v>
      </c>
      <c r="B371" s="1">
        <v>16211</v>
      </c>
      <c r="C371" s="1">
        <v>2014</v>
      </c>
      <c r="D371" s="1" t="s">
        <v>556</v>
      </c>
      <c r="E371" s="1">
        <v>1</v>
      </c>
      <c r="F371" s="3" t="s">
        <v>383</v>
      </c>
      <c r="G371" s="1" t="s">
        <v>384</v>
      </c>
      <c r="H371" s="4">
        <v>1</v>
      </c>
      <c r="I371" s="1" t="s">
        <v>196</v>
      </c>
      <c r="J371" s="1" t="s">
        <v>105</v>
      </c>
    </row>
    <row r="372" spans="1:10" s="2" customFormat="1" x14ac:dyDescent="0.3">
      <c r="A372" s="1">
        <v>371</v>
      </c>
      <c r="B372" s="1">
        <v>69561</v>
      </c>
      <c r="C372" s="1">
        <v>2014</v>
      </c>
      <c r="D372" s="1" t="s">
        <v>394</v>
      </c>
      <c r="E372" s="1">
        <v>7</v>
      </c>
      <c r="F372" s="3" t="s">
        <v>377</v>
      </c>
      <c r="G372" s="1" t="s">
        <v>389</v>
      </c>
      <c r="H372" s="4">
        <v>0.75</v>
      </c>
      <c r="I372" s="1" t="s">
        <v>217</v>
      </c>
      <c r="J372" s="1" t="s">
        <v>105</v>
      </c>
    </row>
    <row r="373" spans="1:10" s="2" customFormat="1" x14ac:dyDescent="0.3">
      <c r="A373" s="1">
        <v>372</v>
      </c>
      <c r="B373" s="1">
        <v>127391</v>
      </c>
      <c r="C373" s="1">
        <v>2014</v>
      </c>
      <c r="D373" s="1" t="s">
        <v>556</v>
      </c>
      <c r="E373" s="1">
        <v>1</v>
      </c>
      <c r="F373" s="3" t="s">
        <v>383</v>
      </c>
      <c r="G373" s="1" t="s">
        <v>384</v>
      </c>
      <c r="H373" s="4">
        <v>0.25</v>
      </c>
      <c r="I373" s="1" t="s">
        <v>33</v>
      </c>
      <c r="J373" s="1" t="s">
        <v>32</v>
      </c>
    </row>
    <row r="374" spans="1:10" s="2" customFormat="1" x14ac:dyDescent="0.3">
      <c r="A374" s="1">
        <v>373</v>
      </c>
      <c r="B374" s="1">
        <v>93330</v>
      </c>
      <c r="C374" s="1">
        <v>2013</v>
      </c>
      <c r="D374" s="1" t="s">
        <v>394</v>
      </c>
      <c r="E374" s="1">
        <v>8</v>
      </c>
      <c r="F374" s="3" t="s">
        <v>377</v>
      </c>
      <c r="G374" s="1" t="s">
        <v>381</v>
      </c>
      <c r="H374" s="4">
        <v>0.5</v>
      </c>
      <c r="I374" s="1" t="s">
        <v>326</v>
      </c>
      <c r="J374" s="1" t="s">
        <v>323</v>
      </c>
    </row>
    <row r="375" spans="1:10" s="2" customFormat="1" x14ac:dyDescent="0.3">
      <c r="A375" s="1">
        <v>374</v>
      </c>
      <c r="B375" s="1">
        <v>41348</v>
      </c>
      <c r="C375" s="1">
        <v>2014</v>
      </c>
      <c r="D375" s="1" t="s">
        <v>394</v>
      </c>
      <c r="E375" s="1">
        <v>4</v>
      </c>
      <c r="F375" s="3" t="s">
        <v>377</v>
      </c>
      <c r="G375" s="1" t="s">
        <v>387</v>
      </c>
      <c r="H375" s="4">
        <v>0.75</v>
      </c>
      <c r="I375" s="1" t="s">
        <v>110</v>
      </c>
      <c r="J375" s="1" t="s">
        <v>105</v>
      </c>
    </row>
    <row r="376" spans="1:10" s="2" customFormat="1" x14ac:dyDescent="0.3">
      <c r="A376" s="1">
        <v>375</v>
      </c>
      <c r="B376" s="1">
        <v>31020</v>
      </c>
      <c r="C376" s="1">
        <v>2014</v>
      </c>
      <c r="D376" s="1" t="s">
        <v>556</v>
      </c>
      <c r="E376" s="1">
        <v>12</v>
      </c>
      <c r="F376" s="3" t="s">
        <v>383</v>
      </c>
      <c r="G376" s="1" t="s">
        <v>393</v>
      </c>
      <c r="H376" s="4">
        <v>1</v>
      </c>
      <c r="I376" s="1" t="s">
        <v>262</v>
      </c>
      <c r="J376" s="1" t="s">
        <v>105</v>
      </c>
    </row>
    <row r="377" spans="1:10" s="2" customFormat="1" x14ac:dyDescent="0.3">
      <c r="A377" s="1">
        <v>376</v>
      </c>
      <c r="B377" s="1">
        <v>32533</v>
      </c>
      <c r="C377" s="1">
        <v>2014</v>
      </c>
      <c r="D377" s="1" t="s">
        <v>556</v>
      </c>
      <c r="E377" s="1">
        <v>4</v>
      </c>
      <c r="F377" s="3" t="s">
        <v>379</v>
      </c>
      <c r="G377" s="1" t="s">
        <v>388</v>
      </c>
      <c r="H377" s="4">
        <v>1</v>
      </c>
      <c r="I377" s="1" t="s">
        <v>27</v>
      </c>
      <c r="J377" s="1" t="s">
        <v>20</v>
      </c>
    </row>
    <row r="378" spans="1:10" s="2" customFormat="1" x14ac:dyDescent="0.3">
      <c r="A378" s="1">
        <v>377</v>
      </c>
      <c r="B378" s="1">
        <v>16657</v>
      </c>
      <c r="C378" s="1">
        <v>2014</v>
      </c>
      <c r="D378" s="1" t="s">
        <v>556</v>
      </c>
      <c r="E378" s="1">
        <v>1</v>
      </c>
      <c r="F378" s="3" t="s">
        <v>383</v>
      </c>
      <c r="G378" s="1" t="s">
        <v>384</v>
      </c>
      <c r="H378" s="4">
        <v>1</v>
      </c>
      <c r="I378" s="1" t="s">
        <v>316</v>
      </c>
      <c r="J378" s="1" t="s">
        <v>317</v>
      </c>
    </row>
    <row r="379" spans="1:10" s="2" customFormat="1" x14ac:dyDescent="0.3">
      <c r="A379" s="1">
        <v>378</v>
      </c>
      <c r="B379" s="1">
        <v>34798</v>
      </c>
      <c r="C379" s="1">
        <v>2013</v>
      </c>
      <c r="D379" s="1" t="s">
        <v>556</v>
      </c>
      <c r="E379" s="1">
        <v>5</v>
      </c>
      <c r="F379" s="3" t="s">
        <v>377</v>
      </c>
      <c r="G379" s="1" t="s">
        <v>387</v>
      </c>
      <c r="H379" s="4">
        <v>1</v>
      </c>
      <c r="I379" s="1" t="s">
        <v>274</v>
      </c>
      <c r="J379" s="1" t="s">
        <v>272</v>
      </c>
    </row>
    <row r="380" spans="1:10" s="2" customFormat="1" x14ac:dyDescent="0.3">
      <c r="A380" s="1">
        <v>379</v>
      </c>
      <c r="B380" s="1">
        <v>41974</v>
      </c>
      <c r="C380" s="1">
        <v>2013</v>
      </c>
      <c r="D380" s="1" t="s">
        <v>556</v>
      </c>
      <c r="E380" s="1">
        <v>10</v>
      </c>
      <c r="F380" s="3" t="s">
        <v>391</v>
      </c>
      <c r="G380" s="1" t="s">
        <v>392</v>
      </c>
      <c r="H380" s="4">
        <v>0.75</v>
      </c>
      <c r="I380" s="1" t="s">
        <v>334</v>
      </c>
      <c r="J380" s="1" t="s">
        <v>328</v>
      </c>
    </row>
    <row r="381" spans="1:10" s="2" customFormat="1" x14ac:dyDescent="0.3">
      <c r="A381" s="1">
        <v>380</v>
      </c>
      <c r="B381" s="1">
        <v>46556</v>
      </c>
      <c r="C381" s="1">
        <v>2014</v>
      </c>
      <c r="D381" s="1" t="s">
        <v>394</v>
      </c>
      <c r="E381" s="1">
        <v>2</v>
      </c>
      <c r="F381" s="3" t="s">
        <v>377</v>
      </c>
      <c r="G381" s="1" t="s">
        <v>382</v>
      </c>
      <c r="H381" s="4">
        <v>0.75</v>
      </c>
      <c r="I381" s="1" t="s">
        <v>229</v>
      </c>
      <c r="J381" s="1" t="s">
        <v>105</v>
      </c>
    </row>
    <row r="382" spans="1:10" s="2" customFormat="1" x14ac:dyDescent="0.3">
      <c r="A382" s="1">
        <v>381</v>
      </c>
      <c r="B382" s="1">
        <v>116758</v>
      </c>
      <c r="C382" s="1">
        <v>2014</v>
      </c>
      <c r="D382" s="1" t="s">
        <v>394</v>
      </c>
      <c r="E382" s="1">
        <v>3</v>
      </c>
      <c r="F382" s="3" t="s">
        <v>383</v>
      </c>
      <c r="G382" s="1" t="s">
        <v>393</v>
      </c>
      <c r="H382" s="4">
        <v>0.5</v>
      </c>
      <c r="I382" s="1" t="s">
        <v>192</v>
      </c>
      <c r="J382" s="1" t="s">
        <v>105</v>
      </c>
    </row>
    <row r="383" spans="1:10" s="2" customFormat="1" x14ac:dyDescent="0.3">
      <c r="A383" s="1">
        <v>382</v>
      </c>
      <c r="B383" s="1">
        <v>36193</v>
      </c>
      <c r="C383" s="1">
        <v>2014</v>
      </c>
      <c r="D383" s="1" t="s">
        <v>394</v>
      </c>
      <c r="E383" s="1">
        <v>3</v>
      </c>
      <c r="F383" s="3" t="s">
        <v>377</v>
      </c>
      <c r="G383" s="1" t="s">
        <v>387</v>
      </c>
      <c r="H383" s="4">
        <v>0.75</v>
      </c>
      <c r="I383" s="1" t="s">
        <v>211</v>
      </c>
      <c r="J383" s="1" t="s">
        <v>105</v>
      </c>
    </row>
    <row r="384" spans="1:10" s="2" customFormat="1" x14ac:dyDescent="0.3">
      <c r="A384" s="1">
        <v>383</v>
      </c>
      <c r="B384" s="1">
        <v>45628</v>
      </c>
      <c r="C384" s="1">
        <v>2014</v>
      </c>
      <c r="D384" s="1" t="s">
        <v>394</v>
      </c>
      <c r="E384" s="1">
        <v>9</v>
      </c>
      <c r="F384" s="3" t="s">
        <v>377</v>
      </c>
      <c r="G384" s="1" t="s">
        <v>382</v>
      </c>
      <c r="H384" s="4">
        <v>0.75</v>
      </c>
      <c r="I384" s="1" t="s">
        <v>251</v>
      </c>
      <c r="J384" s="1" t="s">
        <v>105</v>
      </c>
    </row>
    <row r="385" spans="1:10" s="2" customFormat="1" x14ac:dyDescent="0.3">
      <c r="A385" s="1">
        <v>384</v>
      </c>
      <c r="B385" s="1">
        <v>49252</v>
      </c>
      <c r="C385" s="1">
        <v>2013</v>
      </c>
      <c r="D385" s="1" t="s">
        <v>394</v>
      </c>
      <c r="E385" s="1">
        <v>3</v>
      </c>
      <c r="F385" s="3" t="s">
        <v>383</v>
      </c>
      <c r="G385" s="1" t="s">
        <v>384</v>
      </c>
      <c r="H385" s="4">
        <v>0.5</v>
      </c>
      <c r="I385" s="1" t="s">
        <v>58</v>
      </c>
      <c r="J385" s="1" t="s">
        <v>55</v>
      </c>
    </row>
    <row r="386" spans="1:10" s="2" customFormat="1" x14ac:dyDescent="0.3">
      <c r="A386" s="1">
        <v>385</v>
      </c>
      <c r="B386" s="1">
        <v>42397</v>
      </c>
      <c r="C386" s="1">
        <v>2013</v>
      </c>
      <c r="D386" s="1" t="s">
        <v>394</v>
      </c>
      <c r="E386" s="1">
        <v>19</v>
      </c>
      <c r="F386" s="3" t="s">
        <v>377</v>
      </c>
      <c r="G386" s="1" t="s">
        <v>387</v>
      </c>
      <c r="H386" s="4">
        <v>0.75</v>
      </c>
      <c r="I386" s="1" t="s">
        <v>185</v>
      </c>
      <c r="J386" s="1" t="s">
        <v>105</v>
      </c>
    </row>
    <row r="387" spans="1:10" s="2" customFormat="1" x14ac:dyDescent="0.3">
      <c r="A387" s="1">
        <v>386</v>
      </c>
      <c r="B387" s="1">
        <v>150531</v>
      </c>
      <c r="C387" s="1">
        <v>2014</v>
      </c>
      <c r="D387" s="1" t="s">
        <v>556</v>
      </c>
      <c r="E387" s="1">
        <v>4</v>
      </c>
      <c r="F387" s="3" t="s">
        <v>383</v>
      </c>
      <c r="G387" s="1" t="s">
        <v>384</v>
      </c>
      <c r="H387" s="4">
        <v>0.25</v>
      </c>
      <c r="I387" s="1" t="s">
        <v>122</v>
      </c>
      <c r="J387" s="1" t="s">
        <v>105</v>
      </c>
    </row>
    <row r="388" spans="1:10" s="2" customFormat="1" x14ac:dyDescent="0.3">
      <c r="A388" s="1">
        <v>387</v>
      </c>
      <c r="B388" s="1">
        <v>36999</v>
      </c>
      <c r="C388" s="1">
        <v>2013</v>
      </c>
      <c r="D388" s="1" t="s">
        <v>394</v>
      </c>
      <c r="E388" s="1">
        <v>14</v>
      </c>
      <c r="F388" s="3" t="s">
        <v>377</v>
      </c>
      <c r="G388" s="1" t="s">
        <v>381</v>
      </c>
      <c r="H388" s="4">
        <v>0.75</v>
      </c>
      <c r="I388" s="1" t="s">
        <v>213</v>
      </c>
      <c r="J388" s="1" t="s">
        <v>105</v>
      </c>
    </row>
    <row r="389" spans="1:10" s="2" customFormat="1" x14ac:dyDescent="0.3">
      <c r="A389" s="1">
        <v>388</v>
      </c>
      <c r="B389" s="1">
        <v>157821</v>
      </c>
      <c r="C389" s="1">
        <v>2014</v>
      </c>
      <c r="D389" s="1" t="s">
        <v>556</v>
      </c>
      <c r="E389" s="1">
        <v>5</v>
      </c>
      <c r="F389" s="3" t="s">
        <v>383</v>
      </c>
      <c r="G389" s="1" t="s">
        <v>384</v>
      </c>
      <c r="H389" s="4">
        <v>0.25</v>
      </c>
      <c r="I389" s="1" t="s">
        <v>157</v>
      </c>
      <c r="J389" s="1" t="s">
        <v>105</v>
      </c>
    </row>
    <row r="390" spans="1:10" s="2" customFormat="1" x14ac:dyDescent="0.3">
      <c r="A390" s="1">
        <v>389</v>
      </c>
      <c r="B390" s="1">
        <v>24002</v>
      </c>
      <c r="C390" s="1">
        <v>2013</v>
      </c>
      <c r="D390" s="1" t="s">
        <v>556</v>
      </c>
      <c r="E390" s="1">
        <v>9</v>
      </c>
      <c r="F390" s="3" t="s">
        <v>377</v>
      </c>
      <c r="G390" s="1" t="s">
        <v>390</v>
      </c>
      <c r="H390" s="4">
        <v>1</v>
      </c>
      <c r="I390" s="1" t="s">
        <v>27</v>
      </c>
      <c r="J390" s="1" t="s">
        <v>20</v>
      </c>
    </row>
    <row r="391" spans="1:10" s="2" customFormat="1" x14ac:dyDescent="0.3">
      <c r="A391" s="1">
        <v>390</v>
      </c>
      <c r="B391" s="1">
        <v>40110</v>
      </c>
      <c r="C391" s="1">
        <v>2014</v>
      </c>
      <c r="D391" s="1" t="s">
        <v>556</v>
      </c>
      <c r="E391" s="1">
        <v>7</v>
      </c>
      <c r="F391" s="3" t="s">
        <v>377</v>
      </c>
      <c r="G391" s="1" t="s">
        <v>389</v>
      </c>
      <c r="H391" s="4">
        <v>0.75</v>
      </c>
      <c r="I391" s="1" t="s">
        <v>265</v>
      </c>
      <c r="J391" s="1" t="s">
        <v>105</v>
      </c>
    </row>
    <row r="392" spans="1:10" s="2" customFormat="1" x14ac:dyDescent="0.3">
      <c r="A392" s="1">
        <v>391</v>
      </c>
      <c r="B392" s="1">
        <v>51071</v>
      </c>
      <c r="C392" s="1">
        <v>2012</v>
      </c>
      <c r="D392" s="1" t="s">
        <v>556</v>
      </c>
      <c r="E392" s="1">
        <v>16</v>
      </c>
      <c r="F392" s="3" t="s">
        <v>377</v>
      </c>
      <c r="G392" s="1" t="s">
        <v>381</v>
      </c>
      <c r="H392" s="4">
        <v>0.75</v>
      </c>
      <c r="I392" s="1" t="s">
        <v>129</v>
      </c>
      <c r="J392" s="1" t="s">
        <v>105</v>
      </c>
    </row>
    <row r="393" spans="1:10" s="2" customFormat="1" x14ac:dyDescent="0.3">
      <c r="A393" s="1">
        <v>392</v>
      </c>
      <c r="B393" s="1">
        <v>42086</v>
      </c>
      <c r="C393" s="1">
        <v>2014</v>
      </c>
      <c r="D393" s="1" t="s">
        <v>394</v>
      </c>
      <c r="E393" s="1">
        <v>5</v>
      </c>
      <c r="F393" s="3" t="s">
        <v>377</v>
      </c>
      <c r="G393" s="1" t="s">
        <v>382</v>
      </c>
      <c r="H393" s="4">
        <v>0.75</v>
      </c>
      <c r="I393" s="1" t="s">
        <v>52</v>
      </c>
      <c r="J393" s="1" t="s">
        <v>53</v>
      </c>
    </row>
    <row r="394" spans="1:10" s="2" customFormat="1" x14ac:dyDescent="0.3">
      <c r="A394" s="1">
        <v>393</v>
      </c>
      <c r="B394" s="1">
        <v>55240</v>
      </c>
      <c r="C394" s="1">
        <v>2014</v>
      </c>
      <c r="D394" s="1" t="s">
        <v>394</v>
      </c>
      <c r="E394" s="1">
        <v>2</v>
      </c>
      <c r="F394" s="3" t="s">
        <v>377</v>
      </c>
      <c r="G394" s="1" t="s">
        <v>389</v>
      </c>
      <c r="H394" s="4">
        <v>0.75</v>
      </c>
      <c r="I394" s="1" t="s">
        <v>43</v>
      </c>
      <c r="J394" s="1" t="s">
        <v>36</v>
      </c>
    </row>
    <row r="395" spans="1:10" s="2" customFormat="1" x14ac:dyDescent="0.3">
      <c r="A395" s="1">
        <v>394</v>
      </c>
      <c r="B395" s="1">
        <v>31012</v>
      </c>
      <c r="C395" s="1">
        <v>2014</v>
      </c>
      <c r="D395" s="1" t="s">
        <v>556</v>
      </c>
      <c r="E395" s="1">
        <v>9</v>
      </c>
      <c r="F395" s="3" t="s">
        <v>377</v>
      </c>
      <c r="G395" s="1" t="s">
        <v>390</v>
      </c>
      <c r="H395" s="4">
        <v>0.75</v>
      </c>
      <c r="I395" s="1" t="s">
        <v>164</v>
      </c>
      <c r="J395" s="1" t="s">
        <v>105</v>
      </c>
    </row>
    <row r="396" spans="1:10" s="2" customFormat="1" x14ac:dyDescent="0.3">
      <c r="A396" s="1">
        <v>395</v>
      </c>
      <c r="B396" s="1">
        <v>40456</v>
      </c>
      <c r="C396" s="1">
        <v>2013</v>
      </c>
      <c r="D396" s="1" t="s">
        <v>556</v>
      </c>
      <c r="E396" s="1">
        <v>6</v>
      </c>
      <c r="F396" s="3" t="s">
        <v>383</v>
      </c>
      <c r="G396" s="1" t="s">
        <v>393</v>
      </c>
      <c r="H396" s="4">
        <v>0.75</v>
      </c>
      <c r="I396" s="1" t="s">
        <v>188</v>
      </c>
      <c r="J396" s="1" t="s">
        <v>105</v>
      </c>
    </row>
    <row r="397" spans="1:10" s="2" customFormat="1" x14ac:dyDescent="0.3">
      <c r="A397" s="1">
        <v>396</v>
      </c>
      <c r="B397" s="1">
        <v>75035</v>
      </c>
      <c r="C397" s="1">
        <v>2014</v>
      </c>
      <c r="D397" s="1" t="s">
        <v>394</v>
      </c>
      <c r="E397" s="1">
        <v>10</v>
      </c>
      <c r="F397" s="3" t="s">
        <v>377</v>
      </c>
      <c r="G397" s="1" t="s">
        <v>382</v>
      </c>
      <c r="H397" s="4">
        <v>0.5</v>
      </c>
      <c r="I397" s="1" t="s">
        <v>305</v>
      </c>
      <c r="J397" s="1" t="s">
        <v>299</v>
      </c>
    </row>
    <row r="398" spans="1:10" s="2" customFormat="1" x14ac:dyDescent="0.3">
      <c r="A398" s="1">
        <v>397</v>
      </c>
      <c r="B398" s="1">
        <v>100810</v>
      </c>
      <c r="C398" s="1">
        <v>2013</v>
      </c>
      <c r="D398" s="1" t="s">
        <v>394</v>
      </c>
      <c r="E398" s="1">
        <v>10</v>
      </c>
      <c r="F398" s="3" t="s">
        <v>377</v>
      </c>
      <c r="G398" s="1" t="s">
        <v>387</v>
      </c>
      <c r="H398" s="4">
        <v>0.5</v>
      </c>
      <c r="I398" s="1" t="s">
        <v>365</v>
      </c>
      <c r="J398" s="1" t="s">
        <v>366</v>
      </c>
    </row>
    <row r="399" spans="1:10" s="2" customFormat="1" x14ac:dyDescent="0.3">
      <c r="A399" s="1">
        <v>398</v>
      </c>
      <c r="B399" s="1">
        <v>76175</v>
      </c>
      <c r="C399" s="1">
        <v>2014</v>
      </c>
      <c r="D399" s="1" t="s">
        <v>394</v>
      </c>
      <c r="E399" s="1">
        <v>10</v>
      </c>
      <c r="F399" s="3" t="s">
        <v>383</v>
      </c>
      <c r="G399" s="1" t="s">
        <v>393</v>
      </c>
      <c r="H399" s="4">
        <v>0.75</v>
      </c>
      <c r="I399" s="1" t="s">
        <v>238</v>
      </c>
      <c r="J399" s="1" t="s">
        <v>105</v>
      </c>
    </row>
    <row r="400" spans="1:10" s="2" customFormat="1" x14ac:dyDescent="0.3">
      <c r="A400" s="1">
        <v>399</v>
      </c>
      <c r="B400" s="1">
        <v>40949</v>
      </c>
      <c r="C400" s="1">
        <v>2013</v>
      </c>
      <c r="D400" s="1" t="s">
        <v>556</v>
      </c>
      <c r="E400" s="1">
        <v>3</v>
      </c>
      <c r="F400" s="3" t="s">
        <v>377</v>
      </c>
      <c r="G400" s="1" t="s">
        <v>390</v>
      </c>
      <c r="H400" s="4">
        <v>0.75</v>
      </c>
      <c r="I400" s="1" t="s">
        <v>158</v>
      </c>
      <c r="J400" s="1" t="s">
        <v>105</v>
      </c>
    </row>
    <row r="401" spans="1:10" s="2" customFormat="1" x14ac:dyDescent="0.3">
      <c r="A401" s="1">
        <v>400</v>
      </c>
      <c r="B401" s="1">
        <v>26059</v>
      </c>
      <c r="C401" s="1">
        <v>2014</v>
      </c>
      <c r="D401" s="1" t="s">
        <v>394</v>
      </c>
      <c r="E401" s="1">
        <v>14</v>
      </c>
      <c r="F401" s="3" t="s">
        <v>377</v>
      </c>
      <c r="G401" s="1" t="s">
        <v>390</v>
      </c>
      <c r="H401" s="4">
        <v>1</v>
      </c>
      <c r="I401" s="1" t="s">
        <v>74</v>
      </c>
      <c r="J401" s="1" t="s">
        <v>72</v>
      </c>
    </row>
    <row r="402" spans="1:10" s="2" customFormat="1" x14ac:dyDescent="0.3">
      <c r="A402" s="1">
        <v>401</v>
      </c>
      <c r="B402" s="1">
        <v>55396</v>
      </c>
      <c r="C402" s="1">
        <v>2013</v>
      </c>
      <c r="D402" s="1" t="s">
        <v>394</v>
      </c>
      <c r="E402" s="1">
        <v>4</v>
      </c>
      <c r="F402" s="3" t="s">
        <v>377</v>
      </c>
      <c r="G402" s="1" t="s">
        <v>381</v>
      </c>
      <c r="H402" s="4">
        <v>0.75</v>
      </c>
      <c r="I402" s="1" t="s">
        <v>333</v>
      </c>
      <c r="J402" s="1" t="s">
        <v>328</v>
      </c>
    </row>
    <row r="403" spans="1:10" s="2" customFormat="1" x14ac:dyDescent="0.3">
      <c r="A403" s="1">
        <v>402</v>
      </c>
      <c r="B403" s="1">
        <v>44582</v>
      </c>
      <c r="C403" s="1">
        <v>2013</v>
      </c>
      <c r="D403" s="1" t="s">
        <v>394</v>
      </c>
      <c r="E403" s="1">
        <v>7</v>
      </c>
      <c r="F403" s="3" t="s">
        <v>377</v>
      </c>
      <c r="G403" s="1" t="s">
        <v>382</v>
      </c>
      <c r="H403" s="4">
        <v>0.75</v>
      </c>
      <c r="I403" s="1" t="s">
        <v>283</v>
      </c>
      <c r="J403" s="1" t="s">
        <v>284</v>
      </c>
    </row>
    <row r="404" spans="1:10" s="2" customFormat="1" x14ac:dyDescent="0.3">
      <c r="A404" s="1">
        <v>403</v>
      </c>
      <c r="B404" s="1">
        <v>103082</v>
      </c>
      <c r="C404" s="1">
        <v>2014</v>
      </c>
      <c r="D404" s="1" t="s">
        <v>556</v>
      </c>
      <c r="E404" s="1">
        <v>1</v>
      </c>
      <c r="F404" s="3" t="s">
        <v>379</v>
      </c>
      <c r="G404" s="1" t="s">
        <v>380</v>
      </c>
      <c r="H404" s="4">
        <v>0.75</v>
      </c>
      <c r="I404" s="1" t="s">
        <v>173</v>
      </c>
      <c r="J404" s="1" t="s">
        <v>105</v>
      </c>
    </row>
    <row r="405" spans="1:10" s="2" customFormat="1" x14ac:dyDescent="0.3">
      <c r="A405" s="1">
        <v>404</v>
      </c>
      <c r="B405" s="1">
        <v>14903</v>
      </c>
      <c r="C405" s="1">
        <v>2014</v>
      </c>
      <c r="D405" s="1" t="s">
        <v>556</v>
      </c>
      <c r="E405" s="1">
        <v>9</v>
      </c>
      <c r="F405" s="3" t="s">
        <v>385</v>
      </c>
      <c r="G405" s="1" t="s">
        <v>386</v>
      </c>
      <c r="H405" s="4">
        <v>0.75</v>
      </c>
      <c r="I405" s="1" t="s">
        <v>343</v>
      </c>
      <c r="J405" s="1" t="s">
        <v>344</v>
      </c>
    </row>
    <row r="406" spans="1:10" s="2" customFormat="1" x14ac:dyDescent="0.3">
      <c r="A406" s="1">
        <v>405</v>
      </c>
      <c r="B406" s="1">
        <v>42965</v>
      </c>
      <c r="C406" s="1">
        <v>2013</v>
      </c>
      <c r="D406" s="1" t="s">
        <v>556</v>
      </c>
      <c r="E406" s="1">
        <v>11</v>
      </c>
      <c r="F406" s="3" t="s">
        <v>391</v>
      </c>
      <c r="G406" s="1" t="s">
        <v>392</v>
      </c>
      <c r="H406" s="4">
        <v>0.75</v>
      </c>
      <c r="I406" s="1" t="s">
        <v>123</v>
      </c>
      <c r="J406" s="1" t="s">
        <v>105</v>
      </c>
    </row>
    <row r="407" spans="1:10" s="2" customFormat="1" x14ac:dyDescent="0.3">
      <c r="A407" s="1">
        <v>406</v>
      </c>
      <c r="B407" s="1">
        <v>28977</v>
      </c>
      <c r="C407" s="1">
        <v>2014</v>
      </c>
      <c r="D407" s="1" t="s">
        <v>556</v>
      </c>
      <c r="E407" s="1">
        <v>5</v>
      </c>
      <c r="F407" s="3" t="s">
        <v>383</v>
      </c>
      <c r="G407" s="1" t="s">
        <v>384</v>
      </c>
      <c r="H407" s="4">
        <v>0.5</v>
      </c>
      <c r="I407" s="1" t="s">
        <v>273</v>
      </c>
      <c r="J407" s="1" t="s">
        <v>272</v>
      </c>
    </row>
    <row r="408" spans="1:10" s="2" customFormat="1" x14ac:dyDescent="0.3">
      <c r="A408" s="1">
        <v>407</v>
      </c>
      <c r="B408" s="1">
        <v>94113</v>
      </c>
      <c r="C408" s="1">
        <v>2014</v>
      </c>
      <c r="D408" s="1" t="s">
        <v>394</v>
      </c>
      <c r="E408" s="1">
        <v>3</v>
      </c>
      <c r="F408" s="3" t="s">
        <v>379</v>
      </c>
      <c r="G408" s="1" t="s">
        <v>388</v>
      </c>
      <c r="H408" s="4">
        <v>0.75</v>
      </c>
      <c r="I408" s="1" t="s">
        <v>104</v>
      </c>
      <c r="J408" s="1" t="s">
        <v>311</v>
      </c>
    </row>
    <row r="409" spans="1:10" s="2" customFormat="1" x14ac:dyDescent="0.3">
      <c r="A409" s="1">
        <v>408</v>
      </c>
      <c r="B409" s="1">
        <v>59063</v>
      </c>
      <c r="C409" s="1">
        <v>2013</v>
      </c>
      <c r="D409" s="1" t="s">
        <v>394</v>
      </c>
      <c r="E409" s="1">
        <v>4</v>
      </c>
      <c r="F409" s="3" t="s">
        <v>377</v>
      </c>
      <c r="G409" s="1" t="s">
        <v>387</v>
      </c>
      <c r="H409" s="4">
        <v>0.75</v>
      </c>
      <c r="I409" s="1" t="s">
        <v>322</v>
      </c>
      <c r="J409" s="1" t="s">
        <v>323</v>
      </c>
    </row>
    <row r="410" spans="1:10" s="2" customFormat="1" x14ac:dyDescent="0.3">
      <c r="A410" s="1">
        <v>409</v>
      </c>
      <c r="B410" s="1">
        <v>212965</v>
      </c>
      <c r="C410" s="1">
        <v>2014</v>
      </c>
      <c r="D410" s="1" t="s">
        <v>556</v>
      </c>
      <c r="E410" s="1">
        <v>14</v>
      </c>
      <c r="F410" s="3" t="s">
        <v>377</v>
      </c>
      <c r="G410" s="1" t="s">
        <v>382</v>
      </c>
      <c r="H410" s="4">
        <v>0.25</v>
      </c>
      <c r="I410" s="1" t="s">
        <v>237</v>
      </c>
      <c r="J410" s="1" t="s">
        <v>105</v>
      </c>
    </row>
    <row r="411" spans="1:10" s="2" customFormat="1" x14ac:dyDescent="0.3">
      <c r="A411" s="1">
        <v>410</v>
      </c>
      <c r="B411" s="1">
        <v>58782</v>
      </c>
      <c r="C411" s="1">
        <v>2013</v>
      </c>
      <c r="D411" s="1" t="s">
        <v>556</v>
      </c>
      <c r="E411" s="1">
        <v>18</v>
      </c>
      <c r="F411" s="3" t="s">
        <v>377</v>
      </c>
      <c r="G411" s="1" t="s">
        <v>378</v>
      </c>
      <c r="H411" s="4">
        <v>0.75</v>
      </c>
      <c r="I411" s="1" t="s">
        <v>152</v>
      </c>
      <c r="J411" s="1" t="s">
        <v>105</v>
      </c>
    </row>
    <row r="412" spans="1:10" s="2" customFormat="1" x14ac:dyDescent="0.3">
      <c r="A412" s="1">
        <v>411</v>
      </c>
      <c r="B412" s="1">
        <v>118387</v>
      </c>
      <c r="C412" s="1">
        <v>2014</v>
      </c>
      <c r="D412" s="1" t="s">
        <v>556</v>
      </c>
      <c r="E412" s="1">
        <v>2</v>
      </c>
      <c r="F412" s="3" t="s">
        <v>379</v>
      </c>
      <c r="G412" s="1" t="s">
        <v>380</v>
      </c>
      <c r="H412" s="4">
        <v>0.75</v>
      </c>
      <c r="I412" s="1" t="s">
        <v>131</v>
      </c>
      <c r="J412" s="1" t="s">
        <v>105</v>
      </c>
    </row>
    <row r="413" spans="1:10" s="2" customFormat="1" x14ac:dyDescent="0.3">
      <c r="A413" s="1">
        <v>412</v>
      </c>
      <c r="B413" s="1">
        <v>114694</v>
      </c>
      <c r="C413" s="1">
        <v>2013</v>
      </c>
      <c r="D413" s="1" t="s">
        <v>394</v>
      </c>
      <c r="E413" s="1">
        <v>10</v>
      </c>
      <c r="F413" s="3" t="s">
        <v>379</v>
      </c>
      <c r="G413" s="1" t="s">
        <v>388</v>
      </c>
      <c r="H413" s="4">
        <v>0.75</v>
      </c>
      <c r="I413" s="1" t="s">
        <v>185</v>
      </c>
      <c r="J413" s="1" t="s">
        <v>105</v>
      </c>
    </row>
    <row r="414" spans="1:10" s="2" customFormat="1" x14ac:dyDescent="0.3">
      <c r="A414" s="1">
        <v>413</v>
      </c>
      <c r="B414" s="1">
        <v>56915</v>
      </c>
      <c r="C414" s="1">
        <v>2014</v>
      </c>
      <c r="D414" s="1" t="s">
        <v>556</v>
      </c>
      <c r="E414" s="1">
        <v>15</v>
      </c>
      <c r="F414" s="3" t="s">
        <v>383</v>
      </c>
      <c r="G414" s="1" t="s">
        <v>384</v>
      </c>
      <c r="H414" s="4">
        <v>0.5</v>
      </c>
      <c r="I414" s="1" t="s">
        <v>175</v>
      </c>
      <c r="J414" s="1" t="s">
        <v>105</v>
      </c>
    </row>
    <row r="415" spans="1:10" s="2" customFormat="1" x14ac:dyDescent="0.3">
      <c r="A415" s="1">
        <v>414</v>
      </c>
      <c r="B415" s="1">
        <v>62844</v>
      </c>
      <c r="C415" s="1">
        <v>2013</v>
      </c>
      <c r="D415" s="1" t="s">
        <v>556</v>
      </c>
      <c r="E415" s="1">
        <v>6</v>
      </c>
      <c r="F415" s="3" t="s">
        <v>383</v>
      </c>
      <c r="G415" s="1" t="s">
        <v>384</v>
      </c>
      <c r="H415" s="4">
        <v>0.5</v>
      </c>
      <c r="I415" s="1" t="s">
        <v>10</v>
      </c>
      <c r="J415" s="1" t="s">
        <v>5</v>
      </c>
    </row>
    <row r="416" spans="1:10" s="2" customFormat="1" x14ac:dyDescent="0.3">
      <c r="A416" s="1">
        <v>415</v>
      </c>
      <c r="B416" s="1">
        <v>131847</v>
      </c>
      <c r="C416" s="1">
        <v>2014</v>
      </c>
      <c r="D416" s="1" t="s">
        <v>394</v>
      </c>
      <c r="E416" s="1">
        <v>10</v>
      </c>
      <c r="F416" s="3" t="s">
        <v>379</v>
      </c>
      <c r="G416" s="1" t="s">
        <v>380</v>
      </c>
      <c r="H416" s="4">
        <v>0.75</v>
      </c>
      <c r="I416" s="1" t="s">
        <v>129</v>
      </c>
      <c r="J416" s="1" t="s">
        <v>105</v>
      </c>
    </row>
    <row r="417" spans="1:10" s="2" customFormat="1" x14ac:dyDescent="0.3">
      <c r="A417" s="1">
        <v>416</v>
      </c>
      <c r="B417" s="1">
        <v>156368</v>
      </c>
      <c r="C417" s="1">
        <v>2014</v>
      </c>
      <c r="D417" s="1" t="s">
        <v>556</v>
      </c>
      <c r="E417" s="1">
        <v>5</v>
      </c>
      <c r="F417" s="3" t="s">
        <v>383</v>
      </c>
      <c r="G417" s="1" t="s">
        <v>384</v>
      </c>
      <c r="H417" s="4">
        <v>0.25</v>
      </c>
      <c r="I417" s="1" t="s">
        <v>220</v>
      </c>
      <c r="J417" s="1" t="s">
        <v>105</v>
      </c>
    </row>
    <row r="418" spans="1:10" s="2" customFormat="1" x14ac:dyDescent="0.3">
      <c r="A418" s="1">
        <v>417</v>
      </c>
      <c r="B418" s="1">
        <v>165935</v>
      </c>
      <c r="C418" s="1">
        <v>2014</v>
      </c>
      <c r="D418" s="1" t="s">
        <v>394</v>
      </c>
      <c r="E418" s="1">
        <v>9</v>
      </c>
      <c r="F418" s="3" t="s">
        <v>383</v>
      </c>
      <c r="G418" s="1" t="s">
        <v>384</v>
      </c>
      <c r="H418" s="4">
        <v>0.25</v>
      </c>
      <c r="I418" s="1" t="s">
        <v>201</v>
      </c>
      <c r="J418" s="1" t="s">
        <v>105</v>
      </c>
    </row>
    <row r="419" spans="1:10" s="2" customFormat="1" x14ac:dyDescent="0.3">
      <c r="A419" s="1">
        <v>418</v>
      </c>
      <c r="B419" s="1">
        <v>31369</v>
      </c>
      <c r="C419" s="1">
        <v>2013</v>
      </c>
      <c r="D419" s="1" t="s">
        <v>394</v>
      </c>
      <c r="E419" s="1">
        <v>4</v>
      </c>
      <c r="F419" s="3" t="s">
        <v>377</v>
      </c>
      <c r="G419" s="1" t="s">
        <v>389</v>
      </c>
      <c r="H419" s="4">
        <v>1</v>
      </c>
      <c r="I419" s="1" t="s">
        <v>34</v>
      </c>
      <c r="J419" s="1" t="s">
        <v>32</v>
      </c>
    </row>
    <row r="420" spans="1:10" s="2" customFormat="1" x14ac:dyDescent="0.3">
      <c r="A420" s="1">
        <v>419</v>
      </c>
      <c r="B420" s="1">
        <v>46705</v>
      </c>
      <c r="C420" s="1">
        <v>2013</v>
      </c>
      <c r="D420" s="1" t="s">
        <v>394</v>
      </c>
      <c r="E420" s="1">
        <v>12</v>
      </c>
      <c r="F420" s="3" t="s">
        <v>377</v>
      </c>
      <c r="G420" s="1" t="s">
        <v>389</v>
      </c>
      <c r="H420" s="4">
        <v>0.75</v>
      </c>
      <c r="I420" s="1" t="s">
        <v>4</v>
      </c>
      <c r="J420" s="1" t="s">
        <v>5</v>
      </c>
    </row>
    <row r="421" spans="1:10" s="2" customFormat="1" x14ac:dyDescent="0.3">
      <c r="A421" s="1">
        <v>420</v>
      </c>
      <c r="B421" s="1">
        <v>60425</v>
      </c>
      <c r="C421" s="1">
        <v>2014</v>
      </c>
      <c r="D421" s="1" t="s">
        <v>556</v>
      </c>
      <c r="E421" s="1">
        <v>6</v>
      </c>
      <c r="F421" s="3" t="s">
        <v>383</v>
      </c>
      <c r="G421" s="1" t="s">
        <v>384</v>
      </c>
      <c r="H421" s="4">
        <v>0.5</v>
      </c>
      <c r="I421" s="1" t="s">
        <v>304</v>
      </c>
      <c r="J421" s="1" t="s">
        <v>299</v>
      </c>
    </row>
    <row r="422" spans="1:10" s="2" customFormat="1" x14ac:dyDescent="0.3">
      <c r="A422" s="1">
        <v>421</v>
      </c>
      <c r="B422" s="1">
        <v>98421</v>
      </c>
      <c r="C422" s="1">
        <v>2014</v>
      </c>
      <c r="D422" s="1" t="s">
        <v>556</v>
      </c>
      <c r="E422" s="1">
        <v>3</v>
      </c>
      <c r="F422" s="3" t="s">
        <v>379</v>
      </c>
      <c r="G422" s="1" t="s">
        <v>380</v>
      </c>
      <c r="H422" s="4">
        <v>0.75</v>
      </c>
      <c r="I422" s="1" t="s">
        <v>253</v>
      </c>
      <c r="J422" s="1" t="s">
        <v>105</v>
      </c>
    </row>
    <row r="423" spans="1:10" s="2" customFormat="1" x14ac:dyDescent="0.3">
      <c r="A423" s="1">
        <v>422</v>
      </c>
      <c r="B423" s="1">
        <v>50679</v>
      </c>
      <c r="C423" s="1">
        <v>2014</v>
      </c>
      <c r="D423" s="1" t="s">
        <v>556</v>
      </c>
      <c r="E423" s="1">
        <v>3</v>
      </c>
      <c r="F423" s="3" t="s">
        <v>377</v>
      </c>
      <c r="G423" s="1" t="s">
        <v>378</v>
      </c>
      <c r="H423" s="4">
        <v>0.75</v>
      </c>
      <c r="I423" s="1" t="s">
        <v>126</v>
      </c>
      <c r="J423" s="1" t="s">
        <v>105</v>
      </c>
    </row>
    <row r="424" spans="1:10" s="2" customFormat="1" x14ac:dyDescent="0.3">
      <c r="A424" s="1">
        <v>423</v>
      </c>
      <c r="B424" s="1">
        <v>58354</v>
      </c>
      <c r="C424" s="1">
        <v>2014</v>
      </c>
      <c r="D424" s="1" t="s">
        <v>556</v>
      </c>
      <c r="E424" s="1">
        <v>10</v>
      </c>
      <c r="F424" s="3" t="s">
        <v>377</v>
      </c>
      <c r="G424" s="1" t="s">
        <v>378</v>
      </c>
      <c r="H424" s="4">
        <v>0.75</v>
      </c>
      <c r="I424" s="1" t="s">
        <v>120</v>
      </c>
      <c r="J424" s="1" t="s">
        <v>105</v>
      </c>
    </row>
    <row r="425" spans="1:10" s="2" customFormat="1" x14ac:dyDescent="0.3">
      <c r="A425" s="1">
        <v>424</v>
      </c>
      <c r="B425" s="1">
        <v>122307</v>
      </c>
      <c r="C425" s="1">
        <v>2014</v>
      </c>
      <c r="D425" s="1" t="s">
        <v>556</v>
      </c>
      <c r="E425" s="1">
        <v>3</v>
      </c>
      <c r="F425" s="3" t="s">
        <v>377</v>
      </c>
      <c r="G425" s="1" t="s">
        <v>390</v>
      </c>
      <c r="H425" s="4">
        <v>0.25</v>
      </c>
      <c r="I425" s="1" t="s">
        <v>128</v>
      </c>
      <c r="J425" s="1" t="s">
        <v>105</v>
      </c>
    </row>
    <row r="426" spans="1:10" s="2" customFormat="1" x14ac:dyDescent="0.3">
      <c r="A426" s="1">
        <v>425</v>
      </c>
      <c r="B426" s="1">
        <v>196839</v>
      </c>
      <c r="C426" s="1">
        <v>2014</v>
      </c>
      <c r="D426" s="1" t="s">
        <v>394</v>
      </c>
      <c r="E426" s="1">
        <v>13</v>
      </c>
      <c r="F426" s="3" t="s">
        <v>383</v>
      </c>
      <c r="G426" s="1" t="s">
        <v>393</v>
      </c>
      <c r="H426" s="4">
        <v>0.5</v>
      </c>
      <c r="I426" s="1" t="s">
        <v>247</v>
      </c>
      <c r="J426" s="1" t="s">
        <v>105</v>
      </c>
    </row>
    <row r="427" spans="1:10" s="2" customFormat="1" x14ac:dyDescent="0.3">
      <c r="A427" s="1">
        <v>426</v>
      </c>
      <c r="B427" s="1">
        <v>51038</v>
      </c>
      <c r="C427" s="1">
        <v>2014</v>
      </c>
      <c r="D427" s="1" t="s">
        <v>556</v>
      </c>
      <c r="E427" s="1">
        <v>3</v>
      </c>
      <c r="F427" s="3" t="s">
        <v>377</v>
      </c>
      <c r="G427" s="1" t="s">
        <v>382</v>
      </c>
      <c r="H427" s="4">
        <v>0.5</v>
      </c>
      <c r="I427" s="1" t="s">
        <v>251</v>
      </c>
      <c r="J427" s="1" t="s">
        <v>105</v>
      </c>
    </row>
    <row r="428" spans="1:10" s="2" customFormat="1" x14ac:dyDescent="0.3">
      <c r="A428" s="1">
        <v>427</v>
      </c>
      <c r="B428" s="1">
        <v>29321</v>
      </c>
      <c r="C428" s="1">
        <v>2014</v>
      </c>
      <c r="D428" s="1" t="s">
        <v>556</v>
      </c>
      <c r="E428" s="1">
        <v>7</v>
      </c>
      <c r="F428" s="3" t="s">
        <v>377</v>
      </c>
      <c r="G428" s="1" t="s">
        <v>382</v>
      </c>
      <c r="H428" s="4">
        <v>1</v>
      </c>
      <c r="I428" s="1" t="s">
        <v>232</v>
      </c>
      <c r="J428" s="1" t="s">
        <v>105</v>
      </c>
    </row>
    <row r="429" spans="1:10" s="2" customFormat="1" x14ac:dyDescent="0.3">
      <c r="A429" s="1">
        <v>428</v>
      </c>
      <c r="B429" s="1">
        <v>13797</v>
      </c>
      <c r="C429" s="1">
        <v>2013</v>
      </c>
      <c r="D429" s="1" t="s">
        <v>556</v>
      </c>
      <c r="E429" s="1">
        <v>5</v>
      </c>
      <c r="F429" s="3" t="s">
        <v>385</v>
      </c>
      <c r="G429" s="1" t="s">
        <v>386</v>
      </c>
      <c r="H429" s="4">
        <v>1</v>
      </c>
      <c r="I429" s="1" t="s">
        <v>343</v>
      </c>
      <c r="J429" s="1" t="s">
        <v>344</v>
      </c>
    </row>
    <row r="430" spans="1:10" s="2" customFormat="1" x14ac:dyDescent="0.3">
      <c r="A430" s="1">
        <v>429</v>
      </c>
      <c r="B430" s="1">
        <v>111984</v>
      </c>
      <c r="C430" s="1">
        <v>2014</v>
      </c>
      <c r="D430" s="1" t="s">
        <v>394</v>
      </c>
      <c r="E430" s="1">
        <v>13</v>
      </c>
      <c r="F430" s="3" t="s">
        <v>377</v>
      </c>
      <c r="G430" s="1" t="s">
        <v>382</v>
      </c>
      <c r="H430" s="4">
        <v>0.25</v>
      </c>
      <c r="I430" s="1" t="s">
        <v>197</v>
      </c>
      <c r="J430" s="1" t="s">
        <v>105</v>
      </c>
    </row>
    <row r="431" spans="1:10" s="2" customFormat="1" x14ac:dyDescent="0.3">
      <c r="A431" s="1">
        <v>430</v>
      </c>
      <c r="B431" s="1">
        <v>43653</v>
      </c>
      <c r="C431" s="1">
        <v>2014</v>
      </c>
      <c r="D431" s="1" t="s">
        <v>394</v>
      </c>
      <c r="E431" s="1">
        <v>9</v>
      </c>
      <c r="F431" s="3" t="s">
        <v>377</v>
      </c>
      <c r="G431" s="1" t="s">
        <v>381</v>
      </c>
      <c r="H431" s="4">
        <v>0.75</v>
      </c>
      <c r="I431" s="1" t="s">
        <v>204</v>
      </c>
      <c r="J431" s="1" t="s">
        <v>105</v>
      </c>
    </row>
    <row r="432" spans="1:10" s="2" customFormat="1" x14ac:dyDescent="0.3">
      <c r="A432" s="1">
        <v>431</v>
      </c>
      <c r="B432" s="1">
        <v>31492</v>
      </c>
      <c r="C432" s="1">
        <v>2013</v>
      </c>
      <c r="D432" s="1" t="s">
        <v>394</v>
      </c>
      <c r="E432" s="1">
        <v>2</v>
      </c>
      <c r="F432" s="3" t="s">
        <v>377</v>
      </c>
      <c r="G432" s="1" t="s">
        <v>389</v>
      </c>
      <c r="H432" s="4">
        <v>1</v>
      </c>
      <c r="I432" s="1" t="s">
        <v>270</v>
      </c>
      <c r="J432" s="1" t="s">
        <v>105</v>
      </c>
    </row>
    <row r="433" spans="1:10" s="2" customFormat="1" x14ac:dyDescent="0.3">
      <c r="A433" s="1">
        <v>432</v>
      </c>
      <c r="B433" s="1">
        <v>27646</v>
      </c>
      <c r="C433" s="1">
        <v>2014</v>
      </c>
      <c r="D433" s="1" t="s">
        <v>556</v>
      </c>
      <c r="E433" s="1">
        <v>10</v>
      </c>
      <c r="F433" s="3" t="s">
        <v>377</v>
      </c>
      <c r="G433" s="1" t="s">
        <v>382</v>
      </c>
      <c r="H433" s="4">
        <v>1</v>
      </c>
      <c r="I433" s="1" t="s">
        <v>68</v>
      </c>
      <c r="J433" s="1" t="s">
        <v>55</v>
      </c>
    </row>
    <row r="434" spans="1:10" s="2" customFormat="1" x14ac:dyDescent="0.3">
      <c r="A434" s="1">
        <v>433</v>
      </c>
      <c r="B434" s="1">
        <v>154556</v>
      </c>
      <c r="C434" s="1">
        <v>2014</v>
      </c>
      <c r="D434" s="1" t="s">
        <v>556</v>
      </c>
      <c r="E434" s="1">
        <v>5</v>
      </c>
      <c r="F434" s="3" t="s">
        <v>377</v>
      </c>
      <c r="G434" s="1" t="s">
        <v>390</v>
      </c>
      <c r="H434" s="4">
        <v>0.25</v>
      </c>
      <c r="I434" s="1" t="s">
        <v>237</v>
      </c>
      <c r="J434" s="1" t="s">
        <v>105</v>
      </c>
    </row>
    <row r="435" spans="1:10" s="2" customFormat="1" x14ac:dyDescent="0.3">
      <c r="A435" s="1">
        <v>434</v>
      </c>
      <c r="B435" s="1">
        <v>51262</v>
      </c>
      <c r="C435" s="1">
        <v>2014</v>
      </c>
      <c r="D435" s="1" t="s">
        <v>394</v>
      </c>
      <c r="E435" s="1">
        <v>2</v>
      </c>
      <c r="F435" s="3" t="s">
        <v>377</v>
      </c>
      <c r="G435" s="1" t="s">
        <v>378</v>
      </c>
      <c r="H435" s="4">
        <v>0.75</v>
      </c>
      <c r="I435" s="1" t="s">
        <v>73</v>
      </c>
      <c r="J435" s="1" t="s">
        <v>72</v>
      </c>
    </row>
    <row r="436" spans="1:10" s="2" customFormat="1" x14ac:dyDescent="0.3">
      <c r="A436" s="1">
        <v>435</v>
      </c>
      <c r="B436" s="1">
        <v>62333</v>
      </c>
      <c r="C436" s="1">
        <v>2014</v>
      </c>
      <c r="D436" s="1" t="s">
        <v>394</v>
      </c>
      <c r="E436" s="1">
        <v>2</v>
      </c>
      <c r="F436" s="3" t="s">
        <v>377</v>
      </c>
      <c r="G436" s="1" t="s">
        <v>378</v>
      </c>
      <c r="H436" s="4">
        <v>0.75</v>
      </c>
      <c r="I436" s="1" t="s">
        <v>167</v>
      </c>
      <c r="J436" s="1" t="s">
        <v>105</v>
      </c>
    </row>
    <row r="437" spans="1:10" s="2" customFormat="1" x14ac:dyDescent="0.3">
      <c r="A437" s="1">
        <v>436</v>
      </c>
      <c r="B437" s="1">
        <v>97426</v>
      </c>
      <c r="C437" s="1">
        <v>2012</v>
      </c>
      <c r="D437" s="1" t="s">
        <v>394</v>
      </c>
      <c r="E437" s="1">
        <v>2</v>
      </c>
      <c r="F437" s="3" t="s">
        <v>379</v>
      </c>
      <c r="G437" s="1" t="s">
        <v>388</v>
      </c>
      <c r="H437" s="4">
        <v>0.75</v>
      </c>
      <c r="I437" s="1" t="s">
        <v>200</v>
      </c>
      <c r="J437" s="1" t="s">
        <v>105</v>
      </c>
    </row>
    <row r="438" spans="1:10" s="2" customFormat="1" x14ac:dyDescent="0.3">
      <c r="A438" s="1">
        <v>437</v>
      </c>
      <c r="B438" s="1">
        <v>37919</v>
      </c>
      <c r="C438" s="1">
        <v>2014</v>
      </c>
      <c r="D438" s="1" t="s">
        <v>556</v>
      </c>
      <c r="E438" s="1">
        <v>2</v>
      </c>
      <c r="F438" s="3" t="s">
        <v>377</v>
      </c>
      <c r="G438" s="1" t="s">
        <v>378</v>
      </c>
      <c r="H438" s="4">
        <v>0.75</v>
      </c>
      <c r="I438" s="1" t="s">
        <v>202</v>
      </c>
      <c r="J438" s="1" t="s">
        <v>105</v>
      </c>
    </row>
    <row r="439" spans="1:10" s="2" customFormat="1" x14ac:dyDescent="0.3">
      <c r="A439" s="1">
        <v>438</v>
      </c>
      <c r="B439" s="1">
        <v>105485</v>
      </c>
      <c r="C439" s="1">
        <v>2014</v>
      </c>
      <c r="D439" s="1" t="s">
        <v>556</v>
      </c>
      <c r="E439" s="1">
        <v>4</v>
      </c>
      <c r="F439" s="3" t="s">
        <v>391</v>
      </c>
      <c r="G439" s="1" t="s">
        <v>392</v>
      </c>
      <c r="H439" s="4">
        <v>0.5</v>
      </c>
      <c r="I439" s="1" t="s">
        <v>111</v>
      </c>
      <c r="J439" s="1" t="s">
        <v>105</v>
      </c>
    </row>
    <row r="440" spans="1:10" s="2" customFormat="1" x14ac:dyDescent="0.3">
      <c r="A440" s="1">
        <v>439</v>
      </c>
      <c r="B440" s="1">
        <v>140414</v>
      </c>
      <c r="C440" s="1">
        <v>2014</v>
      </c>
      <c r="D440" s="1" t="s">
        <v>556</v>
      </c>
      <c r="E440" s="1">
        <v>3</v>
      </c>
      <c r="F440" s="3" t="s">
        <v>383</v>
      </c>
      <c r="G440" s="1" t="s">
        <v>384</v>
      </c>
      <c r="H440" s="4">
        <v>0.25</v>
      </c>
      <c r="I440" s="1" t="s">
        <v>191</v>
      </c>
      <c r="J440" s="1" t="s">
        <v>105</v>
      </c>
    </row>
    <row r="441" spans="1:10" s="2" customFormat="1" x14ac:dyDescent="0.3">
      <c r="A441" s="1">
        <v>440</v>
      </c>
      <c r="B441" s="1">
        <v>57452</v>
      </c>
      <c r="C441" s="1">
        <v>2014</v>
      </c>
      <c r="D441" s="1" t="s">
        <v>394</v>
      </c>
      <c r="E441" s="1">
        <v>3</v>
      </c>
      <c r="F441" s="3" t="s">
        <v>383</v>
      </c>
      <c r="G441" s="1" t="s">
        <v>384</v>
      </c>
      <c r="H441" s="4">
        <v>0.5</v>
      </c>
      <c r="I441" s="1" t="s">
        <v>13</v>
      </c>
      <c r="J441" s="1" t="s">
        <v>12</v>
      </c>
    </row>
    <row r="442" spans="1:10" s="2" customFormat="1" x14ac:dyDescent="0.3">
      <c r="A442" s="1">
        <v>441</v>
      </c>
      <c r="B442" s="1">
        <v>54366</v>
      </c>
      <c r="C442" s="1">
        <v>2013</v>
      </c>
      <c r="D442" s="1" t="s">
        <v>556</v>
      </c>
      <c r="E442" s="1">
        <v>3</v>
      </c>
      <c r="F442" s="3" t="s">
        <v>377</v>
      </c>
      <c r="G442" s="1" t="s">
        <v>390</v>
      </c>
      <c r="H442" s="4">
        <v>0.5</v>
      </c>
      <c r="I442" s="1" t="s">
        <v>6</v>
      </c>
      <c r="J442" s="1" t="s">
        <v>5</v>
      </c>
    </row>
    <row r="443" spans="1:10" s="2" customFormat="1" x14ac:dyDescent="0.3">
      <c r="A443" s="1">
        <v>442</v>
      </c>
      <c r="B443" s="1">
        <v>120364</v>
      </c>
      <c r="C443" s="1">
        <v>2014</v>
      </c>
      <c r="D443" s="1" t="s">
        <v>556</v>
      </c>
      <c r="E443" s="1">
        <v>15</v>
      </c>
      <c r="F443" s="3" t="s">
        <v>391</v>
      </c>
      <c r="G443" s="1" t="s">
        <v>392</v>
      </c>
      <c r="H443" s="4">
        <v>0.5</v>
      </c>
      <c r="I443" s="1" t="s">
        <v>240</v>
      </c>
      <c r="J443" s="1" t="s">
        <v>105</v>
      </c>
    </row>
    <row r="444" spans="1:10" s="2" customFormat="1" x14ac:dyDescent="0.3">
      <c r="A444" s="1">
        <v>443</v>
      </c>
      <c r="B444" s="1">
        <v>61164</v>
      </c>
      <c r="C444" s="1">
        <v>2014</v>
      </c>
      <c r="D444" s="1" t="s">
        <v>556</v>
      </c>
      <c r="E444" s="1">
        <v>9</v>
      </c>
      <c r="F444" s="3" t="s">
        <v>377</v>
      </c>
      <c r="G444" s="1" t="s">
        <v>378</v>
      </c>
      <c r="H444" s="4">
        <v>0.75</v>
      </c>
      <c r="I444" s="1" t="s">
        <v>161</v>
      </c>
      <c r="J444" s="1" t="s">
        <v>105</v>
      </c>
    </row>
    <row r="445" spans="1:10" s="2" customFormat="1" x14ac:dyDescent="0.3">
      <c r="A445" s="1">
        <v>444</v>
      </c>
      <c r="B445" s="1">
        <v>69345</v>
      </c>
      <c r="C445" s="1">
        <v>2014</v>
      </c>
      <c r="D445" s="1" t="s">
        <v>556</v>
      </c>
      <c r="E445" s="1">
        <v>2</v>
      </c>
      <c r="F445" s="3" t="s">
        <v>377</v>
      </c>
      <c r="G445" s="1" t="s">
        <v>382</v>
      </c>
      <c r="H445" s="4">
        <v>0.5</v>
      </c>
      <c r="I445" s="1" t="s">
        <v>136</v>
      </c>
      <c r="J445" s="1" t="s">
        <v>105</v>
      </c>
    </row>
    <row r="446" spans="1:10" s="2" customFormat="1" x14ac:dyDescent="0.3">
      <c r="A446" s="1">
        <v>445</v>
      </c>
      <c r="B446" s="1">
        <v>77518</v>
      </c>
      <c r="C446" s="1">
        <v>2013</v>
      </c>
      <c r="D446" s="1" t="s">
        <v>556</v>
      </c>
      <c r="E446" s="1">
        <v>3</v>
      </c>
      <c r="F446" s="3" t="s">
        <v>377</v>
      </c>
      <c r="G446" s="1" t="s">
        <v>390</v>
      </c>
      <c r="H446" s="4">
        <v>0.25</v>
      </c>
      <c r="I446" s="1" t="s">
        <v>302</v>
      </c>
      <c r="J446" s="1" t="s">
        <v>299</v>
      </c>
    </row>
    <row r="447" spans="1:10" s="2" customFormat="1" x14ac:dyDescent="0.3">
      <c r="A447" s="1">
        <v>446</v>
      </c>
      <c r="B447" s="1">
        <v>60775</v>
      </c>
      <c r="C447" s="1">
        <v>2014</v>
      </c>
      <c r="D447" s="1" t="s">
        <v>394</v>
      </c>
      <c r="E447" s="1">
        <v>9</v>
      </c>
      <c r="F447" s="3" t="s">
        <v>377</v>
      </c>
      <c r="G447" s="1" t="s">
        <v>381</v>
      </c>
      <c r="H447" s="4">
        <v>0.75</v>
      </c>
      <c r="I447" s="1" t="s">
        <v>56</v>
      </c>
      <c r="J447" s="1" t="s">
        <v>55</v>
      </c>
    </row>
    <row r="448" spans="1:10" s="2" customFormat="1" x14ac:dyDescent="0.3">
      <c r="A448" s="1">
        <v>447</v>
      </c>
      <c r="B448" s="1">
        <v>139905</v>
      </c>
      <c r="C448" s="1">
        <v>2014</v>
      </c>
      <c r="D448" s="1" t="s">
        <v>556</v>
      </c>
      <c r="E448" s="1">
        <v>4</v>
      </c>
      <c r="F448" s="3" t="s">
        <v>383</v>
      </c>
      <c r="G448" s="1" t="s">
        <v>384</v>
      </c>
      <c r="H448" s="4">
        <v>0.25</v>
      </c>
      <c r="I448" s="1" t="s">
        <v>335</v>
      </c>
      <c r="J448" s="1" t="s">
        <v>328</v>
      </c>
    </row>
    <row r="449" spans="1:10" s="2" customFormat="1" x14ac:dyDescent="0.3">
      <c r="A449" s="1">
        <v>448</v>
      </c>
      <c r="B449" s="1">
        <v>107659</v>
      </c>
      <c r="C449" s="1">
        <v>2014</v>
      </c>
      <c r="D449" s="1" t="s">
        <v>394</v>
      </c>
      <c r="E449" s="1">
        <v>3</v>
      </c>
      <c r="F449" s="3" t="s">
        <v>377</v>
      </c>
      <c r="G449" s="1" t="s">
        <v>378</v>
      </c>
      <c r="H449" s="4">
        <v>0.5</v>
      </c>
      <c r="I449" s="1" t="s">
        <v>237</v>
      </c>
      <c r="J449" s="1" t="s">
        <v>105</v>
      </c>
    </row>
    <row r="450" spans="1:10" s="2" customFormat="1" x14ac:dyDescent="0.3">
      <c r="A450" s="1">
        <v>449</v>
      </c>
      <c r="B450" s="1">
        <v>27132</v>
      </c>
      <c r="C450" s="1">
        <v>2014</v>
      </c>
      <c r="D450" s="1" t="s">
        <v>556</v>
      </c>
      <c r="E450" s="1">
        <v>2</v>
      </c>
      <c r="F450" s="3" t="s">
        <v>377</v>
      </c>
      <c r="G450" s="1" t="s">
        <v>390</v>
      </c>
      <c r="H450" s="4">
        <v>1</v>
      </c>
      <c r="I450" s="1" t="s">
        <v>17</v>
      </c>
      <c r="J450" s="1" t="s">
        <v>15</v>
      </c>
    </row>
    <row r="451" spans="1:10" s="2" customFormat="1" x14ac:dyDescent="0.3">
      <c r="A451" s="1">
        <v>450</v>
      </c>
      <c r="B451" s="1">
        <v>32125</v>
      </c>
      <c r="C451" s="1">
        <v>2014</v>
      </c>
      <c r="D451" s="1" t="s">
        <v>394</v>
      </c>
      <c r="E451" s="1">
        <v>3</v>
      </c>
      <c r="F451" s="3" t="s">
        <v>377</v>
      </c>
      <c r="G451" s="1" t="s">
        <v>382</v>
      </c>
      <c r="H451" s="4">
        <v>0.75</v>
      </c>
      <c r="I451" s="1" t="s">
        <v>127</v>
      </c>
      <c r="J451" s="1" t="s">
        <v>105</v>
      </c>
    </row>
    <row r="452" spans="1:10" s="2" customFormat="1" x14ac:dyDescent="0.3">
      <c r="A452" s="1">
        <v>451</v>
      </c>
      <c r="B452" s="1">
        <v>37929</v>
      </c>
      <c r="C452" s="1">
        <v>2013</v>
      </c>
      <c r="D452" s="1" t="s">
        <v>556</v>
      </c>
      <c r="E452" s="1">
        <v>11</v>
      </c>
      <c r="F452" s="3" t="s">
        <v>383</v>
      </c>
      <c r="G452" s="1" t="s">
        <v>393</v>
      </c>
      <c r="H452" s="4">
        <v>0.75</v>
      </c>
      <c r="I452" s="1" t="s">
        <v>81</v>
      </c>
      <c r="J452" s="1" t="s">
        <v>82</v>
      </c>
    </row>
    <row r="453" spans="1:10" s="2" customFormat="1" x14ac:dyDescent="0.3">
      <c r="A453" s="1">
        <v>452</v>
      </c>
      <c r="B453" s="1">
        <v>81364</v>
      </c>
      <c r="C453" s="1">
        <v>2014</v>
      </c>
      <c r="D453" s="1" t="s">
        <v>556</v>
      </c>
      <c r="E453" s="1">
        <v>9</v>
      </c>
      <c r="F453" s="3" t="s">
        <v>383</v>
      </c>
      <c r="G453" s="1" t="s">
        <v>384</v>
      </c>
      <c r="H453" s="4">
        <v>0.25</v>
      </c>
      <c r="I453" s="1" t="s">
        <v>237</v>
      </c>
      <c r="J453" s="1" t="s">
        <v>105</v>
      </c>
    </row>
    <row r="454" spans="1:10" s="2" customFormat="1" x14ac:dyDescent="0.3">
      <c r="A454" s="1">
        <v>453</v>
      </c>
      <c r="B454" s="1">
        <v>22743</v>
      </c>
      <c r="C454" s="1">
        <v>2014</v>
      </c>
      <c r="D454" s="1" t="s">
        <v>556</v>
      </c>
      <c r="E454" s="1">
        <v>6</v>
      </c>
      <c r="F454" s="3" t="s">
        <v>383</v>
      </c>
      <c r="G454" s="1" t="s">
        <v>393</v>
      </c>
      <c r="H454" s="4">
        <v>1</v>
      </c>
      <c r="I454" s="1" t="s">
        <v>175</v>
      </c>
      <c r="J454" s="1" t="s">
        <v>105</v>
      </c>
    </row>
    <row r="455" spans="1:10" s="2" customFormat="1" x14ac:dyDescent="0.3">
      <c r="A455" s="1">
        <v>454</v>
      </c>
      <c r="B455" s="1">
        <v>23039</v>
      </c>
      <c r="C455" s="1">
        <v>2014</v>
      </c>
      <c r="D455" s="1" t="s">
        <v>556</v>
      </c>
      <c r="E455" s="1">
        <v>3</v>
      </c>
      <c r="F455" s="3" t="s">
        <v>377</v>
      </c>
      <c r="G455" s="1" t="s">
        <v>382</v>
      </c>
      <c r="H455" s="4">
        <v>1</v>
      </c>
      <c r="I455" s="1" t="s">
        <v>165</v>
      </c>
      <c r="J455" s="1" t="s">
        <v>105</v>
      </c>
    </row>
    <row r="456" spans="1:10" s="2" customFormat="1" x14ac:dyDescent="0.3">
      <c r="A456" s="1">
        <v>455</v>
      </c>
      <c r="B456" s="1">
        <v>71440</v>
      </c>
      <c r="C456" s="1">
        <v>2014</v>
      </c>
      <c r="D456" s="1" t="s">
        <v>556</v>
      </c>
      <c r="E456" s="1">
        <v>15</v>
      </c>
      <c r="F456" s="3" t="s">
        <v>377</v>
      </c>
      <c r="G456" s="1" t="s">
        <v>382</v>
      </c>
      <c r="H456" s="4">
        <v>0.5</v>
      </c>
      <c r="I456" s="1" t="s">
        <v>225</v>
      </c>
      <c r="J456" s="1" t="s">
        <v>105</v>
      </c>
    </row>
    <row r="457" spans="1:10" s="2" customFormat="1" x14ac:dyDescent="0.3">
      <c r="A457" s="1">
        <v>456</v>
      </c>
      <c r="B457" s="1">
        <v>129557</v>
      </c>
      <c r="C457" s="1">
        <v>2014</v>
      </c>
      <c r="D457" s="1" t="s">
        <v>556</v>
      </c>
      <c r="E457" s="1">
        <v>15</v>
      </c>
      <c r="F457" s="3" t="s">
        <v>379</v>
      </c>
      <c r="G457" s="1" t="s">
        <v>380</v>
      </c>
      <c r="H457" s="4">
        <v>0.75</v>
      </c>
      <c r="I457" s="1" t="s">
        <v>129</v>
      </c>
      <c r="J457" s="1" t="s">
        <v>105</v>
      </c>
    </row>
    <row r="458" spans="1:10" s="2" customFormat="1" x14ac:dyDescent="0.3">
      <c r="A458" s="1">
        <v>457</v>
      </c>
      <c r="B458" s="1">
        <v>157334</v>
      </c>
      <c r="C458" s="1">
        <v>2011</v>
      </c>
      <c r="D458" s="1" t="s">
        <v>394</v>
      </c>
      <c r="E458" s="1">
        <v>3</v>
      </c>
      <c r="F458" s="3" t="s">
        <v>383</v>
      </c>
      <c r="G458" s="1" t="s">
        <v>384</v>
      </c>
      <c r="H458" s="4">
        <v>0.25</v>
      </c>
      <c r="I458" s="1" t="s">
        <v>215</v>
      </c>
      <c r="J458" s="1" t="s">
        <v>105</v>
      </c>
    </row>
    <row r="459" spans="1:10" s="2" customFormat="1" x14ac:dyDescent="0.3">
      <c r="A459" s="1">
        <v>458</v>
      </c>
      <c r="B459" s="1">
        <v>141606</v>
      </c>
      <c r="C459" s="1">
        <v>2014</v>
      </c>
      <c r="D459" s="1" t="s">
        <v>394</v>
      </c>
      <c r="E459" s="1">
        <v>3</v>
      </c>
      <c r="F459" s="3" t="s">
        <v>383</v>
      </c>
      <c r="G459" s="1" t="s">
        <v>384</v>
      </c>
      <c r="H459" s="4">
        <v>0.25</v>
      </c>
      <c r="I459" s="1" t="s">
        <v>215</v>
      </c>
      <c r="J459" s="1" t="s">
        <v>105</v>
      </c>
    </row>
    <row r="460" spans="1:10" s="2" customFormat="1" x14ac:dyDescent="0.3">
      <c r="A460" s="1">
        <v>459</v>
      </c>
      <c r="B460" s="1">
        <v>17597</v>
      </c>
      <c r="C460" s="1">
        <v>2012</v>
      </c>
      <c r="D460" s="1" t="s">
        <v>556</v>
      </c>
      <c r="E460" s="1">
        <v>4</v>
      </c>
      <c r="F460" s="3" t="s">
        <v>383</v>
      </c>
      <c r="G460" s="1" t="s">
        <v>384</v>
      </c>
      <c r="H460" s="4">
        <v>1</v>
      </c>
      <c r="I460" s="1" t="s">
        <v>38</v>
      </c>
      <c r="J460" s="1" t="s">
        <v>36</v>
      </c>
    </row>
    <row r="461" spans="1:10" s="2" customFormat="1" x14ac:dyDescent="0.3">
      <c r="A461" s="1">
        <v>460</v>
      </c>
      <c r="B461" s="1">
        <v>29795</v>
      </c>
      <c r="C461" s="1">
        <v>2013</v>
      </c>
      <c r="D461" s="1" t="s">
        <v>394</v>
      </c>
      <c r="E461" s="1">
        <v>12</v>
      </c>
      <c r="F461" s="3" t="s">
        <v>383</v>
      </c>
      <c r="G461" s="1" t="s">
        <v>384</v>
      </c>
      <c r="H461" s="4">
        <v>0.5</v>
      </c>
      <c r="I461" s="1" t="s">
        <v>242</v>
      </c>
      <c r="J461" s="1" t="s">
        <v>105</v>
      </c>
    </row>
    <row r="462" spans="1:10" s="2" customFormat="1" x14ac:dyDescent="0.3">
      <c r="A462" s="1">
        <v>461</v>
      </c>
      <c r="B462" s="1">
        <v>200173</v>
      </c>
      <c r="C462" s="1">
        <v>1991</v>
      </c>
      <c r="D462" s="1" t="s">
        <v>556</v>
      </c>
      <c r="E462" s="1">
        <v>3</v>
      </c>
      <c r="F462" s="3" t="s">
        <v>383</v>
      </c>
      <c r="G462" s="1" t="s">
        <v>393</v>
      </c>
      <c r="H462" s="4">
        <v>0.5</v>
      </c>
      <c r="I462" s="1" t="s">
        <v>298</v>
      </c>
      <c r="J462" s="1" t="s">
        <v>299</v>
      </c>
    </row>
    <row r="463" spans="1:10" s="2" customFormat="1" x14ac:dyDescent="0.3">
      <c r="A463" s="1">
        <v>462</v>
      </c>
      <c r="B463" s="1">
        <v>63698</v>
      </c>
      <c r="C463" s="1">
        <v>2014</v>
      </c>
      <c r="D463" s="1" t="s">
        <v>394</v>
      </c>
      <c r="E463" s="1">
        <v>5</v>
      </c>
      <c r="F463" s="3" t="s">
        <v>377</v>
      </c>
      <c r="G463" s="1" t="s">
        <v>381</v>
      </c>
      <c r="H463" s="4">
        <v>0.75</v>
      </c>
      <c r="I463" s="1" t="s">
        <v>248</v>
      </c>
      <c r="J463" s="1" t="s">
        <v>105</v>
      </c>
    </row>
    <row r="464" spans="1:10" s="2" customFormat="1" x14ac:dyDescent="0.3">
      <c r="A464" s="1">
        <v>463</v>
      </c>
      <c r="B464" s="1">
        <v>34196</v>
      </c>
      <c r="C464" s="1">
        <v>2014</v>
      </c>
      <c r="D464" s="1" t="s">
        <v>556</v>
      </c>
      <c r="E464" s="1">
        <v>9</v>
      </c>
      <c r="F464" s="3" t="s">
        <v>379</v>
      </c>
      <c r="G464" s="1" t="s">
        <v>380</v>
      </c>
      <c r="H464" s="4">
        <v>1</v>
      </c>
      <c r="I464" s="1" t="s">
        <v>155</v>
      </c>
      <c r="J464" s="1" t="s">
        <v>105</v>
      </c>
    </row>
    <row r="465" spans="1:10" s="2" customFormat="1" x14ac:dyDescent="0.3">
      <c r="A465" s="1">
        <v>464</v>
      </c>
      <c r="B465" s="1">
        <v>32676</v>
      </c>
      <c r="C465" s="1">
        <v>2014</v>
      </c>
      <c r="D465" s="1" t="s">
        <v>556</v>
      </c>
      <c r="E465" s="1">
        <v>8</v>
      </c>
      <c r="F465" s="3" t="s">
        <v>379</v>
      </c>
      <c r="G465" s="1" t="s">
        <v>380</v>
      </c>
      <c r="H465" s="4">
        <v>1</v>
      </c>
      <c r="I465" s="1" t="s">
        <v>273</v>
      </c>
      <c r="J465" s="1" t="s">
        <v>272</v>
      </c>
    </row>
    <row r="466" spans="1:10" s="2" customFormat="1" x14ac:dyDescent="0.3">
      <c r="A466" s="1">
        <v>465</v>
      </c>
      <c r="B466" s="1">
        <v>21673</v>
      </c>
      <c r="C466" s="1">
        <v>2014</v>
      </c>
      <c r="D466" s="1" t="s">
        <v>556</v>
      </c>
      <c r="E466" s="1">
        <v>7</v>
      </c>
      <c r="F466" s="3" t="s">
        <v>377</v>
      </c>
      <c r="G466" s="1" t="s">
        <v>382</v>
      </c>
      <c r="H466" s="4">
        <v>1</v>
      </c>
      <c r="I466" s="1" t="s">
        <v>251</v>
      </c>
      <c r="J466" s="1" t="s">
        <v>105</v>
      </c>
    </row>
    <row r="467" spans="1:10" s="2" customFormat="1" x14ac:dyDescent="0.3">
      <c r="A467" s="1">
        <v>466</v>
      </c>
      <c r="B467" s="1">
        <v>73755</v>
      </c>
      <c r="C467" s="1">
        <v>2014</v>
      </c>
      <c r="D467" s="1" t="s">
        <v>394</v>
      </c>
      <c r="E467" s="1">
        <v>5</v>
      </c>
      <c r="F467" s="3" t="s">
        <v>377</v>
      </c>
      <c r="G467" s="1" t="s">
        <v>389</v>
      </c>
      <c r="H467" s="4">
        <v>0.75</v>
      </c>
      <c r="I467" s="1" t="s">
        <v>255</v>
      </c>
      <c r="J467" s="1" t="s">
        <v>105</v>
      </c>
    </row>
    <row r="468" spans="1:10" s="2" customFormat="1" x14ac:dyDescent="0.3">
      <c r="A468" s="1">
        <v>467</v>
      </c>
      <c r="B468" s="1">
        <v>70330</v>
      </c>
      <c r="C468" s="1">
        <v>2013</v>
      </c>
      <c r="D468" s="1" t="s">
        <v>394</v>
      </c>
      <c r="E468" s="1">
        <v>6</v>
      </c>
      <c r="F468" s="3" t="s">
        <v>377</v>
      </c>
      <c r="G468" s="1" t="s">
        <v>389</v>
      </c>
      <c r="H468" s="4">
        <v>0.75</v>
      </c>
      <c r="I468" s="1" t="s">
        <v>155</v>
      </c>
      <c r="J468" s="1" t="s">
        <v>105</v>
      </c>
    </row>
    <row r="469" spans="1:10" s="2" customFormat="1" x14ac:dyDescent="0.3">
      <c r="A469" s="1">
        <v>468</v>
      </c>
      <c r="B469" s="1">
        <v>163010</v>
      </c>
      <c r="C469" s="1">
        <v>2014</v>
      </c>
      <c r="D469" s="1" t="s">
        <v>394</v>
      </c>
      <c r="E469" s="1">
        <v>8</v>
      </c>
      <c r="F469" s="3" t="s">
        <v>377</v>
      </c>
      <c r="G469" s="1" t="s">
        <v>382</v>
      </c>
      <c r="H469" s="4">
        <v>0.25</v>
      </c>
      <c r="I469" s="1" t="s">
        <v>248</v>
      </c>
      <c r="J469" s="1" t="s">
        <v>105</v>
      </c>
    </row>
    <row r="470" spans="1:10" s="2" customFormat="1" x14ac:dyDescent="0.3">
      <c r="A470" s="1">
        <v>469</v>
      </c>
      <c r="B470" s="1">
        <v>146685</v>
      </c>
      <c r="C470" s="1">
        <v>2014</v>
      </c>
      <c r="D470" s="1" t="s">
        <v>556</v>
      </c>
      <c r="E470" s="1">
        <v>19</v>
      </c>
      <c r="F470" s="3" t="s">
        <v>379</v>
      </c>
      <c r="G470" s="1" t="s">
        <v>380</v>
      </c>
      <c r="H470" s="4">
        <v>0.75</v>
      </c>
      <c r="I470" s="1" t="s">
        <v>133</v>
      </c>
      <c r="J470" s="1" t="s">
        <v>105</v>
      </c>
    </row>
    <row r="471" spans="1:10" s="2" customFormat="1" x14ac:dyDescent="0.3">
      <c r="A471" s="1">
        <v>470</v>
      </c>
      <c r="B471" s="1">
        <v>108069</v>
      </c>
      <c r="C471" s="1">
        <v>2014</v>
      </c>
      <c r="D471" s="1" t="s">
        <v>394</v>
      </c>
      <c r="E471" s="1">
        <v>8</v>
      </c>
      <c r="F471" s="3" t="s">
        <v>377</v>
      </c>
      <c r="G471" s="1" t="s">
        <v>387</v>
      </c>
      <c r="H471" s="4">
        <v>0.5</v>
      </c>
      <c r="I471" s="1" t="s">
        <v>128</v>
      </c>
      <c r="J471" s="1" t="s">
        <v>105</v>
      </c>
    </row>
    <row r="472" spans="1:10" s="2" customFormat="1" x14ac:dyDescent="0.3">
      <c r="A472" s="1">
        <v>471</v>
      </c>
      <c r="B472" s="1">
        <v>81776</v>
      </c>
      <c r="C472" s="1">
        <v>2013</v>
      </c>
      <c r="D472" s="1" t="s">
        <v>394</v>
      </c>
      <c r="E472" s="1">
        <v>8</v>
      </c>
      <c r="F472" s="3" t="s">
        <v>383</v>
      </c>
      <c r="G472" s="1" t="s">
        <v>393</v>
      </c>
      <c r="H472" s="4">
        <v>0.75</v>
      </c>
      <c r="I472" s="1" t="s">
        <v>313</v>
      </c>
      <c r="J472" s="1" t="s">
        <v>314</v>
      </c>
    </row>
    <row r="473" spans="1:10" s="2" customFormat="1" x14ac:dyDescent="0.3">
      <c r="A473" s="1">
        <v>472</v>
      </c>
      <c r="B473" s="1">
        <v>17280</v>
      </c>
      <c r="C473" s="1">
        <v>2014</v>
      </c>
      <c r="D473" s="1" t="s">
        <v>556</v>
      </c>
      <c r="E473" s="1">
        <v>4</v>
      </c>
      <c r="F473" s="3" t="s">
        <v>383</v>
      </c>
      <c r="G473" s="1" t="s">
        <v>384</v>
      </c>
      <c r="H473" s="4">
        <v>1</v>
      </c>
      <c r="I473" s="1" t="s">
        <v>38</v>
      </c>
      <c r="J473" s="1" t="s">
        <v>36</v>
      </c>
    </row>
    <row r="474" spans="1:10" s="2" customFormat="1" x14ac:dyDescent="0.3">
      <c r="A474" s="1">
        <v>473</v>
      </c>
      <c r="B474" s="1">
        <v>23247</v>
      </c>
      <c r="C474" s="1">
        <v>2014</v>
      </c>
      <c r="D474" s="1" t="s">
        <v>556</v>
      </c>
      <c r="E474" s="1">
        <v>4</v>
      </c>
      <c r="F474" s="3" t="s">
        <v>391</v>
      </c>
      <c r="G474" s="1" t="s">
        <v>392</v>
      </c>
      <c r="H474" s="4">
        <v>1</v>
      </c>
      <c r="I474" s="1" t="s">
        <v>149</v>
      </c>
      <c r="J474" s="1" t="s">
        <v>105</v>
      </c>
    </row>
    <row r="475" spans="1:10" s="2" customFormat="1" x14ac:dyDescent="0.3">
      <c r="A475" s="1">
        <v>474</v>
      </c>
      <c r="B475" s="1">
        <v>26817</v>
      </c>
      <c r="C475" s="1">
        <v>2014</v>
      </c>
      <c r="D475" s="1" t="s">
        <v>394</v>
      </c>
      <c r="E475" s="1">
        <v>2</v>
      </c>
      <c r="F475" s="3" t="s">
        <v>391</v>
      </c>
      <c r="G475" s="1" t="s">
        <v>392</v>
      </c>
      <c r="H475" s="4">
        <v>0.75</v>
      </c>
      <c r="I475" s="1" t="s">
        <v>302</v>
      </c>
      <c r="J475" s="1" t="s">
        <v>299</v>
      </c>
    </row>
    <row r="476" spans="1:10" s="2" customFormat="1" x14ac:dyDescent="0.3">
      <c r="A476" s="1">
        <v>475</v>
      </c>
      <c r="B476" s="1">
        <v>12781</v>
      </c>
      <c r="C476" s="1">
        <v>2014</v>
      </c>
      <c r="D476" s="1" t="s">
        <v>556</v>
      </c>
      <c r="E476" s="1">
        <v>4</v>
      </c>
      <c r="F476" s="3" t="s">
        <v>385</v>
      </c>
      <c r="G476" s="1" t="s">
        <v>386</v>
      </c>
      <c r="H476" s="4">
        <v>1</v>
      </c>
      <c r="I476" s="1" t="s">
        <v>281</v>
      </c>
      <c r="J476" s="1" t="s">
        <v>282</v>
      </c>
    </row>
    <row r="477" spans="1:10" s="2" customFormat="1" x14ac:dyDescent="0.3">
      <c r="A477" s="1">
        <v>476</v>
      </c>
      <c r="B477" s="1">
        <v>36137</v>
      </c>
      <c r="C477" s="1">
        <v>2014</v>
      </c>
      <c r="D477" s="1" t="s">
        <v>394</v>
      </c>
      <c r="E477" s="1">
        <v>7</v>
      </c>
      <c r="F477" s="3" t="s">
        <v>377</v>
      </c>
      <c r="G477" s="1" t="s">
        <v>387</v>
      </c>
      <c r="H477" s="4">
        <v>1</v>
      </c>
      <c r="I477" s="1" t="s">
        <v>131</v>
      </c>
      <c r="J477" s="1" t="s">
        <v>105</v>
      </c>
    </row>
    <row r="478" spans="1:10" s="2" customFormat="1" x14ac:dyDescent="0.3">
      <c r="A478" s="1">
        <v>477</v>
      </c>
      <c r="B478" s="1">
        <v>50740</v>
      </c>
      <c r="C478" s="1">
        <v>2013</v>
      </c>
      <c r="D478" s="1" t="s">
        <v>556</v>
      </c>
      <c r="E478" s="1">
        <v>3</v>
      </c>
      <c r="F478" s="3" t="s">
        <v>383</v>
      </c>
      <c r="G478" s="1" t="s">
        <v>384</v>
      </c>
      <c r="H478" s="4">
        <v>0.5</v>
      </c>
      <c r="I478" s="1" t="s">
        <v>117</v>
      </c>
      <c r="J478" s="1" t="s">
        <v>105</v>
      </c>
    </row>
    <row r="479" spans="1:10" s="2" customFormat="1" x14ac:dyDescent="0.3">
      <c r="A479" s="1">
        <v>478</v>
      </c>
      <c r="B479" s="1">
        <v>70359</v>
      </c>
      <c r="C479" s="1">
        <v>2014</v>
      </c>
      <c r="D479" s="1" t="s">
        <v>556</v>
      </c>
      <c r="E479" s="1">
        <v>6</v>
      </c>
      <c r="F479" s="3" t="s">
        <v>383</v>
      </c>
      <c r="G479" s="1" t="s">
        <v>384</v>
      </c>
      <c r="H479" s="4">
        <v>0.5</v>
      </c>
      <c r="I479" s="1" t="s">
        <v>168</v>
      </c>
      <c r="J479" s="1" t="s">
        <v>105</v>
      </c>
    </row>
    <row r="480" spans="1:10" s="2" customFormat="1" x14ac:dyDescent="0.3">
      <c r="A480" s="1">
        <v>479</v>
      </c>
      <c r="B480" s="1">
        <v>21750</v>
      </c>
      <c r="C480" s="1">
        <v>2014</v>
      </c>
      <c r="D480" s="1" t="s">
        <v>394</v>
      </c>
      <c r="E480" s="1">
        <v>11</v>
      </c>
      <c r="F480" s="3" t="s">
        <v>377</v>
      </c>
      <c r="G480" s="1" t="s">
        <v>390</v>
      </c>
      <c r="H480" s="4">
        <v>1</v>
      </c>
      <c r="I480" s="1" t="s">
        <v>162</v>
      </c>
      <c r="J480" s="1" t="s">
        <v>105</v>
      </c>
    </row>
    <row r="481" spans="1:10" s="2" customFormat="1" x14ac:dyDescent="0.3">
      <c r="A481" s="1">
        <v>480</v>
      </c>
      <c r="B481" s="1">
        <v>40025</v>
      </c>
      <c r="C481" s="1">
        <v>2014</v>
      </c>
      <c r="D481" s="1" t="s">
        <v>394</v>
      </c>
      <c r="E481" s="1">
        <v>13</v>
      </c>
      <c r="F481" s="3" t="s">
        <v>377</v>
      </c>
      <c r="G481" s="1" t="s">
        <v>390</v>
      </c>
      <c r="H481" s="4">
        <v>0.75</v>
      </c>
      <c r="I481" s="1" t="s">
        <v>19</v>
      </c>
      <c r="J481" s="1" t="s">
        <v>20</v>
      </c>
    </row>
    <row r="482" spans="1:10" s="2" customFormat="1" x14ac:dyDescent="0.3">
      <c r="A482" s="1">
        <v>481</v>
      </c>
      <c r="B482" s="1">
        <v>50443</v>
      </c>
      <c r="C482" s="1">
        <v>2014</v>
      </c>
      <c r="D482" s="1" t="s">
        <v>394</v>
      </c>
      <c r="E482" s="1">
        <v>4</v>
      </c>
      <c r="F482" s="3" t="s">
        <v>383</v>
      </c>
      <c r="G482" s="1" t="s">
        <v>384</v>
      </c>
      <c r="H482" s="4">
        <v>0.5</v>
      </c>
      <c r="I482" s="1" t="s">
        <v>363</v>
      </c>
      <c r="J482" s="1" t="s">
        <v>361</v>
      </c>
    </row>
    <row r="483" spans="1:10" s="2" customFormat="1" x14ac:dyDescent="0.3">
      <c r="A483" s="1">
        <v>482</v>
      </c>
      <c r="B483" s="1">
        <v>58077</v>
      </c>
      <c r="C483" s="1">
        <v>2014</v>
      </c>
      <c r="D483" s="1" t="s">
        <v>394</v>
      </c>
      <c r="E483" s="1">
        <v>11</v>
      </c>
      <c r="F483" s="3" t="s">
        <v>377</v>
      </c>
      <c r="G483" s="1" t="s">
        <v>381</v>
      </c>
      <c r="H483" s="4">
        <v>0.75</v>
      </c>
      <c r="I483" s="1" t="s">
        <v>129</v>
      </c>
      <c r="J483" s="1" t="s">
        <v>105</v>
      </c>
    </row>
    <row r="484" spans="1:10" s="2" customFormat="1" x14ac:dyDescent="0.3">
      <c r="A484" s="1">
        <v>483</v>
      </c>
      <c r="B484" s="1">
        <v>26876</v>
      </c>
      <c r="C484" s="1">
        <v>2014</v>
      </c>
      <c r="D484" s="1" t="s">
        <v>556</v>
      </c>
      <c r="E484" s="1">
        <v>5</v>
      </c>
      <c r="F484" s="3" t="s">
        <v>383</v>
      </c>
      <c r="G484" s="1" t="s">
        <v>384</v>
      </c>
      <c r="H484" s="4">
        <v>0.75</v>
      </c>
      <c r="I484" s="1" t="s">
        <v>135</v>
      </c>
      <c r="J484" s="1" t="s">
        <v>105</v>
      </c>
    </row>
    <row r="485" spans="1:10" s="2" customFormat="1" x14ac:dyDescent="0.3">
      <c r="A485" s="1">
        <v>484</v>
      </c>
      <c r="B485" s="1">
        <v>99695</v>
      </c>
      <c r="C485" s="1">
        <v>2014</v>
      </c>
      <c r="D485" s="1" t="s">
        <v>394</v>
      </c>
      <c r="E485" s="1">
        <v>13</v>
      </c>
      <c r="F485" s="3" t="s">
        <v>377</v>
      </c>
      <c r="G485" s="1" t="s">
        <v>389</v>
      </c>
      <c r="H485" s="4">
        <v>0.5</v>
      </c>
      <c r="I485" s="1" t="s">
        <v>101</v>
      </c>
      <c r="J485" s="1" t="s">
        <v>105</v>
      </c>
    </row>
    <row r="486" spans="1:10" s="2" customFormat="1" x14ac:dyDescent="0.3">
      <c r="A486" s="1">
        <v>485</v>
      </c>
      <c r="B486" s="1">
        <v>216146</v>
      </c>
      <c r="C486" s="1">
        <v>1993</v>
      </c>
      <c r="D486" s="1" t="s">
        <v>394</v>
      </c>
      <c r="E486" s="1">
        <v>1</v>
      </c>
      <c r="F486" s="3" t="s">
        <v>377</v>
      </c>
      <c r="G486" s="1" t="s">
        <v>382</v>
      </c>
      <c r="H486" s="4">
        <v>0.25</v>
      </c>
      <c r="I486" s="1" t="s">
        <v>89</v>
      </c>
      <c r="J486" s="1" t="s">
        <v>90</v>
      </c>
    </row>
    <row r="487" spans="1:10" s="2" customFormat="1" x14ac:dyDescent="0.3">
      <c r="A487" s="1">
        <v>486</v>
      </c>
      <c r="B487" s="1">
        <v>40077</v>
      </c>
      <c r="C487" s="1">
        <v>2014</v>
      </c>
      <c r="D487" s="1" t="s">
        <v>556</v>
      </c>
      <c r="E487" s="1">
        <v>6</v>
      </c>
      <c r="F487" s="3" t="s">
        <v>391</v>
      </c>
      <c r="G487" s="1" t="s">
        <v>392</v>
      </c>
      <c r="H487" s="4">
        <v>0.75</v>
      </c>
      <c r="I487" s="1" t="s">
        <v>248</v>
      </c>
      <c r="J487" s="1" t="s">
        <v>105</v>
      </c>
    </row>
    <row r="488" spans="1:10" s="2" customFormat="1" x14ac:dyDescent="0.3">
      <c r="A488" s="1">
        <v>487</v>
      </c>
      <c r="B488" s="1">
        <v>51986</v>
      </c>
      <c r="C488" s="1">
        <v>2014</v>
      </c>
      <c r="D488" s="1" t="s">
        <v>394</v>
      </c>
      <c r="E488" s="1">
        <v>10</v>
      </c>
      <c r="F488" s="3" t="s">
        <v>383</v>
      </c>
      <c r="G488" s="1" t="s">
        <v>384</v>
      </c>
      <c r="H488" s="4">
        <v>0.5</v>
      </c>
      <c r="I488" s="1" t="s">
        <v>221</v>
      </c>
      <c r="J488" s="1" t="s">
        <v>105</v>
      </c>
    </row>
    <row r="489" spans="1:10" s="2" customFormat="1" x14ac:dyDescent="0.3">
      <c r="A489" s="1">
        <v>488</v>
      </c>
      <c r="B489" s="1">
        <v>139069</v>
      </c>
      <c r="C489" s="1">
        <v>2014</v>
      </c>
      <c r="D489" s="1" t="s">
        <v>394</v>
      </c>
      <c r="E489" s="1">
        <v>12</v>
      </c>
      <c r="F489" s="3" t="s">
        <v>379</v>
      </c>
      <c r="G489" s="1" t="s">
        <v>380</v>
      </c>
      <c r="H489" s="4">
        <v>0.75</v>
      </c>
      <c r="I489" s="1" t="s">
        <v>183</v>
      </c>
      <c r="J489" s="1" t="s">
        <v>105</v>
      </c>
    </row>
    <row r="490" spans="1:10" s="2" customFormat="1" x14ac:dyDescent="0.3">
      <c r="A490" s="1">
        <v>489</v>
      </c>
      <c r="B490" s="1">
        <v>27740</v>
      </c>
      <c r="C490" s="1">
        <v>2013</v>
      </c>
      <c r="D490" s="1" t="s">
        <v>556</v>
      </c>
      <c r="E490" s="1">
        <v>3</v>
      </c>
      <c r="F490" s="3" t="s">
        <v>377</v>
      </c>
      <c r="G490" s="1" t="s">
        <v>382</v>
      </c>
      <c r="H490" s="4">
        <v>1</v>
      </c>
      <c r="I490" s="1" t="s">
        <v>112</v>
      </c>
      <c r="J490" s="1" t="s">
        <v>105</v>
      </c>
    </row>
    <row r="491" spans="1:10" s="2" customFormat="1" x14ac:dyDescent="0.3">
      <c r="A491" s="1">
        <v>490</v>
      </c>
      <c r="B491" s="1">
        <v>23464</v>
      </c>
      <c r="C491" s="1">
        <v>2014</v>
      </c>
      <c r="D491" s="1" t="s">
        <v>394</v>
      </c>
      <c r="E491" s="1">
        <v>5</v>
      </c>
      <c r="F491" s="3" t="s">
        <v>391</v>
      </c>
      <c r="G491" s="1" t="s">
        <v>392</v>
      </c>
      <c r="H491" s="4">
        <v>1</v>
      </c>
      <c r="I491" s="1" t="s">
        <v>125</v>
      </c>
      <c r="J491" s="1" t="s">
        <v>105</v>
      </c>
    </row>
    <row r="492" spans="1:10" s="2" customFormat="1" x14ac:dyDescent="0.3">
      <c r="A492" s="1">
        <v>491</v>
      </c>
      <c r="B492" s="1">
        <v>49768</v>
      </c>
      <c r="C492" s="1">
        <v>2014</v>
      </c>
      <c r="D492" s="1" t="s">
        <v>556</v>
      </c>
      <c r="E492" s="1">
        <v>7</v>
      </c>
      <c r="F492" s="3" t="s">
        <v>383</v>
      </c>
      <c r="G492" s="1" t="s">
        <v>384</v>
      </c>
      <c r="H492" s="4">
        <v>0.5</v>
      </c>
      <c r="I492" s="1" t="s">
        <v>145</v>
      </c>
      <c r="J492" s="1" t="s">
        <v>105</v>
      </c>
    </row>
    <row r="493" spans="1:10" s="2" customFormat="1" x14ac:dyDescent="0.3">
      <c r="A493" s="1">
        <v>492</v>
      </c>
      <c r="B493" s="1">
        <v>64122</v>
      </c>
      <c r="C493" s="1">
        <v>2014</v>
      </c>
      <c r="D493" s="1" t="s">
        <v>556</v>
      </c>
      <c r="E493" s="1">
        <v>5</v>
      </c>
      <c r="F493" s="3" t="s">
        <v>383</v>
      </c>
      <c r="G493" s="1" t="s">
        <v>384</v>
      </c>
      <c r="H493" s="4">
        <v>0.5</v>
      </c>
      <c r="I493" s="1" t="s">
        <v>238</v>
      </c>
      <c r="J493" s="1" t="s">
        <v>105</v>
      </c>
    </row>
    <row r="494" spans="1:10" s="2" customFormat="1" x14ac:dyDescent="0.3">
      <c r="A494" s="1">
        <v>493</v>
      </c>
      <c r="B494" s="1">
        <v>101929</v>
      </c>
      <c r="C494" s="1">
        <v>2014</v>
      </c>
      <c r="D494" s="1" t="s">
        <v>556</v>
      </c>
      <c r="E494" s="1">
        <v>20</v>
      </c>
      <c r="F494" s="3" t="s">
        <v>377</v>
      </c>
      <c r="G494" s="1" t="s">
        <v>390</v>
      </c>
      <c r="H494" s="4">
        <v>0.25</v>
      </c>
      <c r="I494" s="1" t="s">
        <v>183</v>
      </c>
      <c r="J494" s="1" t="s">
        <v>105</v>
      </c>
    </row>
    <row r="495" spans="1:10" s="2" customFormat="1" x14ac:dyDescent="0.3">
      <c r="A495" s="1">
        <v>494</v>
      </c>
      <c r="B495" s="1">
        <v>20279</v>
      </c>
      <c r="C495" s="1">
        <v>2014</v>
      </c>
      <c r="D495" s="1" t="s">
        <v>556</v>
      </c>
      <c r="E495" s="1">
        <v>2</v>
      </c>
      <c r="F495" s="3" t="s">
        <v>383</v>
      </c>
      <c r="G495" s="1" t="s">
        <v>384</v>
      </c>
      <c r="H495" s="4">
        <v>0.75</v>
      </c>
      <c r="I495" s="1" t="s">
        <v>39</v>
      </c>
      <c r="J495" s="1" t="s">
        <v>36</v>
      </c>
    </row>
    <row r="496" spans="1:10" s="2" customFormat="1" x14ac:dyDescent="0.3">
      <c r="A496" s="1">
        <v>495</v>
      </c>
      <c r="B496" s="1">
        <v>109493</v>
      </c>
      <c r="C496" s="1">
        <v>2014</v>
      </c>
      <c r="D496" s="1" t="s">
        <v>556</v>
      </c>
      <c r="E496" s="1">
        <v>9</v>
      </c>
      <c r="F496" s="3" t="s">
        <v>379</v>
      </c>
      <c r="G496" s="1" t="s">
        <v>388</v>
      </c>
      <c r="H496" s="4">
        <v>0.75</v>
      </c>
      <c r="I496" s="1" t="s">
        <v>234</v>
      </c>
      <c r="J496" s="1" t="s">
        <v>105</v>
      </c>
    </row>
    <row r="497" spans="1:10" s="2" customFormat="1" x14ac:dyDescent="0.3">
      <c r="A497" s="1">
        <v>496</v>
      </c>
      <c r="B497" s="1">
        <v>44811</v>
      </c>
      <c r="C497" s="1">
        <v>2014</v>
      </c>
      <c r="D497" s="1" t="s">
        <v>394</v>
      </c>
      <c r="E497" s="1">
        <v>4</v>
      </c>
      <c r="F497" s="3" t="s">
        <v>377</v>
      </c>
      <c r="G497" s="1" t="s">
        <v>382</v>
      </c>
      <c r="H497" s="4">
        <v>0.75</v>
      </c>
      <c r="I497" s="1" t="s">
        <v>261</v>
      </c>
      <c r="J497" s="1" t="s">
        <v>105</v>
      </c>
    </row>
    <row r="498" spans="1:10" s="2" customFormat="1" x14ac:dyDescent="0.3">
      <c r="A498" s="1">
        <v>497</v>
      </c>
      <c r="B498" s="1">
        <v>47871</v>
      </c>
      <c r="C498" s="1">
        <v>2014</v>
      </c>
      <c r="D498" s="1" t="s">
        <v>556</v>
      </c>
      <c r="E498" s="1">
        <v>4</v>
      </c>
      <c r="F498" s="3" t="s">
        <v>391</v>
      </c>
      <c r="G498" s="1" t="s">
        <v>392</v>
      </c>
      <c r="H498" s="4">
        <v>0.75</v>
      </c>
      <c r="I498" s="1" t="s">
        <v>258</v>
      </c>
      <c r="J498" s="1" t="s">
        <v>105</v>
      </c>
    </row>
    <row r="499" spans="1:10" s="2" customFormat="1" x14ac:dyDescent="0.3">
      <c r="A499" s="1">
        <v>498</v>
      </c>
      <c r="B499" s="1">
        <v>50053</v>
      </c>
      <c r="C499" s="1">
        <v>2013</v>
      </c>
      <c r="D499" s="1" t="s">
        <v>394</v>
      </c>
      <c r="E499" s="1">
        <v>4</v>
      </c>
      <c r="F499" s="3" t="s">
        <v>377</v>
      </c>
      <c r="G499" s="1" t="s">
        <v>387</v>
      </c>
      <c r="H499" s="4">
        <v>0.75</v>
      </c>
      <c r="I499" s="1" t="s">
        <v>342</v>
      </c>
      <c r="J499" s="1" t="s">
        <v>339</v>
      </c>
    </row>
    <row r="500" spans="1:10" s="2" customFormat="1" x14ac:dyDescent="0.3">
      <c r="A500" s="1">
        <v>499</v>
      </c>
      <c r="B500" s="1">
        <v>52502</v>
      </c>
      <c r="C500" s="1">
        <v>2014</v>
      </c>
      <c r="D500" s="1" t="s">
        <v>394</v>
      </c>
      <c r="E500" s="1">
        <v>8</v>
      </c>
      <c r="F500" s="3" t="s">
        <v>383</v>
      </c>
      <c r="G500" s="1" t="s">
        <v>384</v>
      </c>
      <c r="H500" s="4">
        <v>0.5</v>
      </c>
      <c r="I500" s="1" t="s">
        <v>152</v>
      </c>
      <c r="J500" s="1" t="s">
        <v>105</v>
      </c>
    </row>
    <row r="501" spans="1:10" s="2" customFormat="1" x14ac:dyDescent="0.3">
      <c r="A501" s="1">
        <v>500</v>
      </c>
      <c r="B501" s="1">
        <v>64506</v>
      </c>
      <c r="C501" s="1">
        <v>2014</v>
      </c>
      <c r="D501" s="1" t="s">
        <v>556</v>
      </c>
      <c r="E501" s="1">
        <v>2</v>
      </c>
      <c r="F501" s="3" t="s">
        <v>385</v>
      </c>
      <c r="G501" s="1" t="s">
        <v>386</v>
      </c>
      <c r="H501" s="4">
        <v>1</v>
      </c>
      <c r="I501" s="1" t="s">
        <v>264</v>
      </c>
      <c r="J501" s="1" t="s">
        <v>105</v>
      </c>
    </row>
    <row r="502" spans="1:10" s="2" customFormat="1" x14ac:dyDescent="0.3">
      <c r="A502" s="1">
        <v>501</v>
      </c>
      <c r="B502" s="1">
        <v>100427</v>
      </c>
      <c r="C502" s="1">
        <v>2014</v>
      </c>
      <c r="D502" s="1" t="s">
        <v>556</v>
      </c>
      <c r="E502" s="1">
        <v>4</v>
      </c>
      <c r="F502" s="3" t="s">
        <v>383</v>
      </c>
      <c r="G502" s="1" t="s">
        <v>384</v>
      </c>
      <c r="H502" s="4">
        <v>0.25</v>
      </c>
      <c r="I502" s="1" t="s">
        <v>132</v>
      </c>
      <c r="J502" s="1" t="s">
        <v>105</v>
      </c>
    </row>
    <row r="503" spans="1:10" s="2" customFormat="1" x14ac:dyDescent="0.3">
      <c r="A503" s="1">
        <v>502</v>
      </c>
      <c r="B503" s="1">
        <v>21460</v>
      </c>
      <c r="C503" s="1">
        <v>2014</v>
      </c>
      <c r="D503" s="1" t="s">
        <v>556</v>
      </c>
      <c r="E503" s="1">
        <v>5</v>
      </c>
      <c r="F503" s="3" t="s">
        <v>383</v>
      </c>
      <c r="G503" s="1" t="s">
        <v>384</v>
      </c>
      <c r="H503" s="4">
        <v>0.75</v>
      </c>
      <c r="I503" s="1" t="s">
        <v>257</v>
      </c>
      <c r="J503" s="1" t="s">
        <v>105</v>
      </c>
    </row>
    <row r="504" spans="1:10" s="2" customFormat="1" x14ac:dyDescent="0.3">
      <c r="A504" s="1">
        <v>503</v>
      </c>
      <c r="B504" s="1">
        <v>78966</v>
      </c>
      <c r="C504" s="1">
        <v>2013</v>
      </c>
      <c r="D504" s="1" t="s">
        <v>394</v>
      </c>
      <c r="E504" s="1">
        <v>12</v>
      </c>
      <c r="F504" s="3" t="s">
        <v>391</v>
      </c>
      <c r="G504" s="1" t="s">
        <v>392</v>
      </c>
      <c r="H504" s="4">
        <v>0.5</v>
      </c>
      <c r="I504" s="1" t="s">
        <v>249</v>
      </c>
      <c r="J504" s="1" t="s">
        <v>105</v>
      </c>
    </row>
    <row r="505" spans="1:10" s="2" customFormat="1" x14ac:dyDescent="0.3">
      <c r="A505" s="1">
        <v>504</v>
      </c>
      <c r="B505" s="1">
        <v>65181</v>
      </c>
      <c r="C505" s="1">
        <v>2012</v>
      </c>
      <c r="D505" s="1" t="s">
        <v>556</v>
      </c>
      <c r="E505" s="1">
        <v>2</v>
      </c>
      <c r="F505" s="3" t="s">
        <v>383</v>
      </c>
      <c r="G505" s="1" t="s">
        <v>384</v>
      </c>
      <c r="H505" s="4">
        <v>0.5</v>
      </c>
      <c r="I505" s="1" t="s">
        <v>228</v>
      </c>
      <c r="J505" s="1" t="s">
        <v>105</v>
      </c>
    </row>
    <row r="506" spans="1:10" s="2" customFormat="1" x14ac:dyDescent="0.3">
      <c r="A506" s="1">
        <v>505</v>
      </c>
      <c r="B506" s="1">
        <v>11523</v>
      </c>
      <c r="C506" s="1">
        <v>2010</v>
      </c>
      <c r="D506" s="1" t="s">
        <v>394</v>
      </c>
      <c r="E506" s="1">
        <v>3</v>
      </c>
      <c r="F506" s="3" t="s">
        <v>383</v>
      </c>
      <c r="G506" s="1" t="s">
        <v>384</v>
      </c>
      <c r="H506" s="4">
        <v>1</v>
      </c>
      <c r="I506" s="1" t="s">
        <v>260</v>
      </c>
      <c r="J506" s="1" t="s">
        <v>105</v>
      </c>
    </row>
    <row r="507" spans="1:10" s="2" customFormat="1" x14ac:dyDescent="0.3">
      <c r="A507" s="1">
        <v>506</v>
      </c>
      <c r="B507" s="1">
        <v>66856</v>
      </c>
      <c r="C507" s="1">
        <v>2014</v>
      </c>
      <c r="D507" s="1" t="s">
        <v>556</v>
      </c>
      <c r="E507" s="1">
        <v>10</v>
      </c>
      <c r="F507" s="3" t="s">
        <v>383</v>
      </c>
      <c r="G507" s="1" t="s">
        <v>384</v>
      </c>
      <c r="H507" s="4">
        <v>0.5</v>
      </c>
      <c r="I507" s="1" t="s">
        <v>11</v>
      </c>
      <c r="J507" s="1" t="s">
        <v>12</v>
      </c>
    </row>
    <row r="508" spans="1:10" s="2" customFormat="1" x14ac:dyDescent="0.3">
      <c r="A508" s="1">
        <v>507</v>
      </c>
      <c r="B508" s="1">
        <v>51697</v>
      </c>
      <c r="C508" s="1">
        <v>2014</v>
      </c>
      <c r="D508" s="1" t="s">
        <v>394</v>
      </c>
      <c r="E508" s="1">
        <v>7</v>
      </c>
      <c r="F508" s="3" t="s">
        <v>377</v>
      </c>
      <c r="G508" s="1" t="s">
        <v>378</v>
      </c>
      <c r="H508" s="4">
        <v>0.75</v>
      </c>
      <c r="I508" s="1" t="s">
        <v>227</v>
      </c>
      <c r="J508" s="1" t="s">
        <v>105</v>
      </c>
    </row>
    <row r="509" spans="1:10" s="2" customFormat="1" x14ac:dyDescent="0.3">
      <c r="A509" s="1">
        <v>508</v>
      </c>
      <c r="B509" s="1">
        <v>77633</v>
      </c>
      <c r="C509" s="1">
        <v>2014</v>
      </c>
      <c r="D509" s="1" t="s">
        <v>556</v>
      </c>
      <c r="E509" s="1">
        <v>7</v>
      </c>
      <c r="F509" s="3" t="s">
        <v>383</v>
      </c>
      <c r="G509" s="1" t="s">
        <v>393</v>
      </c>
      <c r="H509" s="4">
        <v>0.75</v>
      </c>
      <c r="I509" s="1" t="s">
        <v>363</v>
      </c>
      <c r="J509" s="1" t="s">
        <v>361</v>
      </c>
    </row>
    <row r="510" spans="1:10" s="2" customFormat="1" x14ac:dyDescent="0.3">
      <c r="A510" s="1">
        <v>509</v>
      </c>
      <c r="B510" s="1">
        <v>133761</v>
      </c>
      <c r="C510" s="1">
        <v>2014</v>
      </c>
      <c r="D510" s="1" t="s">
        <v>556</v>
      </c>
      <c r="E510" s="1">
        <v>4</v>
      </c>
      <c r="F510" s="3" t="s">
        <v>383</v>
      </c>
      <c r="G510" s="1" t="s">
        <v>384</v>
      </c>
      <c r="H510" s="4">
        <v>0.25</v>
      </c>
      <c r="I510" s="1" t="s">
        <v>218</v>
      </c>
      <c r="J510" s="1" t="s">
        <v>105</v>
      </c>
    </row>
    <row r="511" spans="1:10" s="2" customFormat="1" x14ac:dyDescent="0.3">
      <c r="A511" s="1">
        <v>510</v>
      </c>
      <c r="B511" s="1">
        <v>35066</v>
      </c>
      <c r="C511" s="1">
        <v>2014</v>
      </c>
      <c r="D511" s="1" t="s">
        <v>556</v>
      </c>
      <c r="E511" s="1">
        <v>6</v>
      </c>
      <c r="F511" s="3" t="s">
        <v>383</v>
      </c>
      <c r="G511" s="1" t="s">
        <v>384</v>
      </c>
      <c r="H511" s="4">
        <v>0.5</v>
      </c>
      <c r="I511" s="1" t="s">
        <v>151</v>
      </c>
      <c r="J511" s="1" t="s">
        <v>105</v>
      </c>
    </row>
    <row r="512" spans="1:10" s="2" customFormat="1" x14ac:dyDescent="0.3">
      <c r="A512" s="1">
        <v>511</v>
      </c>
      <c r="B512" s="1">
        <v>45429</v>
      </c>
      <c r="C512" s="1">
        <v>2014</v>
      </c>
      <c r="D512" s="1" t="s">
        <v>556</v>
      </c>
      <c r="E512" s="1">
        <v>5</v>
      </c>
      <c r="F512" s="3" t="s">
        <v>377</v>
      </c>
      <c r="G512" s="1" t="s">
        <v>390</v>
      </c>
      <c r="H512" s="4">
        <v>0.75</v>
      </c>
      <c r="I512" s="1" t="s">
        <v>349</v>
      </c>
      <c r="J512" s="1" t="s">
        <v>350</v>
      </c>
    </row>
    <row r="513" spans="1:10" s="2" customFormat="1" x14ac:dyDescent="0.3">
      <c r="A513" s="1">
        <v>512</v>
      </c>
      <c r="B513" s="1">
        <v>113357</v>
      </c>
      <c r="C513" s="1">
        <v>2014</v>
      </c>
      <c r="D513" s="1" t="s">
        <v>394</v>
      </c>
      <c r="E513" s="1">
        <v>4</v>
      </c>
      <c r="F513" s="3" t="s">
        <v>391</v>
      </c>
      <c r="G513" s="1" t="s">
        <v>392</v>
      </c>
      <c r="H513" s="4">
        <v>0.5</v>
      </c>
      <c r="I513" s="1" t="s">
        <v>142</v>
      </c>
      <c r="J513" s="1" t="s">
        <v>105</v>
      </c>
    </row>
    <row r="514" spans="1:10" s="2" customFormat="1" x14ac:dyDescent="0.3">
      <c r="A514" s="1">
        <v>513</v>
      </c>
      <c r="B514" s="1">
        <v>143202</v>
      </c>
      <c r="C514" s="1">
        <v>2014</v>
      </c>
      <c r="D514" s="1" t="s">
        <v>556</v>
      </c>
      <c r="E514" s="1">
        <v>1</v>
      </c>
      <c r="F514" s="3" t="s">
        <v>383</v>
      </c>
      <c r="G514" s="1" t="s">
        <v>384</v>
      </c>
      <c r="H514" s="4">
        <v>0.25</v>
      </c>
      <c r="I514" s="1" t="s">
        <v>65</v>
      </c>
      <c r="J514" s="1" t="s">
        <v>55</v>
      </c>
    </row>
    <row r="515" spans="1:10" s="2" customFormat="1" x14ac:dyDescent="0.3">
      <c r="A515" s="1">
        <v>514</v>
      </c>
      <c r="B515" s="1">
        <v>70758</v>
      </c>
      <c r="C515" s="1">
        <v>2014</v>
      </c>
      <c r="D515" s="1" t="s">
        <v>394</v>
      </c>
      <c r="E515" s="1">
        <v>5</v>
      </c>
      <c r="F515" s="3" t="s">
        <v>377</v>
      </c>
      <c r="G515" s="1" t="s">
        <v>389</v>
      </c>
      <c r="H515" s="4">
        <v>0.75</v>
      </c>
      <c r="I515" s="1" t="s">
        <v>199</v>
      </c>
      <c r="J515" s="1" t="s">
        <v>105</v>
      </c>
    </row>
    <row r="516" spans="1:10" s="2" customFormat="1" x14ac:dyDescent="0.3">
      <c r="A516" s="1">
        <v>515</v>
      </c>
      <c r="B516" s="1">
        <v>17307</v>
      </c>
      <c r="C516" s="1">
        <v>2014</v>
      </c>
      <c r="D516" s="1" t="s">
        <v>394</v>
      </c>
      <c r="E516" s="1">
        <v>2</v>
      </c>
      <c r="F516" s="3" t="s">
        <v>383</v>
      </c>
      <c r="G516" s="1" t="s">
        <v>384</v>
      </c>
      <c r="H516" s="4">
        <v>1</v>
      </c>
      <c r="I516" s="1" t="s">
        <v>108</v>
      </c>
      <c r="J516" s="1" t="s">
        <v>105</v>
      </c>
    </row>
    <row r="517" spans="1:10" s="2" customFormat="1" x14ac:dyDescent="0.3">
      <c r="A517" s="1">
        <v>516</v>
      </c>
      <c r="B517" s="1">
        <v>104804</v>
      </c>
      <c r="C517" s="1">
        <v>2014</v>
      </c>
      <c r="D517" s="1" t="s">
        <v>394</v>
      </c>
      <c r="E517" s="1">
        <v>3</v>
      </c>
      <c r="F517" s="3" t="s">
        <v>383</v>
      </c>
      <c r="G517" s="1" t="s">
        <v>384</v>
      </c>
      <c r="H517" s="4">
        <v>0.25</v>
      </c>
      <c r="I517" s="1" t="s">
        <v>244</v>
      </c>
      <c r="J517" s="1" t="s">
        <v>105</v>
      </c>
    </row>
    <row r="518" spans="1:10" s="2" customFormat="1" x14ac:dyDescent="0.3">
      <c r="A518" s="1">
        <v>517</v>
      </c>
      <c r="B518" s="1">
        <v>83315</v>
      </c>
      <c r="C518" s="1">
        <v>2012</v>
      </c>
      <c r="D518" s="1" t="s">
        <v>394</v>
      </c>
      <c r="E518" s="1">
        <v>4</v>
      </c>
      <c r="F518" s="3" t="s">
        <v>379</v>
      </c>
      <c r="G518" s="1" t="s">
        <v>380</v>
      </c>
      <c r="H518" s="4">
        <v>0.75</v>
      </c>
      <c r="I518" s="1" t="s">
        <v>84</v>
      </c>
      <c r="J518" s="1" t="s">
        <v>85</v>
      </c>
    </row>
    <row r="519" spans="1:10" s="2" customFormat="1" x14ac:dyDescent="0.3">
      <c r="A519" s="1">
        <v>518</v>
      </c>
      <c r="B519" s="1">
        <v>119740</v>
      </c>
      <c r="C519" s="1">
        <v>2014</v>
      </c>
      <c r="D519" s="1" t="s">
        <v>556</v>
      </c>
      <c r="E519" s="1">
        <v>2</v>
      </c>
      <c r="F519" s="3" t="s">
        <v>379</v>
      </c>
      <c r="G519" s="1" t="s">
        <v>388</v>
      </c>
      <c r="H519" s="4">
        <v>0.75</v>
      </c>
      <c r="I519" s="1" t="s">
        <v>217</v>
      </c>
      <c r="J519" s="1" t="s">
        <v>105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163"/>
  <sheetViews>
    <sheetView topLeftCell="C1" zoomScale="70" zoomScaleNormal="70" workbookViewId="0">
      <selection activeCell="E10" sqref="E10"/>
    </sheetView>
  </sheetViews>
  <sheetFormatPr defaultRowHeight="15.6" x14ac:dyDescent="0.3"/>
  <cols>
    <col min="3" max="3" width="53.296875" bestFit="1" customWidth="1"/>
    <col min="6" max="6" width="12.796875" bestFit="1" customWidth="1"/>
    <col min="7" max="7" width="16.09765625" bestFit="1" customWidth="1"/>
    <col min="8" max="8" width="12.796875" bestFit="1" customWidth="1"/>
    <col min="9" max="9" width="20.3984375" bestFit="1" customWidth="1"/>
    <col min="10" max="10" width="15.296875" bestFit="1" customWidth="1"/>
    <col min="11" max="11" width="12.796875" bestFit="1" customWidth="1"/>
    <col min="12" max="12" width="16.796875" bestFit="1" customWidth="1"/>
    <col min="13" max="13" width="16.09765625" bestFit="1" customWidth="1"/>
    <col min="14" max="19" width="15.296875" bestFit="1" customWidth="1"/>
    <col min="20" max="20" width="10.8984375" bestFit="1" customWidth="1"/>
    <col min="21" max="21" width="10.796875" bestFit="1" customWidth="1"/>
    <col min="22" max="22" width="7.19921875" bestFit="1" customWidth="1"/>
    <col min="23" max="23" width="10.796875" bestFit="1" customWidth="1"/>
    <col min="24" max="24" width="6.5" bestFit="1" customWidth="1"/>
    <col min="25" max="25" width="7" bestFit="1" customWidth="1"/>
    <col min="26" max="26" width="9.3984375" bestFit="1" customWidth="1"/>
    <col min="27" max="27" width="9.19921875" bestFit="1" customWidth="1"/>
    <col min="28" max="28" width="10.296875" bestFit="1" customWidth="1"/>
    <col min="29" max="29" width="8.296875" bestFit="1" customWidth="1"/>
    <col min="30" max="30" width="6.59765625" bestFit="1" customWidth="1"/>
    <col min="31" max="31" width="5.5" bestFit="1" customWidth="1"/>
    <col min="32" max="32" width="9" bestFit="1" customWidth="1"/>
    <col min="33" max="33" width="5.69921875" bestFit="1" customWidth="1"/>
    <col min="34" max="34" width="9.69921875" bestFit="1" customWidth="1"/>
    <col min="35" max="35" width="12" bestFit="1" customWidth="1"/>
    <col min="36" max="36" width="7.59765625" bestFit="1" customWidth="1"/>
    <col min="37" max="37" width="10" bestFit="1" customWidth="1"/>
    <col min="38" max="38" width="8.296875" bestFit="1" customWidth="1"/>
    <col min="39" max="39" width="7.8984375" bestFit="1" customWidth="1"/>
    <col min="40" max="40" width="6.796875" bestFit="1" customWidth="1"/>
    <col min="41" max="41" width="8.8984375" bestFit="1" customWidth="1"/>
    <col min="42" max="42" width="9" bestFit="1" customWidth="1"/>
    <col min="43" max="43" width="7.8984375" bestFit="1" customWidth="1"/>
    <col min="44" max="44" width="8" bestFit="1" customWidth="1"/>
    <col min="45" max="45" width="7.5" bestFit="1" customWidth="1"/>
    <col min="46" max="46" width="7.3984375" bestFit="1" customWidth="1"/>
    <col min="47" max="47" width="6.19921875" bestFit="1" customWidth="1"/>
    <col min="48" max="48" width="5.8984375" bestFit="1" customWidth="1"/>
    <col min="49" max="49" width="4.5" bestFit="1" customWidth="1"/>
    <col min="50" max="50" width="8.59765625" bestFit="1" customWidth="1"/>
    <col min="51" max="51" width="8.5" bestFit="1" customWidth="1"/>
    <col min="52" max="52" width="10.19921875" bestFit="1" customWidth="1"/>
    <col min="53" max="53" width="6.09765625" bestFit="1" customWidth="1"/>
    <col min="54" max="54" width="5.69921875" bestFit="1" customWidth="1"/>
    <col min="55" max="55" width="9.19921875" bestFit="1" customWidth="1"/>
    <col min="56" max="56" width="6.5" bestFit="1" customWidth="1"/>
    <col min="57" max="57" width="8.796875" bestFit="1" customWidth="1"/>
    <col min="58" max="58" width="7.59765625" bestFit="1" customWidth="1"/>
    <col min="59" max="59" width="11.3984375" bestFit="1" customWidth="1"/>
    <col min="60" max="60" width="10.8984375" bestFit="1" customWidth="1"/>
  </cols>
  <sheetData>
    <row r="3" spans="2:12" x14ac:dyDescent="0.3">
      <c r="F3" s="31">
        <v>1</v>
      </c>
    </row>
    <row r="4" spans="2:12" x14ac:dyDescent="0.3">
      <c r="B4" s="10">
        <v>1</v>
      </c>
      <c r="C4" s="11" t="s">
        <v>398</v>
      </c>
      <c r="D4" s="8">
        <f>GETPIVOTDATA("CİNSİYET",$F$4,"CİNSİYET","Erkek")/GETPIVOTDATA("CİNSİYET",$F$4)</f>
        <v>0.45945945945945948</v>
      </c>
      <c r="F4" s="21" t="s">
        <v>558</v>
      </c>
      <c r="G4" t="s">
        <v>560</v>
      </c>
      <c r="H4" s="25" t="s">
        <v>558</v>
      </c>
      <c r="I4" s="25" t="s">
        <v>562</v>
      </c>
      <c r="K4" s="31">
        <v>3</v>
      </c>
    </row>
    <row r="5" spans="2:12" ht="16.2" thickBot="1" x14ac:dyDescent="0.35">
      <c r="B5" s="10">
        <v>2</v>
      </c>
      <c r="C5" s="11" t="s">
        <v>399</v>
      </c>
      <c r="D5" s="8">
        <f>GETPIVOTDATA("İL",$F$9,"İL","İSTANBUL")/GETPIVOTDATA("İL",$F$9)</f>
        <v>0.61969111969111967</v>
      </c>
      <c r="F5" s="22" t="s">
        <v>394</v>
      </c>
      <c r="G5" s="23">
        <v>238</v>
      </c>
      <c r="H5" s="26" t="s">
        <v>105</v>
      </c>
      <c r="I5" s="27">
        <v>171</v>
      </c>
      <c r="K5" s="21" t="s">
        <v>0</v>
      </c>
      <c r="L5" t="s">
        <v>561</v>
      </c>
    </row>
    <row r="6" spans="2:12" ht="16.2" thickTop="1" x14ac:dyDescent="0.3">
      <c r="B6" s="10">
        <v>3</v>
      </c>
      <c r="C6" s="11" t="s">
        <v>400</v>
      </c>
      <c r="D6" s="8">
        <f>GETPIVOTDATA("CİNSİYET",$K$7,"CİNSİYET","Kadın")/GETPIVOTDATA("CİNSİYET",$K$7)</f>
        <v>0.5532994923857868</v>
      </c>
      <c r="F6" s="22" t="s">
        <v>556</v>
      </c>
      <c r="G6" s="23">
        <v>280</v>
      </c>
      <c r="H6" s="28" t="s">
        <v>559</v>
      </c>
      <c r="I6" s="29">
        <v>171</v>
      </c>
    </row>
    <row r="7" spans="2:12" x14ac:dyDescent="0.3">
      <c r="B7" s="10">
        <v>4</v>
      </c>
      <c r="C7" s="11" t="s">
        <v>401</v>
      </c>
      <c r="D7" s="8">
        <f>COUNT(G10:G60)</f>
        <v>51</v>
      </c>
      <c r="F7" s="22" t="s">
        <v>559</v>
      </c>
      <c r="G7" s="23">
        <v>518</v>
      </c>
      <c r="K7" s="21" t="s">
        <v>558</v>
      </c>
      <c r="L7" t="s">
        <v>560</v>
      </c>
    </row>
    <row r="8" spans="2:12" x14ac:dyDescent="0.3">
      <c r="B8" s="10">
        <v>5</v>
      </c>
      <c r="C8" s="11" t="s">
        <v>402</v>
      </c>
      <c r="D8" s="8" t="s">
        <v>569</v>
      </c>
      <c r="F8" s="31" t="s">
        <v>570</v>
      </c>
      <c r="G8" s="32">
        <v>4</v>
      </c>
      <c r="K8" s="22" t="s">
        <v>394</v>
      </c>
      <c r="L8" s="23">
        <v>88</v>
      </c>
    </row>
    <row r="9" spans="2:12" x14ac:dyDescent="0.3">
      <c r="B9" s="10">
        <v>6</v>
      </c>
      <c r="C9" s="11" t="s">
        <v>403</v>
      </c>
      <c r="D9" s="8"/>
      <c r="F9" s="21" t="s">
        <v>558</v>
      </c>
      <c r="G9" t="s">
        <v>562</v>
      </c>
      <c r="H9" s="21"/>
      <c r="I9" s="21"/>
      <c r="K9" s="22" t="s">
        <v>556</v>
      </c>
      <c r="L9" s="23">
        <v>109</v>
      </c>
    </row>
    <row r="10" spans="2:12" x14ac:dyDescent="0.3">
      <c r="B10" s="10">
        <v>7</v>
      </c>
      <c r="C10" s="11" t="s">
        <v>404</v>
      </c>
      <c r="D10" s="8"/>
      <c r="F10" s="22" t="s">
        <v>105</v>
      </c>
      <c r="G10" s="23">
        <v>321</v>
      </c>
      <c r="K10" s="22" t="s">
        <v>559</v>
      </c>
      <c r="L10" s="23">
        <v>197</v>
      </c>
    </row>
    <row r="11" spans="2:12" x14ac:dyDescent="0.3">
      <c r="B11" s="10">
        <v>8</v>
      </c>
      <c r="C11" s="11" t="s">
        <v>405</v>
      </c>
      <c r="D11" s="8">
        <f>(GETPIVOTDATA("MEZUNİYET YILI",$K$29,"MEZUNİYET YILI",2014,"CİNSİYET","Kadın")+GETPIVOTDATA("MEZUNİYET YILI",$K$29,"MEZUNİYET YILI",2013,"CİNSİYET","Kadın"))/GETPIVOTDATA("MEZUNİYET YILI",$K$29)</f>
        <v>0.4375</v>
      </c>
      <c r="F11" s="22" t="s">
        <v>20</v>
      </c>
      <c r="G11" s="23">
        <v>17</v>
      </c>
      <c r="K11" s="30">
        <v>6</v>
      </c>
    </row>
    <row r="12" spans="2:12" x14ac:dyDescent="0.3">
      <c r="B12" s="10">
        <v>9</v>
      </c>
      <c r="C12" s="11" t="s">
        <v>406</v>
      </c>
      <c r="D12" s="8"/>
      <c r="F12" s="22" t="s">
        <v>55</v>
      </c>
      <c r="G12" s="23">
        <v>16</v>
      </c>
      <c r="H12" s="30">
        <v>10</v>
      </c>
      <c r="K12" s="21" t="s">
        <v>558</v>
      </c>
      <c r="L12" t="s">
        <v>566</v>
      </c>
    </row>
    <row r="13" spans="2:12" x14ac:dyDescent="0.3">
      <c r="B13" s="10">
        <v>10</v>
      </c>
      <c r="C13" s="11" t="s">
        <v>407</v>
      </c>
      <c r="D13" s="8">
        <f>GETPIVOTDATA("TERCİH SIRASI",$H$13,"TERCİH SIRASI",1)/GETPIVOTDATA("TERCİH SIRASI",$H$13)</f>
        <v>0.27606177606177607</v>
      </c>
      <c r="F13" s="22" t="s">
        <v>36</v>
      </c>
      <c r="G13" s="23">
        <v>13</v>
      </c>
      <c r="H13" s="21" t="s">
        <v>558</v>
      </c>
      <c r="I13" t="s">
        <v>567</v>
      </c>
      <c r="K13" s="22">
        <v>1991</v>
      </c>
      <c r="L13" s="23">
        <v>1</v>
      </c>
    </row>
    <row r="14" spans="2:12" x14ac:dyDescent="0.3">
      <c r="F14" s="22" t="s">
        <v>299</v>
      </c>
      <c r="G14" s="23">
        <v>12</v>
      </c>
      <c r="H14" s="22" t="s">
        <v>572</v>
      </c>
      <c r="I14" s="23">
        <v>143</v>
      </c>
      <c r="K14" s="22">
        <v>1993</v>
      </c>
      <c r="L14" s="23">
        <v>1</v>
      </c>
    </row>
    <row r="15" spans="2:12" x14ac:dyDescent="0.3">
      <c r="F15" s="22" t="s">
        <v>272</v>
      </c>
      <c r="G15" s="23">
        <v>12</v>
      </c>
      <c r="H15" s="22" t="s">
        <v>573</v>
      </c>
      <c r="I15" s="23">
        <v>134</v>
      </c>
      <c r="K15" s="22">
        <v>2000</v>
      </c>
      <c r="L15" s="23">
        <v>1</v>
      </c>
    </row>
    <row r="16" spans="2:12" x14ac:dyDescent="0.3">
      <c r="F16" s="22" t="s">
        <v>328</v>
      </c>
      <c r="G16" s="23">
        <v>10</v>
      </c>
      <c r="H16" s="22" t="s">
        <v>574</v>
      </c>
      <c r="I16" s="23">
        <v>97</v>
      </c>
      <c r="K16" s="22">
        <v>2003</v>
      </c>
      <c r="L16" s="23">
        <v>1</v>
      </c>
    </row>
    <row r="17" spans="6:12" x14ac:dyDescent="0.3">
      <c r="F17" s="22" t="s">
        <v>5</v>
      </c>
      <c r="G17" s="23">
        <v>8</v>
      </c>
      <c r="H17" s="22" t="s">
        <v>575</v>
      </c>
      <c r="I17" s="23">
        <v>61</v>
      </c>
      <c r="K17" s="22">
        <v>2006</v>
      </c>
      <c r="L17" s="23">
        <v>1</v>
      </c>
    </row>
    <row r="18" spans="6:12" x14ac:dyDescent="0.3">
      <c r="F18" s="22" t="s">
        <v>361</v>
      </c>
      <c r="G18" s="23">
        <v>6</v>
      </c>
      <c r="H18" s="22" t="s">
        <v>576</v>
      </c>
      <c r="I18" s="23">
        <v>43</v>
      </c>
      <c r="K18" s="22">
        <v>2008</v>
      </c>
      <c r="L18" s="23">
        <v>1</v>
      </c>
    </row>
    <row r="19" spans="6:12" x14ac:dyDescent="0.3">
      <c r="F19" s="22" t="s">
        <v>323</v>
      </c>
      <c r="G19" s="23">
        <v>6</v>
      </c>
      <c r="H19" s="22" t="s">
        <v>577</v>
      </c>
      <c r="I19" s="23">
        <v>19</v>
      </c>
      <c r="K19" s="22">
        <v>2009</v>
      </c>
      <c r="L19" s="23">
        <v>3</v>
      </c>
    </row>
    <row r="20" spans="6:12" x14ac:dyDescent="0.3">
      <c r="F20" s="22" t="s">
        <v>306</v>
      </c>
      <c r="G20" s="23">
        <v>5</v>
      </c>
      <c r="H20" s="22" t="s">
        <v>578</v>
      </c>
      <c r="I20" s="23">
        <v>11</v>
      </c>
      <c r="K20" s="22">
        <v>2010</v>
      </c>
      <c r="L20" s="23">
        <v>4</v>
      </c>
    </row>
    <row r="21" spans="6:12" x14ac:dyDescent="0.3">
      <c r="F21" s="22" t="s">
        <v>76</v>
      </c>
      <c r="G21" s="23">
        <v>5</v>
      </c>
      <c r="H21" s="22" t="s">
        <v>579</v>
      </c>
      <c r="I21" s="23">
        <v>4</v>
      </c>
      <c r="K21" s="22">
        <v>2011</v>
      </c>
      <c r="L21" s="23">
        <v>8</v>
      </c>
    </row>
    <row r="22" spans="6:12" x14ac:dyDescent="0.3">
      <c r="F22" s="22" t="s">
        <v>352</v>
      </c>
      <c r="G22" s="23">
        <v>5</v>
      </c>
      <c r="H22" s="22" t="s">
        <v>568</v>
      </c>
      <c r="I22" s="23">
        <v>6</v>
      </c>
      <c r="K22" s="22">
        <v>2012</v>
      </c>
      <c r="L22" s="23">
        <v>13</v>
      </c>
    </row>
    <row r="23" spans="6:12" x14ac:dyDescent="0.3">
      <c r="F23" s="22" t="s">
        <v>96</v>
      </c>
      <c r="G23" s="23">
        <v>5</v>
      </c>
      <c r="H23" s="22" t="s">
        <v>559</v>
      </c>
      <c r="I23" s="23">
        <v>518</v>
      </c>
      <c r="K23" s="22">
        <v>2013</v>
      </c>
      <c r="L23" s="23">
        <v>132</v>
      </c>
    </row>
    <row r="24" spans="6:12" x14ac:dyDescent="0.3">
      <c r="F24" s="22" t="s">
        <v>291</v>
      </c>
      <c r="G24" s="23">
        <v>5</v>
      </c>
      <c r="K24" s="22">
        <v>2014</v>
      </c>
      <c r="L24" s="23">
        <v>352</v>
      </c>
    </row>
    <row r="25" spans="6:12" x14ac:dyDescent="0.3">
      <c r="F25" s="22" t="s">
        <v>339</v>
      </c>
      <c r="G25" s="23">
        <v>4</v>
      </c>
      <c r="K25" s="22" t="s">
        <v>559</v>
      </c>
      <c r="L25" s="23">
        <v>518</v>
      </c>
    </row>
    <row r="26" spans="6:12" x14ac:dyDescent="0.3">
      <c r="F26" s="22" t="s">
        <v>15</v>
      </c>
      <c r="G26" s="23">
        <v>4</v>
      </c>
      <c r="K26" s="30">
        <v>7</v>
      </c>
    </row>
    <row r="27" spans="6:12" x14ac:dyDescent="0.3">
      <c r="F27" s="22" t="s">
        <v>346</v>
      </c>
      <c r="G27" s="23">
        <v>3</v>
      </c>
      <c r="K27" s="21" t="s">
        <v>375</v>
      </c>
      <c r="L27" t="s">
        <v>382</v>
      </c>
    </row>
    <row r="28" spans="6:12" x14ac:dyDescent="0.3">
      <c r="F28" s="22" t="s">
        <v>82</v>
      </c>
      <c r="G28" s="23">
        <v>3</v>
      </c>
    </row>
    <row r="29" spans="6:12" x14ac:dyDescent="0.3">
      <c r="F29" s="22" t="s">
        <v>32</v>
      </c>
      <c r="G29" s="23">
        <v>3</v>
      </c>
      <c r="K29" s="21" t="s">
        <v>558</v>
      </c>
      <c r="L29" t="s">
        <v>566</v>
      </c>
    </row>
    <row r="30" spans="6:12" x14ac:dyDescent="0.3">
      <c r="F30" s="22" t="s">
        <v>12</v>
      </c>
      <c r="G30" s="23">
        <v>3</v>
      </c>
      <c r="K30" s="22">
        <v>1993</v>
      </c>
      <c r="L30" s="23"/>
    </row>
    <row r="31" spans="6:12" x14ac:dyDescent="0.3">
      <c r="F31" s="22" t="s">
        <v>72</v>
      </c>
      <c r="G31" s="23">
        <v>3</v>
      </c>
      <c r="K31" s="33" t="s">
        <v>394</v>
      </c>
      <c r="L31" s="23">
        <v>1</v>
      </c>
    </row>
    <row r="32" spans="6:12" x14ac:dyDescent="0.3">
      <c r="F32" s="22" t="s">
        <v>85</v>
      </c>
      <c r="G32" s="23">
        <v>3</v>
      </c>
      <c r="K32" s="22">
        <v>2013</v>
      </c>
      <c r="L32" s="23"/>
    </row>
    <row r="33" spans="6:12" x14ac:dyDescent="0.3">
      <c r="F33" s="22" t="s">
        <v>344</v>
      </c>
      <c r="G33" s="23">
        <v>3</v>
      </c>
      <c r="K33" s="33" t="s">
        <v>394</v>
      </c>
      <c r="L33" s="23">
        <v>9</v>
      </c>
    </row>
    <row r="34" spans="6:12" x14ac:dyDescent="0.3">
      <c r="F34" s="22" t="s">
        <v>92</v>
      </c>
      <c r="G34" s="23">
        <v>3</v>
      </c>
      <c r="K34" s="33" t="s">
        <v>556</v>
      </c>
      <c r="L34" s="23">
        <v>5</v>
      </c>
    </row>
    <row r="35" spans="6:12" x14ac:dyDescent="0.3">
      <c r="F35" s="22" t="s">
        <v>100</v>
      </c>
      <c r="G35" s="23">
        <v>3</v>
      </c>
      <c r="K35" s="22">
        <v>2014</v>
      </c>
      <c r="L35" s="23"/>
    </row>
    <row r="36" spans="6:12" x14ac:dyDescent="0.3">
      <c r="F36" s="22" t="s">
        <v>311</v>
      </c>
      <c r="G36" s="23">
        <v>3</v>
      </c>
      <c r="K36" s="33" t="s">
        <v>394</v>
      </c>
      <c r="L36" s="23">
        <v>17</v>
      </c>
    </row>
    <row r="37" spans="6:12" x14ac:dyDescent="0.3">
      <c r="F37" s="22" t="s">
        <v>317</v>
      </c>
      <c r="G37" s="23">
        <v>3</v>
      </c>
      <c r="K37" s="33" t="s">
        <v>556</v>
      </c>
      <c r="L37" s="23">
        <v>16</v>
      </c>
    </row>
    <row r="38" spans="6:12" x14ac:dyDescent="0.3">
      <c r="F38" s="22" t="s">
        <v>287</v>
      </c>
      <c r="G38" s="23">
        <v>3</v>
      </c>
      <c r="K38" s="22" t="s">
        <v>559</v>
      </c>
      <c r="L38" s="23">
        <v>48</v>
      </c>
    </row>
    <row r="39" spans="6:12" x14ac:dyDescent="0.3">
      <c r="F39" s="22" t="s">
        <v>284</v>
      </c>
      <c r="G39" s="23">
        <v>2</v>
      </c>
    </row>
    <row r="40" spans="6:12" x14ac:dyDescent="0.3">
      <c r="F40" s="22" t="s">
        <v>87</v>
      </c>
      <c r="G40" s="23">
        <v>2</v>
      </c>
    </row>
    <row r="41" spans="6:12" x14ac:dyDescent="0.3">
      <c r="F41" s="22" t="s">
        <v>350</v>
      </c>
      <c r="G41" s="23">
        <v>2</v>
      </c>
      <c r="K41" s="21" t="s">
        <v>375</v>
      </c>
      <c r="L41" t="s">
        <v>384</v>
      </c>
    </row>
    <row r="42" spans="6:12" x14ac:dyDescent="0.3">
      <c r="F42" s="22" t="s">
        <v>314</v>
      </c>
      <c r="G42" s="23">
        <v>2</v>
      </c>
      <c r="K42" s="30">
        <v>9</v>
      </c>
    </row>
    <row r="43" spans="6:12" x14ac:dyDescent="0.3">
      <c r="F43" s="22" t="s">
        <v>320</v>
      </c>
      <c r="G43" s="23">
        <v>2</v>
      </c>
      <c r="K43" s="21" t="s">
        <v>558</v>
      </c>
      <c r="L43" t="s">
        <v>571</v>
      </c>
    </row>
    <row r="44" spans="6:12" x14ac:dyDescent="0.3">
      <c r="F44" s="22" t="s">
        <v>372</v>
      </c>
      <c r="G44" s="23">
        <v>2</v>
      </c>
      <c r="K44" s="22" t="s">
        <v>39</v>
      </c>
      <c r="L44" s="34">
        <v>2.6666666666666668E-2</v>
      </c>
    </row>
    <row r="45" spans="6:12" x14ac:dyDescent="0.3">
      <c r="F45" s="22" t="s">
        <v>70</v>
      </c>
      <c r="G45" s="23">
        <v>1</v>
      </c>
      <c r="K45" s="22" t="s">
        <v>215</v>
      </c>
      <c r="L45" s="34">
        <v>2.6666666666666668E-2</v>
      </c>
    </row>
    <row r="46" spans="6:12" x14ac:dyDescent="0.3">
      <c r="F46" s="22" t="s">
        <v>51</v>
      </c>
      <c r="G46" s="23">
        <v>1</v>
      </c>
      <c r="K46" s="22" t="s">
        <v>109</v>
      </c>
      <c r="L46" s="34">
        <v>0.02</v>
      </c>
    </row>
    <row r="47" spans="6:12" x14ac:dyDescent="0.3">
      <c r="F47" s="22" t="s">
        <v>357</v>
      </c>
      <c r="G47" s="23">
        <v>1</v>
      </c>
      <c r="K47" s="22" t="s">
        <v>38</v>
      </c>
      <c r="L47" s="34">
        <v>0.02</v>
      </c>
    </row>
    <row r="48" spans="6:12" x14ac:dyDescent="0.3">
      <c r="F48" s="22" t="s">
        <v>103</v>
      </c>
      <c r="G48" s="23">
        <v>1</v>
      </c>
      <c r="K48" s="22" t="s">
        <v>104</v>
      </c>
      <c r="L48" s="34">
        <v>0.02</v>
      </c>
    </row>
    <row r="49" spans="6:12" x14ac:dyDescent="0.3">
      <c r="F49" s="22" t="s">
        <v>368</v>
      </c>
      <c r="G49" s="23">
        <v>1</v>
      </c>
      <c r="K49" s="22" t="s">
        <v>7</v>
      </c>
      <c r="L49" s="34">
        <v>1.3333333333333334E-2</v>
      </c>
    </row>
    <row r="50" spans="6:12" x14ac:dyDescent="0.3">
      <c r="F50" s="22" t="s">
        <v>53</v>
      </c>
      <c r="G50" s="23">
        <v>1</v>
      </c>
      <c r="K50" s="22" t="s">
        <v>237</v>
      </c>
      <c r="L50" s="34">
        <v>1.3333333333333334E-2</v>
      </c>
    </row>
    <row r="51" spans="6:12" x14ac:dyDescent="0.3">
      <c r="F51" s="22" t="s">
        <v>45</v>
      </c>
      <c r="G51" s="23">
        <v>1</v>
      </c>
      <c r="K51" s="22" t="s">
        <v>23</v>
      </c>
      <c r="L51" s="34">
        <v>1.3333333333333334E-2</v>
      </c>
    </row>
    <row r="52" spans="6:12" x14ac:dyDescent="0.3">
      <c r="F52" s="22" t="s">
        <v>337</v>
      </c>
      <c r="G52" s="23">
        <v>1</v>
      </c>
      <c r="K52" s="22" t="s">
        <v>9</v>
      </c>
      <c r="L52" s="34">
        <v>1.3333333333333334E-2</v>
      </c>
    </row>
    <row r="53" spans="6:12" x14ac:dyDescent="0.3">
      <c r="F53" s="22" t="s">
        <v>359</v>
      </c>
      <c r="G53" s="23">
        <v>1</v>
      </c>
      <c r="K53" s="22" t="s">
        <v>117</v>
      </c>
      <c r="L53" s="34">
        <v>1.3333333333333334E-2</v>
      </c>
    </row>
    <row r="54" spans="6:12" x14ac:dyDescent="0.3">
      <c r="F54" s="22" t="s">
        <v>297</v>
      </c>
      <c r="G54" s="23">
        <v>1</v>
      </c>
      <c r="K54" s="22" t="s">
        <v>101</v>
      </c>
      <c r="L54" s="34">
        <v>1.3333333333333334E-2</v>
      </c>
    </row>
    <row r="55" spans="6:12" x14ac:dyDescent="0.3">
      <c r="F55" s="22" t="s">
        <v>366</v>
      </c>
      <c r="G55" s="23">
        <v>1</v>
      </c>
      <c r="K55" s="22" t="s">
        <v>13</v>
      </c>
      <c r="L55" s="34">
        <v>1.3333333333333334E-2</v>
      </c>
    </row>
    <row r="56" spans="6:12" x14ac:dyDescent="0.3">
      <c r="F56" s="22" t="s">
        <v>47</v>
      </c>
      <c r="G56" s="23">
        <v>1</v>
      </c>
      <c r="K56" s="22" t="s">
        <v>201</v>
      </c>
      <c r="L56" s="34">
        <v>1.3333333333333334E-2</v>
      </c>
    </row>
    <row r="57" spans="6:12" x14ac:dyDescent="0.3">
      <c r="F57" s="22" t="s">
        <v>370</v>
      </c>
      <c r="G57" s="23">
        <v>1</v>
      </c>
      <c r="K57" s="22" t="s">
        <v>129</v>
      </c>
      <c r="L57" s="34">
        <v>1.3333333333333334E-2</v>
      </c>
    </row>
    <row r="58" spans="6:12" x14ac:dyDescent="0.3">
      <c r="F58" s="22" t="s">
        <v>49</v>
      </c>
      <c r="G58" s="23">
        <v>1</v>
      </c>
      <c r="K58" s="22" t="s">
        <v>210</v>
      </c>
      <c r="L58" s="34">
        <v>1.3333333333333334E-2</v>
      </c>
    </row>
    <row r="59" spans="6:12" x14ac:dyDescent="0.3">
      <c r="F59" s="22" t="s">
        <v>90</v>
      </c>
      <c r="G59" s="23">
        <v>1</v>
      </c>
      <c r="K59" s="22" t="s">
        <v>335</v>
      </c>
      <c r="L59" s="34">
        <v>1.3333333333333334E-2</v>
      </c>
    </row>
    <row r="60" spans="6:12" x14ac:dyDescent="0.3">
      <c r="F60" s="22" t="s">
        <v>282</v>
      </c>
      <c r="G60" s="23">
        <v>1</v>
      </c>
      <c r="K60" s="22" t="s">
        <v>218</v>
      </c>
      <c r="L60" s="34">
        <v>1.3333333333333334E-2</v>
      </c>
    </row>
    <row r="61" spans="6:12" x14ac:dyDescent="0.3">
      <c r="F61" s="22" t="s">
        <v>559</v>
      </c>
      <c r="G61" s="23">
        <v>518</v>
      </c>
      <c r="K61" s="22" t="s">
        <v>137</v>
      </c>
      <c r="L61" s="34">
        <v>1.3333333333333334E-2</v>
      </c>
    </row>
    <row r="62" spans="6:12" x14ac:dyDescent="0.3">
      <c r="K62" s="22" t="s">
        <v>354</v>
      </c>
      <c r="L62" s="34">
        <v>1.3333333333333334E-2</v>
      </c>
    </row>
    <row r="63" spans="6:12" x14ac:dyDescent="0.3">
      <c r="K63" s="22" t="s">
        <v>273</v>
      </c>
      <c r="L63" s="34">
        <v>1.3333333333333334E-2</v>
      </c>
    </row>
    <row r="64" spans="6:12" x14ac:dyDescent="0.3">
      <c r="K64" s="22" t="s">
        <v>238</v>
      </c>
      <c r="L64" s="34">
        <v>1.3333333333333334E-2</v>
      </c>
    </row>
    <row r="65" spans="11:12" x14ac:dyDescent="0.3">
      <c r="K65" s="22" t="s">
        <v>173</v>
      </c>
      <c r="L65" s="34">
        <v>1.3333333333333334E-2</v>
      </c>
    </row>
    <row r="66" spans="11:12" x14ac:dyDescent="0.3">
      <c r="K66" s="22" t="s">
        <v>175</v>
      </c>
      <c r="L66" s="34">
        <v>1.3333333333333334E-2</v>
      </c>
    </row>
    <row r="67" spans="11:12" x14ac:dyDescent="0.3">
      <c r="K67" s="22" t="s">
        <v>304</v>
      </c>
      <c r="L67" s="34">
        <v>1.3333333333333334E-2</v>
      </c>
    </row>
    <row r="68" spans="11:12" x14ac:dyDescent="0.3">
      <c r="K68" s="22" t="s">
        <v>127</v>
      </c>
      <c r="L68" s="34">
        <v>6.6666666666666671E-3</v>
      </c>
    </row>
    <row r="69" spans="11:12" x14ac:dyDescent="0.3">
      <c r="K69" s="22" t="s">
        <v>196</v>
      </c>
      <c r="L69" s="34">
        <v>6.6666666666666671E-3</v>
      </c>
    </row>
    <row r="70" spans="11:12" x14ac:dyDescent="0.3">
      <c r="K70" s="22" t="s">
        <v>132</v>
      </c>
      <c r="L70" s="34">
        <v>6.6666666666666671E-3</v>
      </c>
    </row>
    <row r="71" spans="11:12" x14ac:dyDescent="0.3">
      <c r="K71" s="22" t="s">
        <v>347</v>
      </c>
      <c r="L71" s="34">
        <v>6.6666666666666671E-3</v>
      </c>
    </row>
    <row r="72" spans="11:12" x14ac:dyDescent="0.3">
      <c r="K72" s="22" t="s">
        <v>21</v>
      </c>
      <c r="L72" s="34">
        <v>6.6666666666666671E-3</v>
      </c>
    </row>
    <row r="73" spans="11:12" x14ac:dyDescent="0.3">
      <c r="K73" s="22" t="s">
        <v>54</v>
      </c>
      <c r="L73" s="34">
        <v>6.6666666666666671E-3</v>
      </c>
    </row>
    <row r="74" spans="11:12" x14ac:dyDescent="0.3">
      <c r="K74" s="22" t="s">
        <v>228</v>
      </c>
      <c r="L74" s="34">
        <v>6.6666666666666671E-3</v>
      </c>
    </row>
    <row r="75" spans="11:12" x14ac:dyDescent="0.3">
      <c r="K75" s="22" t="s">
        <v>56</v>
      </c>
      <c r="L75" s="34">
        <v>6.6666666666666671E-3</v>
      </c>
    </row>
    <row r="76" spans="11:12" x14ac:dyDescent="0.3">
      <c r="K76" s="22" t="s">
        <v>191</v>
      </c>
      <c r="L76" s="34">
        <v>6.6666666666666671E-3</v>
      </c>
    </row>
    <row r="77" spans="11:12" x14ac:dyDescent="0.3">
      <c r="K77" s="22" t="s">
        <v>139</v>
      </c>
      <c r="L77" s="34">
        <v>6.6666666666666671E-3</v>
      </c>
    </row>
    <row r="78" spans="11:12" x14ac:dyDescent="0.3">
      <c r="K78" s="22" t="s">
        <v>14</v>
      </c>
      <c r="L78" s="34">
        <v>6.6666666666666671E-3</v>
      </c>
    </row>
    <row r="79" spans="11:12" x14ac:dyDescent="0.3">
      <c r="K79" s="22" t="s">
        <v>140</v>
      </c>
      <c r="L79" s="34">
        <v>6.6666666666666671E-3</v>
      </c>
    </row>
    <row r="80" spans="11:12" x14ac:dyDescent="0.3">
      <c r="K80" s="22" t="s">
        <v>124</v>
      </c>
      <c r="L80" s="34">
        <v>6.6666666666666671E-3</v>
      </c>
    </row>
    <row r="81" spans="11:12" x14ac:dyDescent="0.3">
      <c r="K81" s="22" t="s">
        <v>144</v>
      </c>
      <c r="L81" s="34">
        <v>6.6666666666666671E-3</v>
      </c>
    </row>
    <row r="82" spans="11:12" x14ac:dyDescent="0.3">
      <c r="K82" s="22" t="s">
        <v>224</v>
      </c>
      <c r="L82" s="34">
        <v>6.6666666666666671E-3</v>
      </c>
    </row>
    <row r="83" spans="11:12" x14ac:dyDescent="0.3">
      <c r="K83" s="22" t="s">
        <v>145</v>
      </c>
      <c r="L83" s="34">
        <v>6.6666666666666671E-3</v>
      </c>
    </row>
    <row r="84" spans="11:12" x14ac:dyDescent="0.3">
      <c r="K84" s="22" t="s">
        <v>233</v>
      </c>
      <c r="L84" s="34">
        <v>6.6666666666666671E-3</v>
      </c>
    </row>
    <row r="85" spans="11:12" x14ac:dyDescent="0.3">
      <c r="K85" s="22" t="s">
        <v>275</v>
      </c>
      <c r="L85" s="34">
        <v>6.6666666666666671E-3</v>
      </c>
    </row>
    <row r="86" spans="11:12" x14ac:dyDescent="0.3">
      <c r="K86" s="22" t="s">
        <v>242</v>
      </c>
      <c r="L86" s="34">
        <v>6.6666666666666671E-3</v>
      </c>
    </row>
    <row r="87" spans="11:12" x14ac:dyDescent="0.3">
      <c r="K87" s="22" t="s">
        <v>31</v>
      </c>
      <c r="L87" s="34">
        <v>6.6666666666666671E-3</v>
      </c>
    </row>
    <row r="88" spans="11:12" x14ac:dyDescent="0.3">
      <c r="K88" s="22" t="s">
        <v>65</v>
      </c>
      <c r="L88" s="34">
        <v>6.6666666666666671E-3</v>
      </c>
    </row>
    <row r="89" spans="11:12" x14ac:dyDescent="0.3">
      <c r="K89" s="22" t="s">
        <v>24</v>
      </c>
      <c r="L89" s="34">
        <v>6.6666666666666671E-3</v>
      </c>
    </row>
    <row r="90" spans="11:12" x14ac:dyDescent="0.3">
      <c r="K90" s="22" t="s">
        <v>33</v>
      </c>
      <c r="L90" s="34">
        <v>6.6666666666666671E-3</v>
      </c>
    </row>
    <row r="91" spans="11:12" x14ac:dyDescent="0.3">
      <c r="K91" s="22" t="s">
        <v>88</v>
      </c>
      <c r="L91" s="34">
        <v>6.6666666666666671E-3</v>
      </c>
    </row>
    <row r="92" spans="11:12" x14ac:dyDescent="0.3">
      <c r="K92" s="22" t="s">
        <v>209</v>
      </c>
      <c r="L92" s="34">
        <v>6.6666666666666671E-3</v>
      </c>
    </row>
    <row r="93" spans="11:12" x14ac:dyDescent="0.3">
      <c r="K93" s="22" t="s">
        <v>151</v>
      </c>
      <c r="L93" s="34">
        <v>6.6666666666666671E-3</v>
      </c>
    </row>
    <row r="94" spans="11:12" x14ac:dyDescent="0.3">
      <c r="K94" s="22" t="s">
        <v>41</v>
      </c>
      <c r="L94" s="34">
        <v>6.6666666666666671E-3</v>
      </c>
    </row>
    <row r="95" spans="11:12" x14ac:dyDescent="0.3">
      <c r="K95" s="22" t="s">
        <v>152</v>
      </c>
      <c r="L95" s="34">
        <v>6.6666666666666671E-3</v>
      </c>
    </row>
    <row r="96" spans="11:12" x14ac:dyDescent="0.3">
      <c r="K96" s="22" t="s">
        <v>271</v>
      </c>
      <c r="L96" s="34">
        <v>6.6666666666666671E-3</v>
      </c>
    </row>
    <row r="97" spans="11:12" x14ac:dyDescent="0.3">
      <c r="K97" s="22" t="s">
        <v>157</v>
      </c>
      <c r="L97" s="34">
        <v>6.6666666666666671E-3</v>
      </c>
    </row>
    <row r="98" spans="11:12" x14ac:dyDescent="0.3">
      <c r="K98" s="22" t="s">
        <v>221</v>
      </c>
      <c r="L98" s="34">
        <v>6.6666666666666671E-3</v>
      </c>
    </row>
    <row r="99" spans="11:12" x14ac:dyDescent="0.3">
      <c r="K99" s="22" t="s">
        <v>58</v>
      </c>
      <c r="L99" s="34">
        <v>6.6666666666666671E-3</v>
      </c>
    </row>
    <row r="100" spans="11:12" x14ac:dyDescent="0.3">
      <c r="K100" s="22" t="s">
        <v>315</v>
      </c>
      <c r="L100" s="34">
        <v>6.6666666666666671E-3</v>
      </c>
    </row>
    <row r="101" spans="11:12" x14ac:dyDescent="0.3">
      <c r="K101" s="22" t="s">
        <v>95</v>
      </c>
      <c r="L101" s="34">
        <v>6.6666666666666671E-3</v>
      </c>
    </row>
    <row r="102" spans="11:12" x14ac:dyDescent="0.3">
      <c r="K102" s="22" t="s">
        <v>231</v>
      </c>
      <c r="L102" s="34">
        <v>6.6666666666666671E-3</v>
      </c>
    </row>
    <row r="103" spans="11:12" x14ac:dyDescent="0.3">
      <c r="K103" s="22" t="s">
        <v>102</v>
      </c>
      <c r="L103" s="34">
        <v>6.6666666666666671E-3</v>
      </c>
    </row>
    <row r="104" spans="11:12" x14ac:dyDescent="0.3">
      <c r="K104" s="22" t="s">
        <v>348</v>
      </c>
      <c r="L104" s="34">
        <v>6.6666666666666671E-3</v>
      </c>
    </row>
    <row r="105" spans="11:12" x14ac:dyDescent="0.3">
      <c r="K105" s="22" t="s">
        <v>165</v>
      </c>
      <c r="L105" s="34">
        <v>6.6666666666666671E-3</v>
      </c>
    </row>
    <row r="106" spans="11:12" x14ac:dyDescent="0.3">
      <c r="K106" s="22" t="s">
        <v>135</v>
      </c>
      <c r="L106" s="34">
        <v>6.6666666666666671E-3</v>
      </c>
    </row>
    <row r="107" spans="11:12" x14ac:dyDescent="0.3">
      <c r="K107" s="22" t="s">
        <v>166</v>
      </c>
      <c r="L107" s="34">
        <v>6.6666666666666671E-3</v>
      </c>
    </row>
    <row r="108" spans="11:12" x14ac:dyDescent="0.3">
      <c r="K108" s="22" t="s">
        <v>122</v>
      </c>
      <c r="L108" s="34">
        <v>6.6666666666666671E-3</v>
      </c>
    </row>
    <row r="109" spans="11:12" x14ac:dyDescent="0.3">
      <c r="K109" s="22" t="s">
        <v>168</v>
      </c>
      <c r="L109" s="34">
        <v>6.6666666666666671E-3</v>
      </c>
    </row>
    <row r="110" spans="11:12" x14ac:dyDescent="0.3">
      <c r="K110" s="22" t="s">
        <v>193</v>
      </c>
      <c r="L110" s="34">
        <v>6.6666666666666671E-3</v>
      </c>
    </row>
    <row r="111" spans="11:12" x14ac:dyDescent="0.3">
      <c r="K111" s="22" t="s">
        <v>116</v>
      </c>
      <c r="L111" s="34">
        <v>6.6666666666666671E-3</v>
      </c>
    </row>
    <row r="112" spans="11:12" x14ac:dyDescent="0.3">
      <c r="K112" s="22" t="s">
        <v>18</v>
      </c>
      <c r="L112" s="34">
        <v>6.6666666666666671E-3</v>
      </c>
    </row>
    <row r="113" spans="11:12" x14ac:dyDescent="0.3">
      <c r="K113" s="22" t="s">
        <v>48</v>
      </c>
      <c r="L113" s="34">
        <v>6.6666666666666671E-3</v>
      </c>
    </row>
    <row r="114" spans="11:12" x14ac:dyDescent="0.3">
      <c r="K114" s="22" t="s">
        <v>123</v>
      </c>
      <c r="L114" s="34">
        <v>6.6666666666666671E-3</v>
      </c>
    </row>
    <row r="115" spans="11:12" x14ac:dyDescent="0.3">
      <c r="K115" s="22" t="s">
        <v>179</v>
      </c>
      <c r="L115" s="34">
        <v>6.6666666666666671E-3</v>
      </c>
    </row>
    <row r="116" spans="11:12" x14ac:dyDescent="0.3">
      <c r="K116" s="22" t="s">
        <v>94</v>
      </c>
      <c r="L116" s="34">
        <v>6.6666666666666671E-3</v>
      </c>
    </row>
    <row r="117" spans="11:12" x14ac:dyDescent="0.3">
      <c r="K117" s="22" t="s">
        <v>181</v>
      </c>
      <c r="L117" s="34">
        <v>6.6666666666666671E-3</v>
      </c>
    </row>
    <row r="118" spans="11:12" x14ac:dyDescent="0.3">
      <c r="K118" s="22" t="s">
        <v>205</v>
      </c>
      <c r="L118" s="34">
        <v>6.6666666666666671E-3</v>
      </c>
    </row>
    <row r="119" spans="11:12" x14ac:dyDescent="0.3">
      <c r="K119" s="22" t="s">
        <v>285</v>
      </c>
      <c r="L119" s="34">
        <v>6.6666666666666671E-3</v>
      </c>
    </row>
    <row r="120" spans="11:12" x14ac:dyDescent="0.3">
      <c r="K120" s="22" t="s">
        <v>305</v>
      </c>
      <c r="L120" s="34">
        <v>6.6666666666666671E-3</v>
      </c>
    </row>
    <row r="121" spans="11:12" x14ac:dyDescent="0.3">
      <c r="K121" s="22" t="s">
        <v>286</v>
      </c>
      <c r="L121" s="34">
        <v>6.6666666666666671E-3</v>
      </c>
    </row>
    <row r="122" spans="11:12" x14ac:dyDescent="0.3">
      <c r="K122" s="22" t="s">
        <v>211</v>
      </c>
      <c r="L122" s="34">
        <v>6.6666666666666671E-3</v>
      </c>
    </row>
    <row r="123" spans="11:12" x14ac:dyDescent="0.3">
      <c r="K123" s="22" t="s">
        <v>371</v>
      </c>
      <c r="L123" s="34">
        <v>6.6666666666666671E-3</v>
      </c>
    </row>
    <row r="124" spans="11:12" x14ac:dyDescent="0.3">
      <c r="K124" s="22" t="s">
        <v>214</v>
      </c>
      <c r="L124" s="34">
        <v>6.6666666666666671E-3</v>
      </c>
    </row>
    <row r="125" spans="11:12" x14ac:dyDescent="0.3">
      <c r="K125" s="22" t="s">
        <v>296</v>
      </c>
      <c r="L125" s="34">
        <v>6.6666666666666671E-3</v>
      </c>
    </row>
    <row r="126" spans="11:12" x14ac:dyDescent="0.3">
      <c r="K126" s="22" t="s">
        <v>353</v>
      </c>
      <c r="L126" s="34">
        <v>6.6666666666666671E-3</v>
      </c>
    </row>
    <row r="127" spans="11:12" x14ac:dyDescent="0.3">
      <c r="K127" s="22" t="s">
        <v>356</v>
      </c>
      <c r="L127" s="34">
        <v>6.6666666666666671E-3</v>
      </c>
    </row>
    <row r="128" spans="11:12" x14ac:dyDescent="0.3">
      <c r="K128" s="22" t="s">
        <v>219</v>
      </c>
      <c r="L128" s="34">
        <v>6.6666666666666671E-3</v>
      </c>
    </row>
    <row r="129" spans="11:12" x14ac:dyDescent="0.3">
      <c r="K129" s="22" t="s">
        <v>244</v>
      </c>
      <c r="L129" s="34">
        <v>6.6666666666666671E-3</v>
      </c>
    </row>
    <row r="130" spans="11:12" x14ac:dyDescent="0.3">
      <c r="K130" s="22" t="s">
        <v>220</v>
      </c>
      <c r="L130" s="34">
        <v>6.6666666666666671E-3</v>
      </c>
    </row>
    <row r="131" spans="11:12" x14ac:dyDescent="0.3">
      <c r="K131" s="22" t="s">
        <v>363</v>
      </c>
      <c r="L131" s="34">
        <v>6.6666666666666671E-3</v>
      </c>
    </row>
    <row r="132" spans="11:12" x14ac:dyDescent="0.3">
      <c r="K132" s="22" t="s">
        <v>355</v>
      </c>
      <c r="L132" s="34">
        <v>6.6666666666666671E-3</v>
      </c>
    </row>
    <row r="133" spans="11:12" x14ac:dyDescent="0.3">
      <c r="K133" s="22" t="s">
        <v>256</v>
      </c>
      <c r="L133" s="34">
        <v>6.6666666666666671E-3</v>
      </c>
    </row>
    <row r="134" spans="11:12" x14ac:dyDescent="0.3">
      <c r="K134" s="22" t="s">
        <v>326</v>
      </c>
      <c r="L134" s="34">
        <v>6.6666666666666671E-3</v>
      </c>
    </row>
    <row r="135" spans="11:12" x14ac:dyDescent="0.3">
      <c r="K135" s="22" t="s">
        <v>259</v>
      </c>
      <c r="L135" s="34">
        <v>6.6666666666666671E-3</v>
      </c>
    </row>
    <row r="136" spans="11:12" x14ac:dyDescent="0.3">
      <c r="K136" s="22" t="s">
        <v>30</v>
      </c>
      <c r="L136" s="34">
        <v>6.6666666666666671E-3</v>
      </c>
    </row>
    <row r="137" spans="11:12" x14ac:dyDescent="0.3">
      <c r="K137" s="22" t="s">
        <v>263</v>
      </c>
      <c r="L137" s="34">
        <v>6.6666666666666671E-3</v>
      </c>
    </row>
    <row r="138" spans="11:12" x14ac:dyDescent="0.3">
      <c r="K138" s="22" t="s">
        <v>230</v>
      </c>
      <c r="L138" s="34">
        <v>6.6666666666666671E-3</v>
      </c>
    </row>
    <row r="139" spans="11:12" x14ac:dyDescent="0.3">
      <c r="K139" s="22" t="s">
        <v>118</v>
      </c>
      <c r="L139" s="34">
        <v>6.6666666666666671E-3</v>
      </c>
    </row>
    <row r="140" spans="11:12" x14ac:dyDescent="0.3">
      <c r="K140" s="22" t="s">
        <v>232</v>
      </c>
      <c r="L140" s="34">
        <v>6.6666666666666671E-3</v>
      </c>
    </row>
    <row r="141" spans="11:12" x14ac:dyDescent="0.3">
      <c r="K141" s="22" t="s">
        <v>331</v>
      </c>
      <c r="L141" s="34">
        <v>6.6666666666666671E-3</v>
      </c>
    </row>
    <row r="142" spans="11:12" x14ac:dyDescent="0.3">
      <c r="K142" s="22" t="s">
        <v>234</v>
      </c>
      <c r="L142" s="34">
        <v>6.6666666666666671E-3</v>
      </c>
    </row>
    <row r="143" spans="11:12" x14ac:dyDescent="0.3">
      <c r="K143" s="22" t="s">
        <v>332</v>
      </c>
      <c r="L143" s="34">
        <v>6.6666666666666671E-3</v>
      </c>
    </row>
    <row r="144" spans="11:12" x14ac:dyDescent="0.3">
      <c r="K144" s="22" t="s">
        <v>11</v>
      </c>
      <c r="L144" s="34">
        <v>6.6666666666666671E-3</v>
      </c>
    </row>
    <row r="145" spans="11:12" x14ac:dyDescent="0.3">
      <c r="K145" s="22" t="s">
        <v>61</v>
      </c>
      <c r="L145" s="34">
        <v>6.6666666666666671E-3</v>
      </c>
    </row>
    <row r="146" spans="11:12" x14ac:dyDescent="0.3">
      <c r="K146" s="22" t="s">
        <v>8</v>
      </c>
      <c r="L146" s="34">
        <v>6.6666666666666671E-3</v>
      </c>
    </row>
    <row r="147" spans="11:12" x14ac:dyDescent="0.3">
      <c r="K147" s="22" t="s">
        <v>62</v>
      </c>
      <c r="L147" s="34">
        <v>6.6666666666666671E-3</v>
      </c>
    </row>
    <row r="148" spans="11:12" x14ac:dyDescent="0.3">
      <c r="K148" s="22" t="s">
        <v>10</v>
      </c>
      <c r="L148" s="34">
        <v>6.6666666666666671E-3</v>
      </c>
    </row>
    <row r="149" spans="11:12" x14ac:dyDescent="0.3">
      <c r="K149" s="22" t="s">
        <v>189</v>
      </c>
      <c r="L149" s="34">
        <v>6.6666666666666671E-3</v>
      </c>
    </row>
    <row r="150" spans="11:12" x14ac:dyDescent="0.3">
      <c r="K150" s="22" t="s">
        <v>108</v>
      </c>
      <c r="L150" s="34">
        <v>6.6666666666666671E-3</v>
      </c>
    </row>
    <row r="151" spans="11:12" x14ac:dyDescent="0.3">
      <c r="K151" s="22" t="s">
        <v>91</v>
      </c>
      <c r="L151" s="34">
        <v>6.6666666666666671E-3</v>
      </c>
    </row>
    <row r="152" spans="11:12" x14ac:dyDescent="0.3">
      <c r="K152" s="22" t="s">
        <v>250</v>
      </c>
      <c r="L152" s="34">
        <v>6.6666666666666671E-3</v>
      </c>
    </row>
    <row r="153" spans="11:12" x14ac:dyDescent="0.3">
      <c r="K153" s="22" t="s">
        <v>183</v>
      </c>
      <c r="L153" s="34">
        <v>6.6666666666666671E-3</v>
      </c>
    </row>
    <row r="154" spans="11:12" x14ac:dyDescent="0.3">
      <c r="K154" s="22" t="s">
        <v>364</v>
      </c>
      <c r="L154" s="34">
        <v>6.6666666666666671E-3</v>
      </c>
    </row>
    <row r="155" spans="11:12" x14ac:dyDescent="0.3">
      <c r="K155" s="22" t="s">
        <v>184</v>
      </c>
      <c r="L155" s="34">
        <v>6.6666666666666671E-3</v>
      </c>
    </row>
    <row r="156" spans="11:12" x14ac:dyDescent="0.3">
      <c r="K156" s="22" t="s">
        <v>257</v>
      </c>
      <c r="L156" s="34">
        <v>6.6666666666666671E-3</v>
      </c>
    </row>
    <row r="157" spans="11:12" x14ac:dyDescent="0.3">
      <c r="K157" s="22" t="s">
        <v>293</v>
      </c>
      <c r="L157" s="34">
        <v>6.6666666666666671E-3</v>
      </c>
    </row>
    <row r="158" spans="11:12" x14ac:dyDescent="0.3">
      <c r="K158" s="22" t="s">
        <v>260</v>
      </c>
      <c r="L158" s="34">
        <v>6.6666666666666671E-3</v>
      </c>
    </row>
    <row r="159" spans="11:12" x14ac:dyDescent="0.3">
      <c r="K159" s="22" t="s">
        <v>294</v>
      </c>
      <c r="L159" s="34">
        <v>6.6666666666666671E-3</v>
      </c>
    </row>
    <row r="160" spans="11:12" x14ac:dyDescent="0.3">
      <c r="K160" s="22" t="s">
        <v>267</v>
      </c>
      <c r="L160" s="34">
        <v>6.6666666666666671E-3</v>
      </c>
    </row>
    <row r="161" spans="11:12" x14ac:dyDescent="0.3">
      <c r="K161" s="22" t="s">
        <v>316</v>
      </c>
      <c r="L161" s="34">
        <v>6.6666666666666671E-3</v>
      </c>
    </row>
    <row r="162" spans="11:12" x14ac:dyDescent="0.3">
      <c r="K162" s="22" t="s">
        <v>321</v>
      </c>
      <c r="L162" s="34">
        <v>6.6666666666666671E-3</v>
      </c>
    </row>
    <row r="163" spans="11:12" x14ac:dyDescent="0.3">
      <c r="K163" s="22" t="s">
        <v>559</v>
      </c>
      <c r="L163" s="34">
        <v>1</v>
      </c>
    </row>
  </sheetData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62"/>
  <sheetViews>
    <sheetView zoomScale="55" zoomScaleNormal="55" workbookViewId="0">
      <selection activeCell="D30" sqref="D30"/>
    </sheetView>
  </sheetViews>
  <sheetFormatPr defaultRowHeight="15.6" x14ac:dyDescent="0.3"/>
  <cols>
    <col min="3" max="3" width="53.296875" bestFit="1" customWidth="1"/>
    <col min="6" max="6" width="15.69921875" bestFit="1" customWidth="1"/>
    <col min="7" max="7" width="19.69921875" bestFit="1" customWidth="1"/>
    <col min="9" max="9" width="21" bestFit="1" customWidth="1"/>
    <col min="10" max="10" width="11.3984375" bestFit="1" customWidth="1"/>
    <col min="12" max="12" width="15.69921875" bestFit="1" customWidth="1"/>
    <col min="13" max="13" width="19.69921875" bestFit="1" customWidth="1"/>
    <col min="15" max="15" width="15.69921875" bestFit="1" customWidth="1"/>
    <col min="16" max="16" width="19.69921875" bestFit="1" customWidth="1"/>
  </cols>
  <sheetData>
    <row r="1" spans="2:16" x14ac:dyDescent="0.3">
      <c r="F1" s="24">
        <v>1</v>
      </c>
      <c r="I1" s="24">
        <v>3</v>
      </c>
      <c r="L1" s="24">
        <v>6</v>
      </c>
      <c r="O1" s="24">
        <v>8</v>
      </c>
    </row>
    <row r="2" spans="2:16" x14ac:dyDescent="0.3">
      <c r="F2" s="21" t="s">
        <v>558</v>
      </c>
      <c r="G2" t="s">
        <v>560</v>
      </c>
      <c r="I2" s="21" t="s">
        <v>0</v>
      </c>
      <c r="J2" t="s">
        <v>561</v>
      </c>
      <c r="L2" s="21" t="s">
        <v>558</v>
      </c>
      <c r="M2" t="s">
        <v>560</v>
      </c>
      <c r="O2" s="21" t="s">
        <v>375</v>
      </c>
      <c r="P2" t="s">
        <v>382</v>
      </c>
    </row>
    <row r="3" spans="2:16" x14ac:dyDescent="0.3">
      <c r="F3" s="22" t="s">
        <v>394</v>
      </c>
      <c r="G3" s="23">
        <v>238</v>
      </c>
      <c r="L3" s="22">
        <v>2014</v>
      </c>
      <c r="M3" s="23">
        <v>352</v>
      </c>
    </row>
    <row r="4" spans="2:16" x14ac:dyDescent="0.3">
      <c r="B4" s="10">
        <v>1</v>
      </c>
      <c r="C4" s="11" t="s">
        <v>398</v>
      </c>
      <c r="D4" s="8">
        <f>GETPIVOTDATA("CİNSİYET",$F$2,"CİNSİYET","Erkek")/GETPIVOTDATA("CİNSİYET",$F$2)</f>
        <v>0.45945945945945948</v>
      </c>
      <c r="F4" s="22" t="s">
        <v>556</v>
      </c>
      <c r="G4" s="23">
        <v>280</v>
      </c>
      <c r="I4" s="21" t="s">
        <v>558</v>
      </c>
      <c r="J4" t="s">
        <v>560</v>
      </c>
      <c r="L4" s="22">
        <v>2013</v>
      </c>
      <c r="M4" s="23">
        <v>132</v>
      </c>
      <c r="O4" s="21" t="s">
        <v>558</v>
      </c>
      <c r="P4" t="s">
        <v>560</v>
      </c>
    </row>
    <row r="5" spans="2:16" x14ac:dyDescent="0.3">
      <c r="B5" s="10">
        <v>2</v>
      </c>
      <c r="C5" s="11" t="s">
        <v>399</v>
      </c>
      <c r="D5" s="8">
        <f>GETPIVOTDATA("CİNSİYET",$F$8,"İL","İSTANBUL")/GETPIVOTDATA("CİNSİYET",$F$8)</f>
        <v>0.61969111969111967</v>
      </c>
      <c r="F5" s="22" t="s">
        <v>559</v>
      </c>
      <c r="G5" s="23">
        <v>518</v>
      </c>
      <c r="I5" s="22" t="s">
        <v>394</v>
      </c>
      <c r="J5" s="23">
        <v>88</v>
      </c>
      <c r="L5" s="22">
        <v>2012</v>
      </c>
      <c r="M5" s="23">
        <v>13</v>
      </c>
      <c r="O5" s="22" t="s">
        <v>394</v>
      </c>
      <c r="P5" s="23">
        <v>27</v>
      </c>
    </row>
    <row r="6" spans="2:16" x14ac:dyDescent="0.3">
      <c r="B6" s="10">
        <v>3</v>
      </c>
      <c r="C6" s="11" t="s">
        <v>400</v>
      </c>
      <c r="D6" s="8">
        <f>GETPIVOTDATA("CİNSİYET",$I$4,"CİNSİYET","Kadın")/GETPIVOTDATA("CİNSİYET",$I$4)</f>
        <v>0.5532994923857868</v>
      </c>
      <c r="I6" s="22" t="s">
        <v>556</v>
      </c>
      <c r="J6" s="23">
        <v>109</v>
      </c>
      <c r="L6" s="22">
        <v>2011</v>
      </c>
      <c r="M6" s="23">
        <v>8</v>
      </c>
      <c r="O6" s="22" t="s">
        <v>556</v>
      </c>
      <c r="P6" s="23">
        <v>21</v>
      </c>
    </row>
    <row r="7" spans="2:16" x14ac:dyDescent="0.3">
      <c r="B7" s="10">
        <v>4</v>
      </c>
      <c r="C7" s="11" t="s">
        <v>401</v>
      </c>
      <c r="D7" s="8">
        <f>COUNT(J11:J61)</f>
        <v>51</v>
      </c>
      <c r="F7" s="24">
        <v>2</v>
      </c>
      <c r="G7" s="24">
        <v>5</v>
      </c>
      <c r="I7" s="22" t="s">
        <v>559</v>
      </c>
      <c r="J7" s="23">
        <v>197</v>
      </c>
      <c r="L7" s="22">
        <v>2010</v>
      </c>
      <c r="M7" s="23">
        <v>4</v>
      </c>
      <c r="O7" s="22" t="s">
        <v>559</v>
      </c>
      <c r="P7" s="23">
        <v>48</v>
      </c>
    </row>
    <row r="8" spans="2:16" x14ac:dyDescent="0.3">
      <c r="B8" s="10">
        <v>5</v>
      </c>
      <c r="C8" s="11" t="s">
        <v>402</v>
      </c>
      <c r="D8" s="8"/>
      <c r="F8" s="21" t="s">
        <v>558</v>
      </c>
      <c r="G8" t="s">
        <v>560</v>
      </c>
      <c r="L8" s="22">
        <v>2009</v>
      </c>
      <c r="M8" s="23">
        <v>3</v>
      </c>
    </row>
    <row r="9" spans="2:16" x14ac:dyDescent="0.3">
      <c r="B9" s="10">
        <v>6</v>
      </c>
      <c r="C9" s="11" t="s">
        <v>403</v>
      </c>
      <c r="D9" s="8" t="s">
        <v>563</v>
      </c>
      <c r="F9" s="22" t="s">
        <v>105</v>
      </c>
      <c r="G9" s="23">
        <v>321</v>
      </c>
      <c r="I9" s="24">
        <v>4</v>
      </c>
      <c r="L9" s="22">
        <v>2003</v>
      </c>
      <c r="M9" s="23">
        <v>1</v>
      </c>
      <c r="O9" s="24">
        <v>9</v>
      </c>
    </row>
    <row r="10" spans="2:16" x14ac:dyDescent="0.3">
      <c r="B10" s="10">
        <v>7</v>
      </c>
      <c r="C10" s="11" t="s">
        <v>404</v>
      </c>
      <c r="D10" s="8" t="s">
        <v>564</v>
      </c>
      <c r="F10" s="22" t="s">
        <v>20</v>
      </c>
      <c r="G10" s="23">
        <v>17</v>
      </c>
      <c r="I10" s="21" t="s">
        <v>558</v>
      </c>
      <c r="J10" t="s">
        <v>562</v>
      </c>
      <c r="L10" s="22">
        <v>2000</v>
      </c>
      <c r="M10" s="23">
        <v>1</v>
      </c>
      <c r="O10" t="s">
        <v>375</v>
      </c>
      <c r="P10" t="s">
        <v>384</v>
      </c>
    </row>
    <row r="11" spans="2:16" x14ac:dyDescent="0.3">
      <c r="B11" s="10">
        <v>8</v>
      </c>
      <c r="C11" s="11" t="s">
        <v>405</v>
      </c>
      <c r="D11" s="8">
        <f>GETPIVOTDATA("CİNSİYET",$O$4,"CİNSİYET","Kadın")/GETPIVOTDATA("CİNSİYET",$O$4)</f>
        <v>0.4375</v>
      </c>
      <c r="F11" s="22" t="s">
        <v>55</v>
      </c>
      <c r="G11" s="23">
        <v>16</v>
      </c>
      <c r="I11" s="22" t="s">
        <v>105</v>
      </c>
      <c r="J11" s="23">
        <v>321</v>
      </c>
      <c r="L11" s="22">
        <v>1993</v>
      </c>
      <c r="M11" s="23">
        <v>1</v>
      </c>
    </row>
    <row r="12" spans="2:16" x14ac:dyDescent="0.3">
      <c r="B12" s="10">
        <v>9</v>
      </c>
      <c r="C12" s="11" t="s">
        <v>406</v>
      </c>
      <c r="D12" s="8" t="s">
        <v>565</v>
      </c>
      <c r="F12" s="22" t="s">
        <v>36</v>
      </c>
      <c r="G12" s="23">
        <v>13</v>
      </c>
      <c r="I12" s="22" t="s">
        <v>20</v>
      </c>
      <c r="J12" s="23">
        <v>17</v>
      </c>
      <c r="L12" s="22">
        <v>2006</v>
      </c>
      <c r="M12" s="23">
        <v>1</v>
      </c>
      <c r="O12" t="s">
        <v>558</v>
      </c>
      <c r="P12" t="s">
        <v>560</v>
      </c>
    </row>
    <row r="13" spans="2:16" x14ac:dyDescent="0.3">
      <c r="B13" s="10">
        <v>10</v>
      </c>
      <c r="C13" s="11" t="s">
        <v>407</v>
      </c>
      <c r="D13" s="8" t="e">
        <f>SUM(P18:Task2!H12P20)/GETPIVOTDATA("CİNSİYET",$O$17)</f>
        <v>#NAME?</v>
      </c>
      <c r="F13" s="22" t="s">
        <v>299</v>
      </c>
      <c r="G13" s="23">
        <v>12</v>
      </c>
      <c r="I13" s="22" t="s">
        <v>55</v>
      </c>
      <c r="J13" s="23">
        <v>16</v>
      </c>
      <c r="L13" s="22">
        <v>1991</v>
      </c>
      <c r="M13" s="23">
        <v>1</v>
      </c>
      <c r="O13" s="22" t="s">
        <v>39</v>
      </c>
      <c r="P13" s="23">
        <v>4</v>
      </c>
    </row>
    <row r="14" spans="2:16" x14ac:dyDescent="0.3">
      <c r="F14" s="22" t="s">
        <v>272</v>
      </c>
      <c r="G14" s="23">
        <v>12</v>
      </c>
      <c r="I14" s="22" t="s">
        <v>36</v>
      </c>
      <c r="J14" s="23">
        <v>13</v>
      </c>
      <c r="L14" s="22">
        <v>2008</v>
      </c>
      <c r="M14" s="23">
        <v>1</v>
      </c>
      <c r="O14" s="22" t="s">
        <v>215</v>
      </c>
      <c r="P14" s="23">
        <v>4</v>
      </c>
    </row>
    <row r="15" spans="2:16" x14ac:dyDescent="0.3">
      <c r="F15" s="22" t="s">
        <v>328</v>
      </c>
      <c r="G15" s="23">
        <v>10</v>
      </c>
      <c r="I15" s="22" t="s">
        <v>299</v>
      </c>
      <c r="J15" s="23">
        <v>12</v>
      </c>
      <c r="L15" s="22" t="s">
        <v>559</v>
      </c>
      <c r="M15" s="23">
        <v>518</v>
      </c>
    </row>
    <row r="16" spans="2:16" x14ac:dyDescent="0.3">
      <c r="F16" s="22" t="s">
        <v>5</v>
      </c>
      <c r="G16" s="23">
        <v>8</v>
      </c>
      <c r="I16" s="22" t="s">
        <v>272</v>
      </c>
      <c r="J16" s="23">
        <v>12</v>
      </c>
      <c r="O16" s="24">
        <v>10</v>
      </c>
    </row>
    <row r="17" spans="6:16" x14ac:dyDescent="0.3">
      <c r="F17" s="22" t="s">
        <v>361</v>
      </c>
      <c r="G17" s="23">
        <v>6</v>
      </c>
      <c r="I17" s="22" t="s">
        <v>328</v>
      </c>
      <c r="J17" s="23">
        <v>10</v>
      </c>
      <c r="L17" s="24">
        <v>7</v>
      </c>
      <c r="O17" s="21" t="s">
        <v>558</v>
      </c>
      <c r="P17" t="s">
        <v>560</v>
      </c>
    </row>
    <row r="18" spans="6:16" x14ac:dyDescent="0.3">
      <c r="F18" s="22" t="s">
        <v>323</v>
      </c>
      <c r="G18" s="23">
        <v>6</v>
      </c>
      <c r="I18" s="22" t="s">
        <v>5</v>
      </c>
      <c r="J18" s="23">
        <v>8</v>
      </c>
      <c r="L18" s="21" t="s">
        <v>375</v>
      </c>
      <c r="M18" t="s">
        <v>561</v>
      </c>
      <c r="O18" s="22" t="s">
        <v>572</v>
      </c>
      <c r="P18" s="23">
        <v>143</v>
      </c>
    </row>
    <row r="19" spans="6:16" x14ac:dyDescent="0.3">
      <c r="F19" s="22" t="s">
        <v>306</v>
      </c>
      <c r="G19" s="23">
        <v>5</v>
      </c>
      <c r="I19" s="22" t="s">
        <v>361</v>
      </c>
      <c r="J19" s="23">
        <v>6</v>
      </c>
      <c r="O19" s="22" t="s">
        <v>573</v>
      </c>
      <c r="P19" s="23">
        <v>134</v>
      </c>
    </row>
    <row r="20" spans="6:16" x14ac:dyDescent="0.3">
      <c r="F20" s="22" t="s">
        <v>76</v>
      </c>
      <c r="G20" s="23">
        <v>5</v>
      </c>
      <c r="I20" s="22" t="s">
        <v>323</v>
      </c>
      <c r="J20" s="23">
        <v>6</v>
      </c>
      <c r="L20" s="21" t="s">
        <v>558</v>
      </c>
      <c r="M20" t="s">
        <v>560</v>
      </c>
      <c r="O20" s="22" t="s">
        <v>574</v>
      </c>
      <c r="P20" s="23">
        <v>97</v>
      </c>
    </row>
    <row r="21" spans="6:16" x14ac:dyDescent="0.3">
      <c r="F21" s="22" t="s">
        <v>352</v>
      </c>
      <c r="G21" s="23">
        <v>5</v>
      </c>
      <c r="I21" s="22" t="s">
        <v>306</v>
      </c>
      <c r="J21" s="23">
        <v>5</v>
      </c>
      <c r="L21" s="22">
        <v>2014</v>
      </c>
      <c r="M21" s="23">
        <v>109</v>
      </c>
      <c r="O21" s="22" t="s">
        <v>575</v>
      </c>
      <c r="P21" s="23">
        <v>61</v>
      </c>
    </row>
    <row r="22" spans="6:16" x14ac:dyDescent="0.3">
      <c r="F22" s="22" t="s">
        <v>96</v>
      </c>
      <c r="G22" s="23">
        <v>5</v>
      </c>
      <c r="I22" s="22" t="s">
        <v>76</v>
      </c>
      <c r="J22" s="23">
        <v>5</v>
      </c>
      <c r="L22" s="22">
        <v>2013</v>
      </c>
      <c r="M22" s="23">
        <v>54</v>
      </c>
      <c r="O22" s="22" t="s">
        <v>576</v>
      </c>
      <c r="P22" s="23">
        <v>43</v>
      </c>
    </row>
    <row r="23" spans="6:16" x14ac:dyDescent="0.3">
      <c r="F23" s="22" t="s">
        <v>291</v>
      </c>
      <c r="G23" s="23">
        <v>5</v>
      </c>
      <c r="I23" s="22" t="s">
        <v>352</v>
      </c>
      <c r="J23" s="23">
        <v>5</v>
      </c>
      <c r="L23" s="22">
        <v>2012</v>
      </c>
      <c r="M23" s="23">
        <v>3</v>
      </c>
      <c r="O23" s="22" t="s">
        <v>577</v>
      </c>
      <c r="P23" s="23">
        <v>19</v>
      </c>
    </row>
    <row r="24" spans="6:16" x14ac:dyDescent="0.3">
      <c r="F24" s="22" t="s">
        <v>339</v>
      </c>
      <c r="G24" s="23">
        <v>4</v>
      </c>
      <c r="I24" s="22" t="s">
        <v>96</v>
      </c>
      <c r="J24" s="23">
        <v>5</v>
      </c>
      <c r="L24" s="22">
        <v>1993</v>
      </c>
      <c r="M24" s="23">
        <v>1</v>
      </c>
      <c r="O24" s="22" t="s">
        <v>578</v>
      </c>
      <c r="P24" s="23">
        <v>11</v>
      </c>
    </row>
    <row r="25" spans="6:16" x14ac:dyDescent="0.3">
      <c r="F25" s="22" t="s">
        <v>15</v>
      </c>
      <c r="G25" s="23">
        <v>4</v>
      </c>
      <c r="I25" s="22" t="s">
        <v>291</v>
      </c>
      <c r="J25" s="23">
        <v>5</v>
      </c>
      <c r="L25" s="22">
        <v>2011</v>
      </c>
      <c r="M25" s="23">
        <v>1</v>
      </c>
      <c r="O25" s="22" t="s">
        <v>579</v>
      </c>
      <c r="P25" s="23">
        <v>4</v>
      </c>
    </row>
    <row r="26" spans="6:16" x14ac:dyDescent="0.3">
      <c r="F26" s="22" t="s">
        <v>346</v>
      </c>
      <c r="G26" s="23">
        <v>3</v>
      </c>
      <c r="I26" s="22" t="s">
        <v>339</v>
      </c>
      <c r="J26" s="23">
        <v>4</v>
      </c>
      <c r="L26" s="22" t="s">
        <v>559</v>
      </c>
      <c r="M26" s="23">
        <v>168</v>
      </c>
      <c r="O26" s="22" t="s">
        <v>568</v>
      </c>
      <c r="P26" s="23">
        <v>6</v>
      </c>
    </row>
    <row r="27" spans="6:16" x14ac:dyDescent="0.3">
      <c r="F27" s="22" t="s">
        <v>82</v>
      </c>
      <c r="G27" s="23">
        <v>3</v>
      </c>
      <c r="I27" s="22" t="s">
        <v>15</v>
      </c>
      <c r="J27" s="23">
        <v>4</v>
      </c>
      <c r="O27" s="22" t="s">
        <v>559</v>
      </c>
      <c r="P27" s="23">
        <v>518</v>
      </c>
    </row>
    <row r="28" spans="6:16" x14ac:dyDescent="0.3">
      <c r="F28" s="22" t="s">
        <v>32</v>
      </c>
      <c r="G28" s="23">
        <v>3</v>
      </c>
      <c r="I28" s="22" t="s">
        <v>346</v>
      </c>
      <c r="J28" s="23">
        <v>3</v>
      </c>
    </row>
    <row r="29" spans="6:16" x14ac:dyDescent="0.3">
      <c r="F29" s="22" t="s">
        <v>12</v>
      </c>
      <c r="G29" s="23">
        <v>3</v>
      </c>
      <c r="I29" s="22" t="s">
        <v>82</v>
      </c>
      <c r="J29" s="23">
        <v>3</v>
      </c>
    </row>
    <row r="30" spans="6:16" x14ac:dyDescent="0.3">
      <c r="F30" s="22" t="s">
        <v>72</v>
      </c>
      <c r="G30" s="23">
        <v>3</v>
      </c>
      <c r="I30" s="22" t="s">
        <v>32</v>
      </c>
      <c r="J30" s="23">
        <v>3</v>
      </c>
    </row>
    <row r="31" spans="6:16" x14ac:dyDescent="0.3">
      <c r="F31" s="22" t="s">
        <v>85</v>
      </c>
      <c r="G31" s="23">
        <v>3</v>
      </c>
      <c r="I31" s="22" t="s">
        <v>12</v>
      </c>
      <c r="J31" s="23">
        <v>3</v>
      </c>
    </row>
    <row r="32" spans="6:16" x14ac:dyDescent="0.3">
      <c r="F32" s="22" t="s">
        <v>344</v>
      </c>
      <c r="G32" s="23">
        <v>3</v>
      </c>
      <c r="I32" s="22" t="s">
        <v>72</v>
      </c>
      <c r="J32" s="23">
        <v>3</v>
      </c>
    </row>
    <row r="33" spans="6:10" x14ac:dyDescent="0.3">
      <c r="F33" s="22" t="s">
        <v>92</v>
      </c>
      <c r="G33" s="23">
        <v>3</v>
      </c>
      <c r="I33" s="22" t="s">
        <v>85</v>
      </c>
      <c r="J33" s="23">
        <v>3</v>
      </c>
    </row>
    <row r="34" spans="6:10" x14ac:dyDescent="0.3">
      <c r="F34" s="22" t="s">
        <v>100</v>
      </c>
      <c r="G34" s="23">
        <v>3</v>
      </c>
      <c r="I34" s="22" t="s">
        <v>344</v>
      </c>
      <c r="J34" s="23">
        <v>3</v>
      </c>
    </row>
    <row r="35" spans="6:10" x14ac:dyDescent="0.3">
      <c r="F35" s="22" t="s">
        <v>311</v>
      </c>
      <c r="G35" s="23">
        <v>3</v>
      </c>
      <c r="I35" s="22" t="s">
        <v>92</v>
      </c>
      <c r="J35" s="23">
        <v>3</v>
      </c>
    </row>
    <row r="36" spans="6:10" x14ac:dyDescent="0.3">
      <c r="F36" s="22" t="s">
        <v>317</v>
      </c>
      <c r="G36" s="23">
        <v>3</v>
      </c>
      <c r="I36" s="22" t="s">
        <v>100</v>
      </c>
      <c r="J36" s="23">
        <v>3</v>
      </c>
    </row>
    <row r="37" spans="6:10" x14ac:dyDescent="0.3">
      <c r="F37" s="22" t="s">
        <v>287</v>
      </c>
      <c r="G37" s="23">
        <v>3</v>
      </c>
      <c r="I37" s="22" t="s">
        <v>311</v>
      </c>
      <c r="J37" s="23">
        <v>3</v>
      </c>
    </row>
    <row r="38" spans="6:10" x14ac:dyDescent="0.3">
      <c r="F38" s="22" t="s">
        <v>284</v>
      </c>
      <c r="G38" s="23">
        <v>2</v>
      </c>
      <c r="I38" s="22" t="s">
        <v>317</v>
      </c>
      <c r="J38" s="23">
        <v>3</v>
      </c>
    </row>
    <row r="39" spans="6:10" x14ac:dyDescent="0.3">
      <c r="F39" s="22" t="s">
        <v>87</v>
      </c>
      <c r="G39" s="23">
        <v>2</v>
      </c>
      <c r="I39" s="22" t="s">
        <v>287</v>
      </c>
      <c r="J39" s="23">
        <v>3</v>
      </c>
    </row>
    <row r="40" spans="6:10" x14ac:dyDescent="0.3">
      <c r="F40" s="22" t="s">
        <v>350</v>
      </c>
      <c r="G40" s="23">
        <v>2</v>
      </c>
      <c r="I40" s="22" t="s">
        <v>284</v>
      </c>
      <c r="J40" s="23">
        <v>2</v>
      </c>
    </row>
    <row r="41" spans="6:10" x14ac:dyDescent="0.3">
      <c r="F41" s="22" t="s">
        <v>314</v>
      </c>
      <c r="G41" s="23">
        <v>2</v>
      </c>
      <c r="I41" s="22" t="s">
        <v>87</v>
      </c>
      <c r="J41" s="23">
        <v>2</v>
      </c>
    </row>
    <row r="42" spans="6:10" x14ac:dyDescent="0.3">
      <c r="F42" s="22" t="s">
        <v>320</v>
      </c>
      <c r="G42" s="23">
        <v>2</v>
      </c>
      <c r="I42" s="22" t="s">
        <v>350</v>
      </c>
      <c r="J42" s="23">
        <v>2</v>
      </c>
    </row>
    <row r="43" spans="6:10" x14ac:dyDescent="0.3">
      <c r="F43" s="22" t="s">
        <v>372</v>
      </c>
      <c r="G43" s="23">
        <v>2</v>
      </c>
      <c r="I43" s="22" t="s">
        <v>314</v>
      </c>
      <c r="J43" s="23">
        <v>2</v>
      </c>
    </row>
    <row r="44" spans="6:10" x14ac:dyDescent="0.3">
      <c r="F44" s="22" t="s">
        <v>70</v>
      </c>
      <c r="G44" s="23">
        <v>1</v>
      </c>
      <c r="I44" s="22" t="s">
        <v>320</v>
      </c>
      <c r="J44" s="23">
        <v>2</v>
      </c>
    </row>
    <row r="45" spans="6:10" x14ac:dyDescent="0.3">
      <c r="F45" s="22" t="s">
        <v>51</v>
      </c>
      <c r="G45" s="23">
        <v>1</v>
      </c>
      <c r="I45" s="22" t="s">
        <v>372</v>
      </c>
      <c r="J45" s="23">
        <v>2</v>
      </c>
    </row>
    <row r="46" spans="6:10" x14ac:dyDescent="0.3">
      <c r="F46" s="22" t="s">
        <v>357</v>
      </c>
      <c r="G46" s="23">
        <v>1</v>
      </c>
      <c r="I46" s="22" t="s">
        <v>70</v>
      </c>
      <c r="J46" s="23">
        <v>1</v>
      </c>
    </row>
    <row r="47" spans="6:10" x14ac:dyDescent="0.3">
      <c r="F47" s="22" t="s">
        <v>103</v>
      </c>
      <c r="G47" s="23">
        <v>1</v>
      </c>
      <c r="I47" s="22" t="s">
        <v>51</v>
      </c>
      <c r="J47" s="23">
        <v>1</v>
      </c>
    </row>
    <row r="48" spans="6:10" x14ac:dyDescent="0.3">
      <c r="F48" s="22" t="s">
        <v>368</v>
      </c>
      <c r="G48" s="23">
        <v>1</v>
      </c>
      <c r="I48" s="22" t="s">
        <v>357</v>
      </c>
      <c r="J48" s="23">
        <v>1</v>
      </c>
    </row>
    <row r="49" spans="6:10" x14ac:dyDescent="0.3">
      <c r="F49" s="22" t="s">
        <v>53</v>
      </c>
      <c r="G49" s="23">
        <v>1</v>
      </c>
      <c r="I49" s="22" t="s">
        <v>103</v>
      </c>
      <c r="J49" s="23">
        <v>1</v>
      </c>
    </row>
    <row r="50" spans="6:10" x14ac:dyDescent="0.3">
      <c r="F50" s="22" t="s">
        <v>45</v>
      </c>
      <c r="G50" s="23">
        <v>1</v>
      </c>
      <c r="I50" s="22" t="s">
        <v>368</v>
      </c>
      <c r="J50" s="23">
        <v>1</v>
      </c>
    </row>
    <row r="51" spans="6:10" x14ac:dyDescent="0.3">
      <c r="F51" s="22" t="s">
        <v>337</v>
      </c>
      <c r="G51" s="23">
        <v>1</v>
      </c>
      <c r="I51" s="22" t="s">
        <v>53</v>
      </c>
      <c r="J51" s="23">
        <v>1</v>
      </c>
    </row>
    <row r="52" spans="6:10" x14ac:dyDescent="0.3">
      <c r="F52" s="22" t="s">
        <v>359</v>
      </c>
      <c r="G52" s="23">
        <v>1</v>
      </c>
      <c r="I52" s="22" t="s">
        <v>45</v>
      </c>
      <c r="J52" s="23">
        <v>1</v>
      </c>
    </row>
    <row r="53" spans="6:10" x14ac:dyDescent="0.3">
      <c r="F53" s="22" t="s">
        <v>297</v>
      </c>
      <c r="G53" s="23">
        <v>1</v>
      </c>
      <c r="I53" s="22" t="s">
        <v>337</v>
      </c>
      <c r="J53" s="23">
        <v>1</v>
      </c>
    </row>
    <row r="54" spans="6:10" x14ac:dyDescent="0.3">
      <c r="F54" s="22" t="s">
        <v>366</v>
      </c>
      <c r="G54" s="23">
        <v>1</v>
      </c>
      <c r="I54" s="22" t="s">
        <v>359</v>
      </c>
      <c r="J54" s="23">
        <v>1</v>
      </c>
    </row>
    <row r="55" spans="6:10" x14ac:dyDescent="0.3">
      <c r="F55" s="22" t="s">
        <v>47</v>
      </c>
      <c r="G55" s="23">
        <v>1</v>
      </c>
      <c r="I55" s="22" t="s">
        <v>297</v>
      </c>
      <c r="J55" s="23">
        <v>1</v>
      </c>
    </row>
    <row r="56" spans="6:10" x14ac:dyDescent="0.3">
      <c r="F56" s="22" t="s">
        <v>370</v>
      </c>
      <c r="G56" s="23">
        <v>1</v>
      </c>
      <c r="I56" s="22" t="s">
        <v>366</v>
      </c>
      <c r="J56" s="23">
        <v>1</v>
      </c>
    </row>
    <row r="57" spans="6:10" x14ac:dyDescent="0.3">
      <c r="F57" s="22" t="s">
        <v>49</v>
      </c>
      <c r="G57" s="23">
        <v>1</v>
      </c>
      <c r="I57" s="22" t="s">
        <v>47</v>
      </c>
      <c r="J57" s="23">
        <v>1</v>
      </c>
    </row>
    <row r="58" spans="6:10" x14ac:dyDescent="0.3">
      <c r="F58" s="22" t="s">
        <v>90</v>
      </c>
      <c r="G58" s="23">
        <v>1</v>
      </c>
      <c r="I58" s="22" t="s">
        <v>370</v>
      </c>
      <c r="J58" s="23">
        <v>1</v>
      </c>
    </row>
    <row r="59" spans="6:10" x14ac:dyDescent="0.3">
      <c r="F59" s="22" t="s">
        <v>282</v>
      </c>
      <c r="G59" s="23">
        <v>1</v>
      </c>
      <c r="I59" s="22" t="s">
        <v>49</v>
      </c>
      <c r="J59" s="23">
        <v>1</v>
      </c>
    </row>
    <row r="60" spans="6:10" x14ac:dyDescent="0.3">
      <c r="F60" s="22" t="s">
        <v>559</v>
      </c>
      <c r="G60" s="23">
        <v>518</v>
      </c>
      <c r="I60" s="22" t="s">
        <v>90</v>
      </c>
      <c r="J60" s="23">
        <v>1</v>
      </c>
    </row>
    <row r="61" spans="6:10" x14ac:dyDescent="0.3">
      <c r="I61" s="22" t="s">
        <v>282</v>
      </c>
      <c r="J61" s="23">
        <v>1</v>
      </c>
    </row>
    <row r="62" spans="6:10" x14ac:dyDescent="0.3">
      <c r="I62" s="22" t="s">
        <v>559</v>
      </c>
      <c r="J62" s="23">
        <v>518</v>
      </c>
    </row>
  </sheetData>
  <pageMargins left="0.7" right="0.7" top="0.75" bottom="0.75" header="0.3" footer="0.3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19CE-9C55-49B8-94A7-0CF68BD640A2}">
  <dimension ref="A1:J2"/>
  <sheetViews>
    <sheetView workbookViewId="0">
      <selection sqref="A1:J2"/>
    </sheetView>
  </sheetViews>
  <sheetFormatPr defaultRowHeight="15.6" x14ac:dyDescent="0.3"/>
  <cols>
    <col min="2" max="2" width="14.19921875" customWidth="1"/>
    <col min="3" max="3" width="15.69921875" customWidth="1"/>
    <col min="4" max="4" width="9.8984375" customWidth="1"/>
    <col min="5" max="5" width="14.19921875" customWidth="1"/>
    <col min="6" max="7" width="11.296875" customWidth="1"/>
  </cols>
  <sheetData>
    <row r="1" spans="1:10" x14ac:dyDescent="0.3">
      <c r="A1" t="s">
        <v>397</v>
      </c>
      <c r="B1" t="s">
        <v>1</v>
      </c>
      <c r="C1" t="s">
        <v>2</v>
      </c>
      <c r="D1" t="s">
        <v>395</v>
      </c>
      <c r="E1" t="s">
        <v>396</v>
      </c>
      <c r="F1" t="s">
        <v>374</v>
      </c>
      <c r="G1" t="s">
        <v>375</v>
      </c>
      <c r="H1" t="s">
        <v>376</v>
      </c>
      <c r="I1" t="s">
        <v>3</v>
      </c>
      <c r="J1" t="s">
        <v>0</v>
      </c>
    </row>
    <row r="2" spans="1:10" x14ac:dyDescent="0.3">
      <c r="A2">
        <v>461</v>
      </c>
      <c r="B2">
        <v>200173</v>
      </c>
      <c r="C2">
        <v>1991</v>
      </c>
      <c r="D2" t="s">
        <v>556</v>
      </c>
      <c r="E2">
        <v>3</v>
      </c>
      <c r="F2" t="s">
        <v>383</v>
      </c>
      <c r="G2" t="s">
        <v>393</v>
      </c>
      <c r="H2">
        <v>0.5</v>
      </c>
      <c r="I2" t="s">
        <v>298</v>
      </c>
      <c r="J2" t="s">
        <v>299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3"/>
  <sheetViews>
    <sheetView zoomScale="70" zoomScaleNormal="70" workbookViewId="0">
      <selection activeCell="B22" sqref="B22"/>
    </sheetView>
  </sheetViews>
  <sheetFormatPr defaultRowHeight="15.6" x14ac:dyDescent="0.3"/>
  <cols>
    <col min="1" max="1" width="12.796875" bestFit="1" customWidth="1"/>
    <col min="2" max="2" width="20.3984375" bestFit="1" customWidth="1"/>
    <col min="3" max="3" width="16.09765625" bestFit="1" customWidth="1"/>
  </cols>
  <sheetData>
    <row r="3" spans="1:2" x14ac:dyDescent="0.3">
      <c r="A3" s="21" t="s">
        <v>558</v>
      </c>
      <c r="B3" t="s">
        <v>567</v>
      </c>
    </row>
    <row r="4" spans="1:2" x14ac:dyDescent="0.3">
      <c r="A4" s="22" t="s">
        <v>572</v>
      </c>
      <c r="B4" s="23">
        <v>143</v>
      </c>
    </row>
    <row r="5" spans="1:2" x14ac:dyDescent="0.3">
      <c r="A5" s="22" t="s">
        <v>573</v>
      </c>
      <c r="B5" s="23">
        <v>134</v>
      </c>
    </row>
    <row r="6" spans="1:2" x14ac:dyDescent="0.3">
      <c r="A6" s="22" t="s">
        <v>574</v>
      </c>
      <c r="B6" s="23">
        <v>97</v>
      </c>
    </row>
    <row r="7" spans="1:2" x14ac:dyDescent="0.3">
      <c r="A7" s="22" t="s">
        <v>575</v>
      </c>
      <c r="B7" s="23">
        <v>61</v>
      </c>
    </row>
    <row r="8" spans="1:2" x14ac:dyDescent="0.3">
      <c r="A8" s="22" t="s">
        <v>576</v>
      </c>
      <c r="B8" s="23">
        <v>43</v>
      </c>
    </row>
    <row r="9" spans="1:2" x14ac:dyDescent="0.3">
      <c r="A9" s="22" t="s">
        <v>577</v>
      </c>
      <c r="B9" s="23">
        <v>19</v>
      </c>
    </row>
    <row r="10" spans="1:2" x14ac:dyDescent="0.3">
      <c r="A10" s="22" t="s">
        <v>578</v>
      </c>
      <c r="B10" s="23">
        <v>11</v>
      </c>
    </row>
    <row r="11" spans="1:2" x14ac:dyDescent="0.3">
      <c r="A11" s="22" t="s">
        <v>579</v>
      </c>
      <c r="B11" s="23">
        <v>4</v>
      </c>
    </row>
    <row r="12" spans="1:2" x14ac:dyDescent="0.3">
      <c r="A12" s="22" t="s">
        <v>568</v>
      </c>
      <c r="B12" s="23">
        <v>6</v>
      </c>
    </row>
    <row r="13" spans="1:2" x14ac:dyDescent="0.3">
      <c r="A13" s="22" t="s">
        <v>559</v>
      </c>
      <c r="B13" s="23">
        <v>518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9"/>
  <sheetViews>
    <sheetView tabSelected="1" zoomScale="55" zoomScaleNormal="55" workbookViewId="0">
      <selection activeCell="C16" sqref="C16"/>
    </sheetView>
  </sheetViews>
  <sheetFormatPr defaultRowHeight="15.6" x14ac:dyDescent="0.3"/>
  <cols>
    <col min="2" max="2" width="8.796875" style="9"/>
    <col min="3" max="3" width="86.796875" bestFit="1" customWidth="1"/>
    <col min="10" max="10" width="15.69921875" bestFit="1" customWidth="1"/>
    <col min="11" max="11" width="27.59765625" bestFit="1" customWidth="1"/>
    <col min="12" max="12" width="48.59765625" bestFit="1" customWidth="1"/>
    <col min="13" max="13" width="47.3984375" bestFit="1" customWidth="1"/>
    <col min="14" max="14" width="51" bestFit="1" customWidth="1"/>
    <col min="15" max="15" width="55.59765625" bestFit="1" customWidth="1"/>
    <col min="16" max="16" width="44.296875" bestFit="1" customWidth="1"/>
    <col min="17" max="17" width="57.19921875" bestFit="1" customWidth="1"/>
    <col min="18" max="18" width="45.8984375" bestFit="1" customWidth="1"/>
    <col min="19" max="19" width="59.3984375" bestFit="1" customWidth="1"/>
    <col min="20" max="20" width="30.59765625" bestFit="1" customWidth="1"/>
    <col min="21" max="21" width="41.8984375" bestFit="1" customWidth="1"/>
    <col min="22" max="22" width="28.59765625" bestFit="1" customWidth="1"/>
    <col min="23" max="23" width="52.796875" bestFit="1" customWidth="1"/>
    <col min="24" max="24" width="51.19921875" bestFit="1" customWidth="1"/>
    <col min="25" max="25" width="75.8984375" bestFit="1" customWidth="1"/>
    <col min="26" max="26" width="49" bestFit="1" customWidth="1"/>
    <col min="27" max="27" width="51.8984375" bestFit="1" customWidth="1"/>
    <col min="28" max="28" width="47.3984375" bestFit="1" customWidth="1"/>
    <col min="29" max="29" width="42.796875" bestFit="1" customWidth="1"/>
    <col min="30" max="30" width="42.296875" bestFit="1" customWidth="1"/>
    <col min="31" max="31" width="22.796875" bestFit="1" customWidth="1"/>
    <col min="32" max="32" width="36.09765625" bestFit="1" customWidth="1"/>
    <col min="33" max="33" width="49.3984375" bestFit="1" customWidth="1"/>
    <col min="34" max="34" width="43.8984375" bestFit="1" customWidth="1"/>
    <col min="35" max="35" width="43" bestFit="1" customWidth="1"/>
    <col min="36" max="36" width="45.59765625" bestFit="1" customWidth="1"/>
    <col min="37" max="37" width="43.3984375" bestFit="1" customWidth="1"/>
    <col min="38" max="38" width="51.59765625" bestFit="1" customWidth="1"/>
    <col min="39" max="39" width="43.3984375" bestFit="1" customWidth="1"/>
    <col min="40" max="40" width="67.8984375" bestFit="1" customWidth="1"/>
    <col min="41" max="41" width="23.69921875" bestFit="1" customWidth="1"/>
    <col min="42" max="42" width="19.19921875" bestFit="1" customWidth="1"/>
    <col min="43" max="43" width="23.69921875" bestFit="1" customWidth="1"/>
    <col min="44" max="44" width="48.09765625" bestFit="1" customWidth="1"/>
    <col min="45" max="45" width="31" bestFit="1" customWidth="1"/>
    <col min="46" max="46" width="49.19921875" bestFit="1" customWidth="1"/>
    <col min="47" max="47" width="32.09765625" bestFit="1" customWidth="1"/>
    <col min="48" max="48" width="43.69921875" bestFit="1" customWidth="1"/>
    <col min="49" max="49" width="20.59765625" bestFit="1" customWidth="1"/>
    <col min="50" max="50" width="28.5" bestFit="1" customWidth="1"/>
    <col min="51" max="51" width="35.8984375" bestFit="1" customWidth="1"/>
    <col min="52" max="52" width="19.3984375" bestFit="1" customWidth="1"/>
    <col min="53" max="53" width="26.796875" bestFit="1" customWidth="1"/>
    <col min="54" max="54" width="30.296875" bestFit="1" customWidth="1"/>
    <col min="55" max="55" width="31.19921875" bestFit="1" customWidth="1"/>
    <col min="56" max="56" width="21" bestFit="1" customWidth="1"/>
    <col min="57" max="57" width="31.3984375" bestFit="1" customWidth="1"/>
    <col min="58" max="58" width="43.3984375" bestFit="1" customWidth="1"/>
    <col min="59" max="59" width="27" bestFit="1" customWidth="1"/>
    <col min="60" max="60" width="21.3984375" bestFit="1" customWidth="1"/>
    <col min="61" max="61" width="34.59765625" bestFit="1" customWidth="1"/>
    <col min="62" max="62" width="16.5" bestFit="1" customWidth="1"/>
    <col min="63" max="63" width="34.59765625" bestFit="1" customWidth="1"/>
    <col min="64" max="64" width="60.59765625" bestFit="1" customWidth="1"/>
    <col min="65" max="65" width="46.59765625" bestFit="1" customWidth="1"/>
    <col min="66" max="66" width="48.59765625" bestFit="1" customWidth="1"/>
    <col min="67" max="67" width="25" bestFit="1" customWidth="1"/>
    <col min="68" max="68" width="48.59765625" bestFit="1" customWidth="1"/>
    <col min="69" max="69" width="30.09765625" bestFit="1" customWidth="1"/>
    <col min="70" max="70" width="41.8984375" bestFit="1" customWidth="1"/>
    <col min="71" max="71" width="33" bestFit="1" customWidth="1"/>
    <col min="72" max="72" width="34.09765625" bestFit="1" customWidth="1"/>
    <col min="73" max="73" width="46.796875" bestFit="1" customWidth="1"/>
    <col min="74" max="74" width="43.19921875" bestFit="1" customWidth="1"/>
    <col min="75" max="75" width="12.5" bestFit="1" customWidth="1"/>
  </cols>
  <sheetData>
    <row r="1" spans="1:13" x14ac:dyDescent="0.3">
      <c r="A1" t="s">
        <v>417</v>
      </c>
    </row>
    <row r="2" spans="1:13" x14ac:dyDescent="0.3">
      <c r="B2" s="10">
        <v>1</v>
      </c>
      <c r="C2" s="11" t="s">
        <v>408</v>
      </c>
      <c r="D2" s="8">
        <f>GETPIVOTDATA("Bölüm Adı",$G$3)*36000</f>
        <v>5400000</v>
      </c>
      <c r="L2" s="25" t="s">
        <v>558</v>
      </c>
      <c r="M2" s="25" t="s">
        <v>580</v>
      </c>
    </row>
    <row r="3" spans="1:13" x14ac:dyDescent="0.3">
      <c r="B3" s="10">
        <v>2</v>
      </c>
      <c r="C3" s="11" t="s">
        <v>409</v>
      </c>
      <c r="D3" s="8">
        <f>K5</f>
        <v>80</v>
      </c>
      <c r="G3" s="21" t="s">
        <v>558</v>
      </c>
      <c r="H3" s="21" t="s">
        <v>580</v>
      </c>
      <c r="J3" s="25" t="s">
        <v>558</v>
      </c>
      <c r="K3" s="25" t="s">
        <v>580</v>
      </c>
      <c r="L3" s="35" t="s">
        <v>384</v>
      </c>
      <c r="M3" s="36">
        <v>0</v>
      </c>
    </row>
    <row r="4" spans="1:13" ht="16.2" thickBot="1" x14ac:dyDescent="0.35">
      <c r="B4" s="10">
        <v>3</v>
      </c>
      <c r="C4" s="11" t="s">
        <v>410</v>
      </c>
      <c r="D4" s="8">
        <f>K10/K5</f>
        <v>0.625</v>
      </c>
      <c r="G4" s="22" t="s">
        <v>384</v>
      </c>
      <c r="H4" s="23">
        <v>150</v>
      </c>
      <c r="J4" s="26" t="s">
        <v>384</v>
      </c>
      <c r="K4" s="27">
        <v>80</v>
      </c>
      <c r="L4" s="37" t="s">
        <v>215</v>
      </c>
      <c r="M4" s="27">
        <v>4</v>
      </c>
    </row>
    <row r="5" spans="1:13" ht="16.2" thickTop="1" x14ac:dyDescent="0.3">
      <c r="B5" s="10">
        <v>4</v>
      </c>
      <c r="C5" s="11" t="s">
        <v>411</v>
      </c>
      <c r="D5" s="8">
        <f>36000*K5</f>
        <v>2880000</v>
      </c>
      <c r="G5" s="22" t="s">
        <v>559</v>
      </c>
      <c r="H5" s="23">
        <v>150</v>
      </c>
      <c r="J5" s="28" t="s">
        <v>559</v>
      </c>
      <c r="K5" s="29">
        <v>80</v>
      </c>
      <c r="L5" s="37" t="s">
        <v>109</v>
      </c>
      <c r="M5" s="27">
        <v>3</v>
      </c>
    </row>
    <row r="6" spans="1:13" x14ac:dyDescent="0.3">
      <c r="B6" s="10">
        <v>5</v>
      </c>
      <c r="C6" s="11" t="s">
        <v>412</v>
      </c>
      <c r="D6" s="8">
        <f>M4</f>
        <v>4</v>
      </c>
      <c r="L6" s="37" t="s">
        <v>201</v>
      </c>
      <c r="M6" s="27">
        <v>2</v>
      </c>
    </row>
    <row r="7" spans="1:13" x14ac:dyDescent="0.3">
      <c r="B7" s="10">
        <v>6</v>
      </c>
      <c r="C7" s="11" t="s">
        <v>413</v>
      </c>
      <c r="D7" s="8">
        <f>E36</f>
        <v>6.0875000000000004</v>
      </c>
      <c r="J7" t="s">
        <v>395</v>
      </c>
      <c r="K7" t="s">
        <v>556</v>
      </c>
      <c r="L7" s="37" t="s">
        <v>237</v>
      </c>
      <c r="M7" s="27">
        <v>2</v>
      </c>
    </row>
    <row r="8" spans="1:13" x14ac:dyDescent="0.3">
      <c r="B8" s="10">
        <v>7</v>
      </c>
      <c r="C8" s="11" t="s">
        <v>414</v>
      </c>
      <c r="D8" s="8"/>
      <c r="L8" s="37" t="s">
        <v>175</v>
      </c>
      <c r="M8" s="27">
        <v>2</v>
      </c>
    </row>
    <row r="9" spans="1:13" x14ac:dyDescent="0.3">
      <c r="B9" s="10">
        <v>8</v>
      </c>
      <c r="C9" s="11" t="s">
        <v>415</v>
      </c>
      <c r="D9" s="8"/>
      <c r="J9" t="s">
        <v>558</v>
      </c>
      <c r="K9" t="s">
        <v>580</v>
      </c>
      <c r="L9" s="37" t="s">
        <v>117</v>
      </c>
      <c r="M9" s="27">
        <v>2</v>
      </c>
    </row>
    <row r="10" spans="1:13" x14ac:dyDescent="0.3">
      <c r="B10" s="10">
        <v>9</v>
      </c>
      <c r="C10" s="11" t="s">
        <v>416</v>
      </c>
      <c r="D10" s="8"/>
      <c r="J10" s="22" t="s">
        <v>384</v>
      </c>
      <c r="K10" s="23">
        <v>50</v>
      </c>
      <c r="L10" s="37" t="s">
        <v>210</v>
      </c>
      <c r="M10" s="27">
        <v>2</v>
      </c>
    </row>
    <row r="11" spans="1:13" x14ac:dyDescent="0.3">
      <c r="B11" s="10">
        <v>10</v>
      </c>
      <c r="C11" s="11" t="s">
        <v>557</v>
      </c>
      <c r="D11" s="8"/>
      <c r="J11" s="22" t="s">
        <v>559</v>
      </c>
      <c r="K11" s="23">
        <v>50</v>
      </c>
      <c r="L11" s="37" t="s">
        <v>129</v>
      </c>
      <c r="M11" s="27">
        <v>2</v>
      </c>
    </row>
    <row r="12" spans="1:13" x14ac:dyDescent="0.3">
      <c r="L12" s="37" t="s">
        <v>218</v>
      </c>
      <c r="M12" s="27">
        <v>2</v>
      </c>
    </row>
    <row r="13" spans="1:13" x14ac:dyDescent="0.3">
      <c r="L13" s="37" t="s">
        <v>137</v>
      </c>
      <c r="M13" s="27">
        <v>2</v>
      </c>
    </row>
    <row r="14" spans="1:13" x14ac:dyDescent="0.3">
      <c r="L14" s="37" t="s">
        <v>238</v>
      </c>
      <c r="M14" s="27">
        <v>2</v>
      </c>
    </row>
    <row r="15" spans="1:13" x14ac:dyDescent="0.3">
      <c r="L15" s="37" t="s">
        <v>173</v>
      </c>
      <c r="M15" s="27">
        <v>2</v>
      </c>
    </row>
    <row r="16" spans="1:13" x14ac:dyDescent="0.3">
      <c r="D16" s="25" t="s">
        <v>558</v>
      </c>
      <c r="E16" s="25" t="s">
        <v>581</v>
      </c>
      <c r="L16" s="37" t="s">
        <v>104</v>
      </c>
      <c r="M16" s="27">
        <v>2</v>
      </c>
    </row>
    <row r="17" spans="4:13" x14ac:dyDescent="0.3">
      <c r="D17" s="35" t="s">
        <v>384</v>
      </c>
      <c r="E17" s="36">
        <v>28</v>
      </c>
      <c r="J17" s="21" t="s">
        <v>0</v>
      </c>
      <c r="K17" t="s">
        <v>105</v>
      </c>
      <c r="L17" s="37" t="s">
        <v>220</v>
      </c>
      <c r="M17" s="27">
        <v>1</v>
      </c>
    </row>
    <row r="18" spans="4:13" x14ac:dyDescent="0.3">
      <c r="D18" s="37">
        <v>1</v>
      </c>
      <c r="E18" s="27">
        <v>1</v>
      </c>
      <c r="L18" s="37" t="s">
        <v>259</v>
      </c>
      <c r="M18" s="27">
        <v>1</v>
      </c>
    </row>
    <row r="19" spans="4:13" x14ac:dyDescent="0.3">
      <c r="D19" s="37">
        <v>2</v>
      </c>
      <c r="E19" s="27">
        <v>2</v>
      </c>
      <c r="J19" s="21" t="s">
        <v>558</v>
      </c>
      <c r="K19" t="s">
        <v>581</v>
      </c>
      <c r="L19" s="37" t="s">
        <v>234</v>
      </c>
      <c r="M19" s="27">
        <v>1</v>
      </c>
    </row>
    <row r="20" spans="4:13" x14ac:dyDescent="0.3">
      <c r="D20" s="37">
        <v>3</v>
      </c>
      <c r="E20" s="27">
        <v>3</v>
      </c>
      <c r="J20" s="22" t="s">
        <v>384</v>
      </c>
      <c r="K20" s="23">
        <v>28</v>
      </c>
      <c r="L20" s="37" t="s">
        <v>139</v>
      </c>
      <c r="M20" s="27">
        <v>1</v>
      </c>
    </row>
    <row r="21" spans="4:13" x14ac:dyDescent="0.3">
      <c r="D21" s="37">
        <v>4</v>
      </c>
      <c r="E21" s="27">
        <v>4</v>
      </c>
      <c r="J21" s="33">
        <v>1</v>
      </c>
      <c r="K21" s="23">
        <v>1</v>
      </c>
      <c r="L21" s="37" t="s">
        <v>214</v>
      </c>
      <c r="M21" s="27">
        <v>1</v>
      </c>
    </row>
    <row r="22" spans="4:13" x14ac:dyDescent="0.3">
      <c r="D22" s="37">
        <v>5</v>
      </c>
      <c r="E22" s="27">
        <v>5</v>
      </c>
      <c r="J22" s="33">
        <v>2</v>
      </c>
      <c r="K22" s="23">
        <v>2</v>
      </c>
      <c r="L22" s="37" t="s">
        <v>140</v>
      </c>
      <c r="M22" s="27">
        <v>1</v>
      </c>
    </row>
    <row r="23" spans="4:13" x14ac:dyDescent="0.3">
      <c r="D23" s="37">
        <v>6</v>
      </c>
      <c r="E23" s="27">
        <v>6</v>
      </c>
      <c r="J23" s="33">
        <v>3</v>
      </c>
      <c r="K23" s="23">
        <v>3</v>
      </c>
      <c r="L23" s="37" t="s">
        <v>230</v>
      </c>
      <c r="M23" s="27">
        <v>1</v>
      </c>
    </row>
    <row r="24" spans="4:13" x14ac:dyDescent="0.3">
      <c r="D24" s="37">
        <v>7</v>
      </c>
      <c r="E24" s="27">
        <v>7</v>
      </c>
      <c r="J24" s="33">
        <v>4</v>
      </c>
      <c r="K24" s="23">
        <v>4</v>
      </c>
      <c r="L24" s="37" t="s">
        <v>144</v>
      </c>
      <c r="M24" s="27">
        <v>1</v>
      </c>
    </row>
    <row r="25" spans="4:13" x14ac:dyDescent="0.3">
      <c r="D25" s="37">
        <v>8</v>
      </c>
      <c r="E25" s="27">
        <v>8</v>
      </c>
      <c r="J25" s="33">
        <v>5</v>
      </c>
      <c r="K25" s="23">
        <v>5</v>
      </c>
      <c r="L25" s="37" t="s">
        <v>244</v>
      </c>
      <c r="M25" s="27">
        <v>1</v>
      </c>
    </row>
    <row r="26" spans="4:13" x14ac:dyDescent="0.3">
      <c r="D26" s="37">
        <v>9</v>
      </c>
      <c r="E26" s="27">
        <v>9</v>
      </c>
      <c r="J26" s="33">
        <v>6</v>
      </c>
      <c r="K26" s="23">
        <v>6</v>
      </c>
      <c r="L26" s="37" t="s">
        <v>145</v>
      </c>
      <c r="M26" s="27">
        <v>1</v>
      </c>
    </row>
    <row r="27" spans="4:13" x14ac:dyDescent="0.3">
      <c r="D27" s="37">
        <v>10</v>
      </c>
      <c r="E27" s="27">
        <v>10</v>
      </c>
      <c r="J27" s="33">
        <v>7</v>
      </c>
      <c r="K27" s="23">
        <v>7</v>
      </c>
    </row>
    <row r="28" spans="4:13" x14ac:dyDescent="0.3">
      <c r="D28" s="37">
        <v>11</v>
      </c>
      <c r="E28" s="27">
        <v>11</v>
      </c>
      <c r="J28" s="33">
        <v>8</v>
      </c>
      <c r="K28" s="23">
        <v>8</v>
      </c>
    </row>
    <row r="29" spans="4:13" x14ac:dyDescent="0.3">
      <c r="D29" s="37">
        <v>12</v>
      </c>
      <c r="E29" s="27">
        <v>12</v>
      </c>
      <c r="J29" s="33">
        <v>9</v>
      </c>
      <c r="K29" s="23">
        <v>9</v>
      </c>
    </row>
    <row r="30" spans="4:13" x14ac:dyDescent="0.3">
      <c r="D30" s="37">
        <v>13</v>
      </c>
      <c r="E30" s="27">
        <v>13</v>
      </c>
      <c r="J30" s="33">
        <v>10</v>
      </c>
      <c r="K30" s="23">
        <v>10</v>
      </c>
    </row>
    <row r="31" spans="4:13" x14ac:dyDescent="0.3">
      <c r="D31" s="37">
        <v>15</v>
      </c>
      <c r="E31" s="27">
        <v>15</v>
      </c>
      <c r="J31" s="33">
        <v>11</v>
      </c>
      <c r="K31" s="23">
        <v>11</v>
      </c>
    </row>
    <row r="32" spans="4:13" x14ac:dyDescent="0.3">
      <c r="D32" s="37">
        <v>17</v>
      </c>
      <c r="E32" s="27">
        <v>17</v>
      </c>
      <c r="J32" s="33">
        <v>12</v>
      </c>
      <c r="K32" s="23">
        <v>12</v>
      </c>
    </row>
    <row r="33" spans="4:11" x14ac:dyDescent="0.3">
      <c r="D33" s="37">
        <v>20</v>
      </c>
      <c r="E33" s="27">
        <v>20</v>
      </c>
      <c r="J33" s="33">
        <v>13</v>
      </c>
      <c r="K33" s="23">
        <v>13</v>
      </c>
    </row>
    <row r="34" spans="4:11" x14ac:dyDescent="0.3">
      <c r="D34" s="37">
        <v>22</v>
      </c>
      <c r="E34" s="27">
        <v>22</v>
      </c>
      <c r="J34" s="33">
        <v>15</v>
      </c>
      <c r="K34" s="23">
        <v>15</v>
      </c>
    </row>
    <row r="35" spans="4:11" ht="16.2" thickBot="1" x14ac:dyDescent="0.35">
      <c r="D35" s="37">
        <v>28</v>
      </c>
      <c r="E35" s="27">
        <v>28</v>
      </c>
      <c r="J35" s="33">
        <v>17</v>
      </c>
      <c r="K35" s="23">
        <v>17</v>
      </c>
    </row>
    <row r="36" spans="4:11" ht="16.2" thickTop="1" x14ac:dyDescent="0.3">
      <c r="D36" s="28" t="s">
        <v>559</v>
      </c>
      <c r="E36" s="29">
        <v>6.0875000000000004</v>
      </c>
      <c r="J36" s="33">
        <v>20</v>
      </c>
      <c r="K36" s="23">
        <v>20</v>
      </c>
    </row>
    <row r="37" spans="4:11" x14ac:dyDescent="0.3">
      <c r="J37" s="33">
        <v>22</v>
      </c>
      <c r="K37" s="23">
        <v>22</v>
      </c>
    </row>
    <row r="38" spans="4:11" x14ac:dyDescent="0.3">
      <c r="J38" s="33">
        <v>28</v>
      </c>
      <c r="K38" s="23">
        <v>28</v>
      </c>
    </row>
    <row r="39" spans="4:11" x14ac:dyDescent="0.3">
      <c r="J39" s="22" t="s">
        <v>559</v>
      </c>
      <c r="K39" s="23">
        <v>6.0875000000000004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Task1</vt:lpstr>
      <vt:lpstr>Task1Comp</vt:lpstr>
      <vt:lpstr>TÜM_YERLEŞEN (MEF)</vt:lpstr>
      <vt:lpstr>Task2</vt:lpstr>
      <vt:lpstr>Task2Answers</vt:lpstr>
      <vt:lpstr>Sheet1</vt:lpstr>
      <vt:lpstr>Pivot</vt:lpstr>
      <vt:lpstr>Task3 - 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 Keser</dc:creator>
  <cp:lastModifiedBy>Zehra Nur G.</cp:lastModifiedBy>
  <dcterms:created xsi:type="dcterms:W3CDTF">2014-11-04T05:58:21Z</dcterms:created>
  <dcterms:modified xsi:type="dcterms:W3CDTF">2021-03-19T21:16:28Z</dcterms:modified>
</cp:coreProperties>
</file>