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\PycharmProjects\PythonProject\"/>
    </mc:Choice>
  </mc:AlternateContent>
  <xr:revisionPtr revIDLastSave="0" documentId="13_ncr:1_{F0B478CC-BCAE-4A5E-B349-86334C619E61}" xr6:coauthVersionLast="47" xr6:coauthVersionMax="47" xr10:uidLastSave="{00000000-0000-0000-0000-000000000000}"/>
  <bookViews>
    <workbookView xWindow="-28920" yWindow="-45" windowWidth="29040" windowHeight="15720" xr2:uid="{4CF2BBB1-90F3-4402-AB46-21411773AB2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F28" i="1"/>
  <c r="C28" i="1"/>
  <c r="C27" i="1"/>
  <c r="P26" i="1"/>
  <c r="F26" i="1"/>
  <c r="C26" i="1"/>
  <c r="P25" i="1"/>
  <c r="F25" i="1"/>
  <c r="C25" i="1"/>
  <c r="C24" i="1"/>
  <c r="P23" i="1"/>
  <c r="F23" i="1"/>
  <c r="C23" i="1"/>
  <c r="P22" i="1"/>
  <c r="F22" i="1"/>
  <c r="C22" i="1"/>
  <c r="P21" i="1"/>
  <c r="F21" i="1"/>
  <c r="C21" i="1"/>
  <c r="P20" i="1"/>
  <c r="F20" i="1"/>
  <c r="C20" i="1"/>
  <c r="P19" i="1"/>
  <c r="F19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<sst xmlns="http://schemas.openxmlformats.org/spreadsheetml/2006/main" count="299" uniqueCount="101">
  <si>
    <t>Mağaza</t>
  </si>
  <si>
    <t>Sevk</t>
  </si>
  <si>
    <t xml:space="preserve">Fatura No </t>
  </si>
  <si>
    <t>Cari Kodu</t>
  </si>
  <si>
    <t xml:space="preserve">Stok Kodu </t>
  </si>
  <si>
    <t xml:space="preserve">İli </t>
  </si>
  <si>
    <t>KDV Oranı</t>
  </si>
  <si>
    <t>Özel Kodu</t>
  </si>
  <si>
    <t xml:space="preserve">Tarihi </t>
  </si>
  <si>
    <t xml:space="preserve">Saati </t>
  </si>
  <si>
    <t xml:space="preserve">Grubu </t>
  </si>
  <si>
    <t xml:space="preserve">Ticari Unvanı </t>
  </si>
  <si>
    <t>Barkodu</t>
  </si>
  <si>
    <t xml:space="preserve">Stok Adı </t>
  </si>
  <si>
    <t>Ana Stok Kodu</t>
  </si>
  <si>
    <t>Miktarı</t>
  </si>
  <si>
    <t>Miktarı 2</t>
  </si>
  <si>
    <t>Ort.Fiyat</t>
  </si>
  <si>
    <t>Tutarı</t>
  </si>
  <si>
    <t>Tutarı (KDV Dahil)</t>
  </si>
  <si>
    <t>Toptan</t>
  </si>
  <si>
    <t>Sporsuit</t>
  </si>
  <si>
    <t>SF00050</t>
  </si>
  <si>
    <t>CR00004</t>
  </si>
  <si>
    <t>PANS--S</t>
  </si>
  <si>
    <t>Panço</t>
  </si>
  <si>
    <t>Arena Elit Spor</t>
  </si>
  <si>
    <t>Pans Unisex Havlu Panço Yüzücü Yarış Antrenman Havuz ve Deniz İçin Kapüşonlu Bornoz  - S</t>
  </si>
  <si>
    <t>PANS</t>
  </si>
  <si>
    <t>PANS--XS</t>
  </si>
  <si>
    <t>Pans Unisex Havlu Panço Yüzücü Yarış Antrenman Havuz ve Deniz İçin Kapüşonlu Bornoz  - XS</t>
  </si>
  <si>
    <t>WAVE--S</t>
  </si>
  <si>
    <t>Wave Unisex Havlu Panço Yüzücü Yarış Antrenman Havuz ve Deniz İçin Kapüşonlu Bornoz  - S</t>
  </si>
  <si>
    <t>WAVE</t>
  </si>
  <si>
    <t>WAVE--XS</t>
  </si>
  <si>
    <t>Wave Unisex Havlu Panço Yüzücü Yarış Antrenman Havuz ve Deniz İçin Kapüşonlu Bornoz  - XS</t>
  </si>
  <si>
    <t>WAVE--XXS</t>
  </si>
  <si>
    <t>Wave Unisex Havlu Panço Yüzücü Yarış Antrenman Havuz ve Deniz İçin Kapüşonlu Bornoz  - XXS</t>
  </si>
  <si>
    <t>NEFFA--S</t>
  </si>
  <si>
    <t>Neffa Unisex Havlu Panço Yüzücü Yarış Antrenman Havuz ve Deniz İçin Kapüşonlu Bornoz  - S</t>
  </si>
  <si>
    <t>NEFFA</t>
  </si>
  <si>
    <t>NEFFA--XS</t>
  </si>
  <si>
    <t>Neffa Unisex Havlu Panço Yüzücü Yarış Antrenman Havuz ve Deniz İçin Kapüşonlu Bornoz  - XS</t>
  </si>
  <si>
    <t>NEFFA--XXS</t>
  </si>
  <si>
    <t>Neffa Unisex Havlu Panço Yüzücü Yarış Antrenman Havuz ve Deniz İçin Kapüşonlu Bornoz  - XXS</t>
  </si>
  <si>
    <t>TUDE--S</t>
  </si>
  <si>
    <t>Tude Unisex Havlu Panço Yüzücü Yarış Antrenman Havuz ve Deniz İçin Kapüşonlu Bornoz  - S</t>
  </si>
  <si>
    <t>TUDE</t>
  </si>
  <si>
    <t>TUDE--XS</t>
  </si>
  <si>
    <t>Tude Unisex Havlu Panço Yüzücü Yarış Antrenman Havuz ve Deniz İçin Kapüşonlu Bornoz  - XS</t>
  </si>
  <si>
    <t>TUDE--XXS</t>
  </si>
  <si>
    <t>Tude Unisex Havlu Panço Yüzücü Yarış Antrenman Havuz ve Deniz İçin Kapüşonlu Bornoz  - XXS</t>
  </si>
  <si>
    <t>FL-OYAT</t>
  </si>
  <si>
    <t>File Çanta</t>
  </si>
  <si>
    <t xml:space="preserve">Sporsuit Oyat Yüzücü Filesi </t>
  </si>
  <si>
    <t>FL-TUDE</t>
  </si>
  <si>
    <t xml:space="preserve">Sporsuit Tude Yüzücü Filesi </t>
  </si>
  <si>
    <t>FL-PANS</t>
  </si>
  <si>
    <t xml:space="preserve">Sporsuit Pans Yüzücü Filesi </t>
  </si>
  <si>
    <t>FL-NEFFA</t>
  </si>
  <si>
    <t xml:space="preserve">Sporsuit Neffa Yüzücü Filesi </t>
  </si>
  <si>
    <t>FL-MELAS</t>
  </si>
  <si>
    <t xml:space="preserve">Sporsuit Melas Yüzücü Filesi </t>
  </si>
  <si>
    <t>FL-LANESA</t>
  </si>
  <si>
    <t xml:space="preserve">Sporsuit Lanesa Yüzücü Filesi </t>
  </si>
  <si>
    <t>SF00004</t>
  </si>
  <si>
    <t>CR00002</t>
  </si>
  <si>
    <t>Kadın Yarış Mayoları</t>
  </si>
  <si>
    <t>KAAN SARPYILDIRIM</t>
  </si>
  <si>
    <t xml:space="preserve">Arena W Powerskın Carbon Glıde Le Kadın Yarış Mayosu </t>
  </si>
  <si>
    <t>SF00101</t>
  </si>
  <si>
    <t>Erkek Antrenman Mayoları</t>
  </si>
  <si>
    <t>Arena Escape Erkek Antrenman Mayosu</t>
  </si>
  <si>
    <t>Arena Icons Erkek Antrenman Mayosu</t>
  </si>
  <si>
    <t>Palet</t>
  </si>
  <si>
    <t>Arena Powerfın Pro Unisex Antrenman Paleti</t>
  </si>
  <si>
    <t>1e55455--M</t>
  </si>
  <si>
    <t>Ekipman</t>
  </si>
  <si>
    <t>Arena Flex Paddles Unisex Siyah Yüzücü El Paleti - M</t>
  </si>
  <si>
    <t>1e55455</t>
  </si>
  <si>
    <t>SF00010</t>
  </si>
  <si>
    <t>SF00035</t>
  </si>
  <si>
    <t>Arena W Carbon Air2 Siyah Kadın Yarış Mayosu - 30</t>
  </si>
  <si>
    <t>2A58457--30</t>
  </si>
  <si>
    <t>2A58457</t>
  </si>
  <si>
    <t>Arena W Carbon Flex OB Kadın Yarış Mayosu - 30</t>
  </si>
  <si>
    <t>Bone</t>
  </si>
  <si>
    <t>Arena Unisex Beyaz Aquaforce Yüzücü Bone</t>
  </si>
  <si>
    <t>SF00080</t>
  </si>
  <si>
    <t>CR00005</t>
  </si>
  <si>
    <t>TIGER--M</t>
  </si>
  <si>
    <t>Promosyon&amp;Tanıtım&amp;Hediye</t>
  </si>
  <si>
    <t>Tiger Unisex Panço</t>
  </si>
  <si>
    <t>TIGER</t>
  </si>
  <si>
    <t>HVL-TIGER--100X150</t>
  </si>
  <si>
    <t>Havlu</t>
  </si>
  <si>
    <t>Tiger Hafif ve Kum Tutmayan Plaj Havlusu Havuz Yüzücü Spor Pilates Yoga Banyo Havlusu - 100X150</t>
  </si>
  <si>
    <t>HVL-TIGER</t>
  </si>
  <si>
    <t>FL-TIGER</t>
  </si>
  <si>
    <t xml:space="preserve">Sporsuit Tiger Yüzücü Filesi </t>
  </si>
  <si>
    <t>Pazaryeri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</si>
</sst>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ECCD-CCB0-467E-9617-B0ACAE5C5B3D}">
  <dimension ref="A1:U31"/>
  <sheetViews>
    <sheetView tabSelected="1" workbookViewId="0"/>
  </sheetViews>
  <sheetFormatPr defaultRowHeight="14.4" x14ac:dyDescent="0.3"/>
  <cols>
    <col min="3" max="3" width="10.109375" bestFit="1" customWidth="1"/>
    <col min="4" max="4" width="10" bestFit="1" customWidth="1"/>
    <col min="5" max="5" width="9.44140625" bestFit="1" customWidth="1"/>
    <col min="6" max="6" width="19" bestFit="1" customWidth="1"/>
    <col min="7" max="7" width="3.109375" bestFit="1" customWidth="1"/>
    <col min="8" max="8" width="9.88671875" bestFit="1" customWidth="1"/>
    <col min="9" max="9" width="10" bestFit="1" customWidth="1"/>
    <col min="10" max="10" width="10.109375" bestFit="1" customWidth="1"/>
    <col min="11" max="11" width="5.6640625" bestFit="1" customWidth="1"/>
    <col min="12" max="12" width="24.6640625" bestFit="1" customWidth="1"/>
    <col min="13" max="13" width="27.109375" bestFit="1" customWidth="1"/>
    <col min="14" max="14" width="12" bestFit="1" customWidth="1"/>
    <col min="15" max="15" width="89.88671875" bestFit="1" customWidth="1"/>
    <col min="16" max="16" width="13.88671875" bestFit="1" customWidth="1"/>
    <col min="17" max="17" width="7.109375" bestFit="1" customWidth="1"/>
    <col min="18" max="18" width="8.5546875" bestFit="1" customWidth="1"/>
    <col min="21" max="21" width="16.6640625" bestFit="1" customWidth="1"/>
  </cols>
  <sheetData>
    <row r="1" spans="1:21" x14ac:dyDescent="0.3">
      <c r="A1" t="s">
        <v>100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20</v>
      </c>
      <c r="B2" t="s">
        <v>21</v>
      </c>
      <c r="C2" s="1">
        <f>J2</f>
        <v>45772</v>
      </c>
      <c r="D2" t="s">
        <v>22</v>
      </c>
      <c r="E2" t="s">
        <v>23</v>
      </c>
      <c r="F2" t="s">
        <v>24</v>
      </c>
      <c r="H2">
        <v>10</v>
      </c>
      <c r="I2" t="s">
        <v>0</v>
      </c>
      <c r="J2" s="1">
        <v>45772</v>
      </c>
      <c r="K2" s="2">
        <v>0</v>
      </c>
      <c r="L2" t="s">
        <v>25</v>
      </c>
      <c r="M2" t="s">
        <v>26</v>
      </c>
      <c r="N2">
        <v>7693407505679</v>
      </c>
      <c r="O2" t="s">
        <v>27</v>
      </c>
      <c r="P2" t="s">
        <v>28</v>
      </c>
      <c r="Q2">
        <v>2</v>
      </c>
      <c r="R2">
        <v>2</v>
      </c>
      <c r="S2">
        <v>650</v>
      </c>
      <c r="T2" s="3">
        <v>1300</v>
      </c>
      <c r="U2" s="3">
        <v>1430</v>
      </c>
    </row>
    <row r="3" spans="1:21" x14ac:dyDescent="0.3">
      <c r="A3" t="s">
        <v>20</v>
      </c>
      <c r="B3" t="s">
        <v>21</v>
      </c>
      <c r="C3" s="1">
        <f t="shared" ref="C3:C30" si="0">J3</f>
        <v>45772</v>
      </c>
      <c r="D3" t="s">
        <v>22</v>
      </c>
      <c r="E3" t="s">
        <v>23</v>
      </c>
      <c r="F3" t="s">
        <v>29</v>
      </c>
      <c r="H3">
        <v>10</v>
      </c>
      <c r="I3" t="s">
        <v>0</v>
      </c>
      <c r="J3" s="1">
        <v>45772</v>
      </c>
      <c r="K3" s="2">
        <v>0</v>
      </c>
      <c r="L3" t="s">
        <v>25</v>
      </c>
      <c r="M3" t="s">
        <v>26</v>
      </c>
      <c r="N3">
        <v>7693407505655</v>
      </c>
      <c r="O3" t="s">
        <v>30</v>
      </c>
      <c r="P3" t="s">
        <v>28</v>
      </c>
      <c r="Q3">
        <v>2</v>
      </c>
      <c r="R3">
        <v>2</v>
      </c>
      <c r="S3">
        <v>650</v>
      </c>
      <c r="T3" s="3">
        <v>1300</v>
      </c>
      <c r="U3" s="3">
        <v>1430</v>
      </c>
    </row>
    <row r="4" spans="1:21" x14ac:dyDescent="0.3">
      <c r="A4" t="s">
        <v>20</v>
      </c>
      <c r="B4" t="s">
        <v>21</v>
      </c>
      <c r="C4" s="1">
        <f t="shared" si="0"/>
        <v>45772</v>
      </c>
      <c r="D4" t="s">
        <v>22</v>
      </c>
      <c r="E4" t="s">
        <v>23</v>
      </c>
      <c r="F4" t="s">
        <v>31</v>
      </c>
      <c r="H4">
        <v>10</v>
      </c>
      <c r="I4" t="s">
        <v>0</v>
      </c>
      <c r="J4" s="1">
        <v>45772</v>
      </c>
      <c r="K4" s="2">
        <v>0</v>
      </c>
      <c r="L4" t="s">
        <v>25</v>
      </c>
      <c r="M4" t="s">
        <v>26</v>
      </c>
      <c r="N4">
        <v>7693407505532</v>
      </c>
      <c r="O4" t="s">
        <v>32</v>
      </c>
      <c r="P4" t="s">
        <v>33</v>
      </c>
      <c r="Q4">
        <v>2</v>
      </c>
      <c r="R4">
        <v>2</v>
      </c>
      <c r="S4">
        <v>650</v>
      </c>
      <c r="T4" s="3">
        <v>1300</v>
      </c>
      <c r="U4" s="3">
        <v>1430</v>
      </c>
    </row>
    <row r="5" spans="1:21" x14ac:dyDescent="0.3">
      <c r="A5" t="s">
        <v>20</v>
      </c>
      <c r="B5" t="s">
        <v>21</v>
      </c>
      <c r="C5" s="1">
        <f t="shared" si="0"/>
        <v>45772</v>
      </c>
      <c r="D5" t="s">
        <v>22</v>
      </c>
      <c r="E5" t="s">
        <v>23</v>
      </c>
      <c r="F5" t="s">
        <v>34</v>
      </c>
      <c r="H5">
        <v>10</v>
      </c>
      <c r="I5" t="s">
        <v>0</v>
      </c>
      <c r="J5" s="1">
        <v>45772</v>
      </c>
      <c r="K5" s="2">
        <v>0</v>
      </c>
      <c r="L5" t="s">
        <v>25</v>
      </c>
      <c r="M5" t="s">
        <v>26</v>
      </c>
      <c r="N5">
        <v>7693407505570</v>
      </c>
      <c r="O5" t="s">
        <v>35</v>
      </c>
      <c r="P5" t="s">
        <v>33</v>
      </c>
      <c r="Q5">
        <v>2</v>
      </c>
      <c r="R5">
        <v>2</v>
      </c>
      <c r="S5">
        <v>650</v>
      </c>
      <c r="T5" s="3">
        <v>1300</v>
      </c>
      <c r="U5" s="3">
        <v>1430</v>
      </c>
    </row>
    <row r="6" spans="1:21" x14ac:dyDescent="0.3">
      <c r="A6" t="s">
        <v>20</v>
      </c>
      <c r="B6" t="s">
        <v>21</v>
      </c>
      <c r="C6" s="1">
        <f t="shared" si="0"/>
        <v>45772</v>
      </c>
      <c r="D6" t="s">
        <v>22</v>
      </c>
      <c r="E6" t="s">
        <v>23</v>
      </c>
      <c r="F6" t="s">
        <v>36</v>
      </c>
      <c r="H6">
        <v>10</v>
      </c>
      <c r="I6" t="s">
        <v>0</v>
      </c>
      <c r="J6" s="1">
        <v>45772</v>
      </c>
      <c r="K6" s="2">
        <v>0</v>
      </c>
      <c r="L6" t="s">
        <v>25</v>
      </c>
      <c r="M6" t="s">
        <v>26</v>
      </c>
      <c r="N6">
        <v>7693407505556</v>
      </c>
      <c r="O6" t="s">
        <v>37</v>
      </c>
      <c r="P6" t="s">
        <v>33</v>
      </c>
      <c r="Q6">
        <v>2</v>
      </c>
      <c r="R6">
        <v>2</v>
      </c>
      <c r="S6">
        <v>650</v>
      </c>
      <c r="T6" s="3">
        <v>1300</v>
      </c>
      <c r="U6" s="3">
        <v>1430</v>
      </c>
    </row>
    <row r="7" spans="1:21" x14ac:dyDescent="0.3">
      <c r="A7" t="s">
        <v>20</v>
      </c>
      <c r="B7" t="s">
        <v>21</v>
      </c>
      <c r="C7" s="1">
        <f t="shared" si="0"/>
        <v>45772</v>
      </c>
      <c r="D7" t="s">
        <v>22</v>
      </c>
      <c r="E7" t="s">
        <v>23</v>
      </c>
      <c r="F7" t="s">
        <v>38</v>
      </c>
      <c r="H7">
        <v>10</v>
      </c>
      <c r="I7" t="s">
        <v>0</v>
      </c>
      <c r="J7" s="1">
        <v>45772</v>
      </c>
      <c r="K7" s="2">
        <v>0</v>
      </c>
      <c r="L7" t="s">
        <v>25</v>
      </c>
      <c r="M7" t="s">
        <v>26</v>
      </c>
      <c r="N7">
        <v>7693407506140</v>
      </c>
      <c r="O7" t="s">
        <v>39</v>
      </c>
      <c r="P7" t="s">
        <v>40</v>
      </c>
      <c r="Q7">
        <v>1</v>
      </c>
      <c r="R7">
        <v>1</v>
      </c>
      <c r="S7">
        <v>650</v>
      </c>
      <c r="T7">
        <v>650</v>
      </c>
      <c r="U7">
        <v>715</v>
      </c>
    </row>
    <row r="8" spans="1:21" x14ac:dyDescent="0.3">
      <c r="A8" t="s">
        <v>20</v>
      </c>
      <c r="B8" t="s">
        <v>21</v>
      </c>
      <c r="C8" s="1">
        <f t="shared" si="0"/>
        <v>45772</v>
      </c>
      <c r="D8" t="s">
        <v>22</v>
      </c>
      <c r="E8" t="s">
        <v>23</v>
      </c>
      <c r="F8" t="s">
        <v>41</v>
      </c>
      <c r="H8">
        <v>10</v>
      </c>
      <c r="I8" t="s">
        <v>0</v>
      </c>
      <c r="J8" s="1">
        <v>45772</v>
      </c>
      <c r="K8" s="2">
        <v>0</v>
      </c>
      <c r="L8" t="s">
        <v>25</v>
      </c>
      <c r="M8" t="s">
        <v>26</v>
      </c>
      <c r="N8">
        <v>7693407506102</v>
      </c>
      <c r="O8" t="s">
        <v>42</v>
      </c>
      <c r="P8" t="s">
        <v>40</v>
      </c>
      <c r="Q8">
        <v>2</v>
      </c>
      <c r="R8">
        <v>2</v>
      </c>
      <c r="S8">
        <v>650</v>
      </c>
      <c r="T8" s="3">
        <v>1300</v>
      </c>
      <c r="U8" s="3">
        <v>1430</v>
      </c>
    </row>
    <row r="9" spans="1:21" x14ac:dyDescent="0.3">
      <c r="A9" t="s">
        <v>20</v>
      </c>
      <c r="B9" t="s">
        <v>21</v>
      </c>
      <c r="C9" s="1">
        <f t="shared" si="0"/>
        <v>45772</v>
      </c>
      <c r="D9" t="s">
        <v>22</v>
      </c>
      <c r="E9" t="s">
        <v>23</v>
      </c>
      <c r="F9" t="s">
        <v>43</v>
      </c>
      <c r="H9">
        <v>10</v>
      </c>
      <c r="I9" t="s">
        <v>0</v>
      </c>
      <c r="J9" s="1">
        <v>45772</v>
      </c>
      <c r="K9" s="2">
        <v>0</v>
      </c>
      <c r="L9" t="s">
        <v>25</v>
      </c>
      <c r="M9" t="s">
        <v>26</v>
      </c>
      <c r="N9">
        <v>7693407506126</v>
      </c>
      <c r="O9" t="s">
        <v>44</v>
      </c>
      <c r="P9" t="s">
        <v>40</v>
      </c>
      <c r="Q9">
        <v>2</v>
      </c>
      <c r="R9">
        <v>2</v>
      </c>
      <c r="S9">
        <v>650</v>
      </c>
      <c r="T9" s="3">
        <v>1300</v>
      </c>
      <c r="U9" s="3">
        <v>1430</v>
      </c>
    </row>
    <row r="10" spans="1:21" x14ac:dyDescent="0.3">
      <c r="A10" t="s">
        <v>20</v>
      </c>
      <c r="B10" t="s">
        <v>21</v>
      </c>
      <c r="C10" s="1">
        <f t="shared" si="0"/>
        <v>45772</v>
      </c>
      <c r="D10" t="s">
        <v>22</v>
      </c>
      <c r="E10" t="s">
        <v>23</v>
      </c>
      <c r="F10" t="s">
        <v>45</v>
      </c>
      <c r="H10">
        <v>10</v>
      </c>
      <c r="I10" t="s">
        <v>0</v>
      </c>
      <c r="J10" s="1">
        <v>45772</v>
      </c>
      <c r="K10" s="2">
        <v>0</v>
      </c>
      <c r="L10" t="s">
        <v>25</v>
      </c>
      <c r="M10" t="s">
        <v>26</v>
      </c>
      <c r="N10">
        <v>7693407505495</v>
      </c>
      <c r="O10" t="s">
        <v>46</v>
      </c>
      <c r="P10" t="s">
        <v>47</v>
      </c>
      <c r="Q10">
        <v>2</v>
      </c>
      <c r="R10">
        <v>2</v>
      </c>
      <c r="S10">
        <v>650</v>
      </c>
      <c r="T10" s="3">
        <v>1300</v>
      </c>
      <c r="U10" s="3">
        <v>1430</v>
      </c>
    </row>
    <row r="11" spans="1:21" x14ac:dyDescent="0.3">
      <c r="A11" t="s">
        <v>20</v>
      </c>
      <c r="B11" t="s">
        <v>21</v>
      </c>
      <c r="C11" s="1">
        <f t="shared" si="0"/>
        <v>45772</v>
      </c>
      <c r="D11" t="s">
        <v>22</v>
      </c>
      <c r="E11" t="s">
        <v>23</v>
      </c>
      <c r="F11" t="s">
        <v>48</v>
      </c>
      <c r="H11">
        <v>10</v>
      </c>
      <c r="I11" t="s">
        <v>0</v>
      </c>
      <c r="J11" s="1">
        <v>45772</v>
      </c>
      <c r="K11" s="2">
        <v>0</v>
      </c>
      <c r="L11" t="s">
        <v>25</v>
      </c>
      <c r="M11" t="s">
        <v>26</v>
      </c>
      <c r="N11">
        <v>7693407505457</v>
      </c>
      <c r="O11" t="s">
        <v>49</v>
      </c>
      <c r="P11" t="s">
        <v>47</v>
      </c>
      <c r="Q11">
        <v>2</v>
      </c>
      <c r="R11">
        <v>2</v>
      </c>
      <c r="S11">
        <v>650</v>
      </c>
      <c r="T11" s="3">
        <v>1300</v>
      </c>
      <c r="U11" s="3">
        <v>1430</v>
      </c>
    </row>
    <row r="12" spans="1:21" x14ac:dyDescent="0.3">
      <c r="A12" t="s">
        <v>20</v>
      </c>
      <c r="B12" t="s">
        <v>21</v>
      </c>
      <c r="C12" s="1">
        <f t="shared" si="0"/>
        <v>45772</v>
      </c>
      <c r="D12" t="s">
        <v>22</v>
      </c>
      <c r="E12" t="s">
        <v>23</v>
      </c>
      <c r="F12" t="s">
        <v>50</v>
      </c>
      <c r="H12">
        <v>10</v>
      </c>
      <c r="I12" t="s">
        <v>0</v>
      </c>
      <c r="J12" s="1">
        <v>45772</v>
      </c>
      <c r="K12" s="2">
        <v>0</v>
      </c>
      <c r="L12" t="s">
        <v>25</v>
      </c>
      <c r="M12" t="s">
        <v>26</v>
      </c>
      <c r="N12">
        <v>7693407505518</v>
      </c>
      <c r="O12" t="s">
        <v>51</v>
      </c>
      <c r="P12" t="s">
        <v>47</v>
      </c>
      <c r="Q12">
        <v>1</v>
      </c>
      <c r="R12">
        <v>1</v>
      </c>
      <c r="S12">
        <v>650</v>
      </c>
      <c r="T12">
        <v>650</v>
      </c>
      <c r="U12">
        <v>715</v>
      </c>
    </row>
    <row r="13" spans="1:21" x14ac:dyDescent="0.3">
      <c r="A13" t="s">
        <v>20</v>
      </c>
      <c r="B13" t="s">
        <v>21</v>
      </c>
      <c r="C13" s="1">
        <f t="shared" si="0"/>
        <v>45772</v>
      </c>
      <c r="D13" t="s">
        <v>22</v>
      </c>
      <c r="E13" t="s">
        <v>23</v>
      </c>
      <c r="F13" t="s">
        <v>52</v>
      </c>
      <c r="H13">
        <v>10</v>
      </c>
      <c r="I13" t="s">
        <v>0</v>
      </c>
      <c r="J13" s="1">
        <v>45772</v>
      </c>
      <c r="K13" s="2">
        <v>0</v>
      </c>
      <c r="L13" t="s">
        <v>53</v>
      </c>
      <c r="M13" t="s">
        <v>26</v>
      </c>
      <c r="N13">
        <v>7693407504177</v>
      </c>
      <c r="O13" t="s">
        <v>54</v>
      </c>
      <c r="Q13">
        <v>2</v>
      </c>
      <c r="R13">
        <v>2</v>
      </c>
      <c r="S13">
        <v>300</v>
      </c>
      <c r="T13">
        <v>600</v>
      </c>
      <c r="U13">
        <v>660</v>
      </c>
    </row>
    <row r="14" spans="1:21" x14ac:dyDescent="0.3">
      <c r="A14" t="s">
        <v>20</v>
      </c>
      <c r="B14" t="s">
        <v>21</v>
      </c>
      <c r="C14" s="1">
        <f t="shared" si="0"/>
        <v>45772</v>
      </c>
      <c r="D14" t="s">
        <v>22</v>
      </c>
      <c r="E14" t="s">
        <v>23</v>
      </c>
      <c r="F14" t="s">
        <v>55</v>
      </c>
      <c r="H14">
        <v>10</v>
      </c>
      <c r="I14" t="s">
        <v>0</v>
      </c>
      <c r="J14" s="1">
        <v>45772</v>
      </c>
      <c r="K14" s="2">
        <v>0</v>
      </c>
      <c r="L14" t="s">
        <v>53</v>
      </c>
      <c r="M14" t="s">
        <v>26</v>
      </c>
      <c r="N14">
        <v>7693407504283</v>
      </c>
      <c r="O14" t="s">
        <v>56</v>
      </c>
      <c r="Q14">
        <v>2</v>
      </c>
      <c r="R14">
        <v>2</v>
      </c>
      <c r="S14">
        <v>300</v>
      </c>
      <c r="T14">
        <v>600</v>
      </c>
      <c r="U14">
        <v>660</v>
      </c>
    </row>
    <row r="15" spans="1:21" x14ac:dyDescent="0.3">
      <c r="A15" t="s">
        <v>20</v>
      </c>
      <c r="B15" t="s">
        <v>21</v>
      </c>
      <c r="C15" s="1">
        <f t="shared" si="0"/>
        <v>45772</v>
      </c>
      <c r="D15" t="s">
        <v>22</v>
      </c>
      <c r="E15" t="s">
        <v>23</v>
      </c>
      <c r="F15" t="s">
        <v>57</v>
      </c>
      <c r="H15">
        <v>10</v>
      </c>
      <c r="I15" t="s">
        <v>0</v>
      </c>
      <c r="J15" s="1">
        <v>45772</v>
      </c>
      <c r="K15" s="2">
        <v>0</v>
      </c>
      <c r="L15" t="s">
        <v>53</v>
      </c>
      <c r="M15" t="s">
        <v>26</v>
      </c>
      <c r="N15">
        <v>7693407504252</v>
      </c>
      <c r="O15" t="s">
        <v>58</v>
      </c>
      <c r="Q15">
        <v>2</v>
      </c>
      <c r="R15">
        <v>2</v>
      </c>
      <c r="S15">
        <v>300</v>
      </c>
      <c r="T15">
        <v>600</v>
      </c>
      <c r="U15">
        <v>660</v>
      </c>
    </row>
    <row r="16" spans="1:21" x14ac:dyDescent="0.3">
      <c r="A16" t="s">
        <v>20</v>
      </c>
      <c r="B16" t="s">
        <v>21</v>
      </c>
      <c r="C16" s="1">
        <f t="shared" si="0"/>
        <v>45772</v>
      </c>
      <c r="D16" t="s">
        <v>22</v>
      </c>
      <c r="E16" t="s">
        <v>23</v>
      </c>
      <c r="F16" t="s">
        <v>59</v>
      </c>
      <c r="H16">
        <v>10</v>
      </c>
      <c r="I16" t="s">
        <v>0</v>
      </c>
      <c r="J16" s="1">
        <v>45772</v>
      </c>
      <c r="K16" s="2">
        <v>0</v>
      </c>
      <c r="L16" t="s">
        <v>53</v>
      </c>
      <c r="M16" t="s">
        <v>26</v>
      </c>
      <c r="N16">
        <v>7693407504344</v>
      </c>
      <c r="O16" t="s">
        <v>60</v>
      </c>
      <c r="Q16">
        <v>2</v>
      </c>
      <c r="R16">
        <v>2</v>
      </c>
      <c r="S16">
        <v>300</v>
      </c>
      <c r="T16">
        <v>600</v>
      </c>
      <c r="U16">
        <v>660</v>
      </c>
    </row>
    <row r="17" spans="1:21" x14ac:dyDescent="0.3">
      <c r="A17" t="s">
        <v>20</v>
      </c>
      <c r="B17" t="s">
        <v>21</v>
      </c>
      <c r="C17" s="1">
        <f t="shared" si="0"/>
        <v>45772</v>
      </c>
      <c r="D17" t="s">
        <v>22</v>
      </c>
      <c r="E17" t="s">
        <v>23</v>
      </c>
      <c r="F17" t="s">
        <v>61</v>
      </c>
      <c r="H17">
        <v>10</v>
      </c>
      <c r="I17" t="s">
        <v>0</v>
      </c>
      <c r="J17" s="1">
        <v>45772</v>
      </c>
      <c r="K17" s="2">
        <v>0</v>
      </c>
      <c r="L17" t="s">
        <v>53</v>
      </c>
      <c r="M17" t="s">
        <v>26</v>
      </c>
      <c r="N17">
        <v>7693407504337</v>
      </c>
      <c r="O17" t="s">
        <v>62</v>
      </c>
      <c r="Q17">
        <v>2</v>
      </c>
      <c r="R17">
        <v>2</v>
      </c>
      <c r="S17">
        <v>300</v>
      </c>
      <c r="T17">
        <v>600</v>
      </c>
      <c r="U17">
        <v>660</v>
      </c>
    </row>
    <row r="18" spans="1:21" x14ac:dyDescent="0.3">
      <c r="A18" t="s">
        <v>20</v>
      </c>
      <c r="B18" t="s">
        <v>21</v>
      </c>
      <c r="C18" s="1">
        <f t="shared" si="0"/>
        <v>45772</v>
      </c>
      <c r="D18" t="s">
        <v>22</v>
      </c>
      <c r="E18" t="s">
        <v>23</v>
      </c>
      <c r="F18" t="s">
        <v>63</v>
      </c>
      <c r="H18">
        <v>10</v>
      </c>
      <c r="I18" t="s">
        <v>0</v>
      </c>
      <c r="J18" s="1">
        <v>45772</v>
      </c>
      <c r="K18" s="2">
        <v>0</v>
      </c>
      <c r="L18" t="s">
        <v>53</v>
      </c>
      <c r="M18" t="s">
        <v>26</v>
      </c>
      <c r="N18">
        <v>7693407504221</v>
      </c>
      <c r="O18" t="s">
        <v>64</v>
      </c>
      <c r="Q18">
        <v>2</v>
      </c>
      <c r="R18">
        <v>2</v>
      </c>
      <c r="S18">
        <v>300</v>
      </c>
      <c r="T18">
        <v>600</v>
      </c>
      <c r="U18">
        <v>660</v>
      </c>
    </row>
    <row r="19" spans="1:21" x14ac:dyDescent="0.3">
      <c r="A19" t="s">
        <v>20</v>
      </c>
      <c r="B19" t="s">
        <v>21</v>
      </c>
      <c r="C19" s="1">
        <f t="shared" si="0"/>
        <v>45740</v>
      </c>
      <c r="D19" t="s">
        <v>65</v>
      </c>
      <c r="E19" t="s">
        <v>66</v>
      </c>
      <c r="F19" t="str">
        <f>"006310150--34"</f>
        <v>006310150--34</v>
      </c>
      <c r="H19">
        <v>10</v>
      </c>
      <c r="I19" t="s">
        <v>0</v>
      </c>
      <c r="J19" s="1">
        <v>45740</v>
      </c>
      <c r="K19" s="2">
        <v>0</v>
      </c>
      <c r="L19" t="s">
        <v>67</v>
      </c>
      <c r="M19" t="s">
        <v>68</v>
      </c>
      <c r="N19">
        <v>3468337590651</v>
      </c>
      <c r="O19" t="s">
        <v>69</v>
      </c>
      <c r="P19" t="str">
        <f>"006310150"</f>
        <v>006310150</v>
      </c>
      <c r="Q19">
        <v>1</v>
      </c>
      <c r="R19">
        <v>1</v>
      </c>
      <c r="S19" s="3">
        <v>19090</v>
      </c>
      <c r="T19" s="3">
        <v>19090</v>
      </c>
      <c r="U19" s="3">
        <v>20999</v>
      </c>
    </row>
    <row r="20" spans="1:21" x14ac:dyDescent="0.3">
      <c r="A20" t="s">
        <v>20</v>
      </c>
      <c r="B20" t="s">
        <v>21</v>
      </c>
      <c r="C20" s="1">
        <f t="shared" si="0"/>
        <v>45777</v>
      </c>
      <c r="D20" t="s">
        <v>70</v>
      </c>
      <c r="E20" t="s">
        <v>66</v>
      </c>
      <c r="F20" t="str">
        <f>"006310150--34"</f>
        <v>006310150--34</v>
      </c>
      <c r="H20">
        <v>10</v>
      </c>
      <c r="I20" t="s">
        <v>0</v>
      </c>
      <c r="J20" s="1">
        <v>45777</v>
      </c>
      <c r="K20" s="2">
        <v>0</v>
      </c>
      <c r="L20" t="s">
        <v>67</v>
      </c>
      <c r="M20" t="s">
        <v>68</v>
      </c>
      <c r="N20">
        <v>3468337590651</v>
      </c>
      <c r="O20" t="s">
        <v>69</v>
      </c>
      <c r="P20" t="str">
        <f>"006310150"</f>
        <v>006310150</v>
      </c>
      <c r="Q20">
        <v>1</v>
      </c>
      <c r="R20">
        <v>1</v>
      </c>
      <c r="S20" s="3">
        <v>29989</v>
      </c>
      <c r="T20" s="3">
        <v>19083.91</v>
      </c>
      <c r="U20" s="3">
        <v>20992.3</v>
      </c>
    </row>
    <row r="21" spans="1:21" x14ac:dyDescent="0.3">
      <c r="A21" t="s">
        <v>20</v>
      </c>
      <c r="B21" t="s">
        <v>21</v>
      </c>
      <c r="C21" s="1">
        <f t="shared" si="0"/>
        <v>45777</v>
      </c>
      <c r="D21" t="s">
        <v>70</v>
      </c>
      <c r="E21" t="s">
        <v>66</v>
      </c>
      <c r="F21" t="str">
        <f>"007795417--85"</f>
        <v>007795417--85</v>
      </c>
      <c r="H21">
        <v>10</v>
      </c>
      <c r="I21" t="s">
        <v>0</v>
      </c>
      <c r="J21" s="1">
        <v>45777</v>
      </c>
      <c r="K21" s="2">
        <v>0</v>
      </c>
      <c r="L21" t="s">
        <v>71</v>
      </c>
      <c r="M21" t="s">
        <v>68</v>
      </c>
      <c r="N21">
        <v>3468337389699</v>
      </c>
      <c r="O21" t="s">
        <v>72</v>
      </c>
      <c r="P21" t="str">
        <f>"007795417"</f>
        <v>007795417</v>
      </c>
      <c r="Q21">
        <v>1</v>
      </c>
      <c r="R21">
        <v>1</v>
      </c>
      <c r="S21" s="3">
        <v>2700</v>
      </c>
      <c r="T21" s="3">
        <v>1718.19</v>
      </c>
      <c r="U21" s="3">
        <v>1890</v>
      </c>
    </row>
    <row r="22" spans="1:21" x14ac:dyDescent="0.3">
      <c r="A22" t="s">
        <v>20</v>
      </c>
      <c r="B22" t="s">
        <v>21</v>
      </c>
      <c r="C22" s="1">
        <f t="shared" si="0"/>
        <v>45777</v>
      </c>
      <c r="D22" t="s">
        <v>70</v>
      </c>
      <c r="E22" t="s">
        <v>66</v>
      </c>
      <c r="F22" t="str">
        <f>"005046510--95"</f>
        <v>005046510--95</v>
      </c>
      <c r="H22">
        <v>10</v>
      </c>
      <c r="I22" t="s">
        <v>0</v>
      </c>
      <c r="J22" s="1">
        <v>45777</v>
      </c>
      <c r="K22" s="2">
        <v>0</v>
      </c>
      <c r="L22" t="s">
        <v>71</v>
      </c>
      <c r="M22" t="s">
        <v>68</v>
      </c>
      <c r="N22">
        <v>3468337126980</v>
      </c>
      <c r="O22" t="s">
        <v>73</v>
      </c>
      <c r="P22" t="str">
        <f>"005046510"</f>
        <v>005046510</v>
      </c>
      <c r="Q22">
        <v>1</v>
      </c>
      <c r="R22">
        <v>1</v>
      </c>
      <c r="S22" s="3">
        <v>2499.9</v>
      </c>
      <c r="T22" s="3">
        <v>1590.85</v>
      </c>
      <c r="U22" s="3">
        <v>1749.93</v>
      </c>
    </row>
    <row r="23" spans="1:21" x14ac:dyDescent="0.3">
      <c r="A23" t="s">
        <v>20</v>
      </c>
      <c r="B23" t="s">
        <v>21</v>
      </c>
      <c r="C23" s="1">
        <f t="shared" si="0"/>
        <v>45777</v>
      </c>
      <c r="D23" t="s">
        <v>70</v>
      </c>
      <c r="E23" t="s">
        <v>66</v>
      </c>
      <c r="F23" t="str">
        <f>"006151120--44-45"</f>
        <v>006151120--44-45</v>
      </c>
      <c r="H23">
        <v>20</v>
      </c>
      <c r="I23" t="s">
        <v>0</v>
      </c>
      <c r="J23" s="1">
        <v>45777</v>
      </c>
      <c r="K23" s="2">
        <v>0</v>
      </c>
      <c r="L23" t="s">
        <v>74</v>
      </c>
      <c r="M23" t="s">
        <v>68</v>
      </c>
      <c r="N23">
        <v>3468336888339</v>
      </c>
      <c r="O23" t="s">
        <v>75</v>
      </c>
      <c r="P23" t="str">
        <f>"006151120"</f>
        <v>006151120</v>
      </c>
      <c r="Q23">
        <v>1</v>
      </c>
      <c r="R23">
        <v>1</v>
      </c>
      <c r="S23" s="3">
        <v>5000</v>
      </c>
      <c r="T23" s="3">
        <v>2916.67</v>
      </c>
      <c r="U23" s="3">
        <v>3500</v>
      </c>
    </row>
    <row r="24" spans="1:21" x14ac:dyDescent="0.3">
      <c r="A24" t="s">
        <v>20</v>
      </c>
      <c r="B24" t="s">
        <v>21</v>
      </c>
      <c r="C24" s="1">
        <f t="shared" si="0"/>
        <v>45777</v>
      </c>
      <c r="D24" t="s">
        <v>70</v>
      </c>
      <c r="E24" t="s">
        <v>66</v>
      </c>
      <c r="F24" s="4" t="s">
        <v>76</v>
      </c>
      <c r="H24">
        <v>20</v>
      </c>
      <c r="I24" t="s">
        <v>0</v>
      </c>
      <c r="J24" s="1">
        <v>45777</v>
      </c>
      <c r="K24" s="2">
        <v>0</v>
      </c>
      <c r="L24" t="s">
        <v>77</v>
      </c>
      <c r="M24" t="s">
        <v>68</v>
      </c>
      <c r="N24">
        <v>3468335510750</v>
      </c>
      <c r="O24" t="s">
        <v>78</v>
      </c>
      <c r="P24" s="4" t="s">
        <v>79</v>
      </c>
      <c r="Q24">
        <v>1</v>
      </c>
      <c r="R24">
        <v>1</v>
      </c>
      <c r="S24">
        <v>600</v>
      </c>
      <c r="T24">
        <v>350</v>
      </c>
      <c r="U24">
        <v>420</v>
      </c>
    </row>
    <row r="25" spans="1:21" x14ac:dyDescent="0.3">
      <c r="A25" t="s">
        <v>20</v>
      </c>
      <c r="B25" t="s">
        <v>21</v>
      </c>
      <c r="C25" s="1">
        <f t="shared" si="0"/>
        <v>45740</v>
      </c>
      <c r="D25" t="s">
        <v>80</v>
      </c>
      <c r="E25" t="s">
        <v>66</v>
      </c>
      <c r="F25" t="str">
        <f>"006310150--34"</f>
        <v>006310150--34</v>
      </c>
      <c r="H25">
        <v>10</v>
      </c>
      <c r="I25" t="s">
        <v>0</v>
      </c>
      <c r="J25" s="1">
        <v>45740</v>
      </c>
      <c r="K25" s="2">
        <v>0</v>
      </c>
      <c r="L25" t="s">
        <v>67</v>
      </c>
      <c r="M25" t="s">
        <v>68</v>
      </c>
      <c r="N25">
        <v>3468337590651</v>
      </c>
      <c r="O25" t="s">
        <v>69</v>
      </c>
      <c r="P25" t="str">
        <f>"006310150"</f>
        <v>006310150</v>
      </c>
      <c r="Q25">
        <v>1</v>
      </c>
      <c r="R25">
        <v>1</v>
      </c>
      <c r="S25" s="3">
        <v>20992.3</v>
      </c>
      <c r="T25" s="3">
        <v>19083.91</v>
      </c>
      <c r="U25" s="3">
        <v>20992.3</v>
      </c>
    </row>
    <row r="26" spans="1:21" x14ac:dyDescent="0.3">
      <c r="A26" t="s">
        <v>20</v>
      </c>
      <c r="B26" t="s">
        <v>21</v>
      </c>
      <c r="C26" s="1">
        <f t="shared" si="0"/>
        <v>45659</v>
      </c>
      <c r="D26" t="s">
        <v>81</v>
      </c>
      <c r="E26" t="s">
        <v>66</v>
      </c>
      <c r="F26" t="str">
        <f>"001128553--30"</f>
        <v>001128553--30</v>
      </c>
      <c r="H26">
        <v>10</v>
      </c>
      <c r="I26" t="s">
        <v>0</v>
      </c>
      <c r="J26" s="1">
        <v>45659</v>
      </c>
      <c r="K26" s="2">
        <v>0</v>
      </c>
      <c r="L26" t="s">
        <v>67</v>
      </c>
      <c r="M26" t="s">
        <v>68</v>
      </c>
      <c r="N26">
        <v>3468336259689</v>
      </c>
      <c r="O26" t="s">
        <v>82</v>
      </c>
      <c r="P26" t="str">
        <f>"001128553"</f>
        <v>001128553</v>
      </c>
      <c r="Q26">
        <v>1</v>
      </c>
      <c r="R26">
        <v>1</v>
      </c>
      <c r="S26" s="3">
        <v>16170</v>
      </c>
      <c r="T26" s="3">
        <v>14700</v>
      </c>
      <c r="U26" s="3">
        <v>16170</v>
      </c>
    </row>
    <row r="27" spans="1:21" x14ac:dyDescent="0.3">
      <c r="A27" t="s">
        <v>20</v>
      </c>
      <c r="B27" t="s">
        <v>21</v>
      </c>
      <c r="C27" s="1">
        <f t="shared" si="0"/>
        <v>45659</v>
      </c>
      <c r="D27" t="s">
        <v>81</v>
      </c>
      <c r="E27" t="s">
        <v>66</v>
      </c>
      <c r="F27" t="s">
        <v>83</v>
      </c>
      <c r="H27">
        <v>10</v>
      </c>
      <c r="I27" t="s">
        <v>0</v>
      </c>
      <c r="J27" s="1">
        <v>45659</v>
      </c>
      <c r="K27" s="2">
        <v>0</v>
      </c>
      <c r="L27" t="s">
        <v>67</v>
      </c>
      <c r="M27" t="s">
        <v>68</v>
      </c>
      <c r="N27" t="s">
        <v>84</v>
      </c>
      <c r="O27" t="s">
        <v>85</v>
      </c>
      <c r="P27" t="s">
        <v>84</v>
      </c>
      <c r="Q27">
        <v>1</v>
      </c>
      <c r="R27">
        <v>1</v>
      </c>
      <c r="S27" s="3">
        <v>16950</v>
      </c>
      <c r="T27" s="3">
        <v>15409.09</v>
      </c>
      <c r="U27" s="3">
        <v>16950</v>
      </c>
    </row>
    <row r="28" spans="1:21" x14ac:dyDescent="0.3">
      <c r="A28" t="s">
        <v>20</v>
      </c>
      <c r="B28" t="s">
        <v>21</v>
      </c>
      <c r="C28" s="1">
        <f t="shared" si="0"/>
        <v>45777</v>
      </c>
      <c r="D28" t="s">
        <v>70</v>
      </c>
      <c r="E28" t="s">
        <v>66</v>
      </c>
      <c r="F28" t="str">
        <f>"005371101"</f>
        <v>005371101</v>
      </c>
      <c r="H28">
        <v>20</v>
      </c>
      <c r="I28" t="s">
        <v>0</v>
      </c>
      <c r="J28" s="1">
        <v>45777</v>
      </c>
      <c r="K28" s="2">
        <v>0</v>
      </c>
      <c r="L28" t="s">
        <v>86</v>
      </c>
      <c r="M28" t="s">
        <v>68</v>
      </c>
      <c r="N28">
        <v>3468336945476</v>
      </c>
      <c r="O28" t="s">
        <v>87</v>
      </c>
      <c r="Q28">
        <v>1</v>
      </c>
      <c r="R28">
        <v>1</v>
      </c>
      <c r="S28" s="3">
        <v>4000</v>
      </c>
      <c r="T28" s="3">
        <v>2333.33</v>
      </c>
      <c r="U28" s="3">
        <v>2800</v>
      </c>
    </row>
    <row r="29" spans="1:21" x14ac:dyDescent="0.3">
      <c r="A29" t="s">
        <v>20</v>
      </c>
      <c r="B29" t="s">
        <v>21</v>
      </c>
      <c r="C29" s="1">
        <f t="shared" si="0"/>
        <v>45776</v>
      </c>
      <c r="D29" t="s">
        <v>88</v>
      </c>
      <c r="E29" t="s">
        <v>89</v>
      </c>
      <c r="F29" t="s">
        <v>90</v>
      </c>
      <c r="H29">
        <v>10</v>
      </c>
      <c r="I29" t="s">
        <v>0</v>
      </c>
      <c r="J29" s="1">
        <v>45776</v>
      </c>
      <c r="K29" s="2">
        <v>0</v>
      </c>
      <c r="L29" t="s">
        <v>25</v>
      </c>
      <c r="M29" t="s">
        <v>91</v>
      </c>
      <c r="N29">
        <v>7693407503644</v>
      </c>
      <c r="O29" t="s">
        <v>92</v>
      </c>
      <c r="P29" t="s">
        <v>93</v>
      </c>
      <c r="Q29">
        <v>1</v>
      </c>
      <c r="R29">
        <v>1</v>
      </c>
      <c r="S29">
        <v>0</v>
      </c>
      <c r="T29">
        <v>0</v>
      </c>
      <c r="U29">
        <v>0</v>
      </c>
    </row>
    <row r="30" spans="1:21" x14ac:dyDescent="0.3">
      <c r="A30" t="s">
        <v>20</v>
      </c>
      <c r="B30" t="s">
        <v>21</v>
      </c>
      <c r="C30" s="1">
        <f t="shared" si="0"/>
        <v>45776</v>
      </c>
      <c r="D30" t="s">
        <v>88</v>
      </c>
      <c r="E30" t="s">
        <v>89</v>
      </c>
      <c r="F30" t="s">
        <v>94</v>
      </c>
      <c r="H30">
        <v>10</v>
      </c>
      <c r="I30" t="s">
        <v>0</v>
      </c>
      <c r="J30" s="1">
        <v>45776</v>
      </c>
      <c r="K30" s="2">
        <v>0</v>
      </c>
      <c r="L30" t="s">
        <v>95</v>
      </c>
      <c r="M30" t="s">
        <v>91</v>
      </c>
      <c r="N30">
        <v>7693407504559</v>
      </c>
      <c r="O30" t="s">
        <v>96</v>
      </c>
      <c r="P30" t="s">
        <v>97</v>
      </c>
      <c r="Q30">
        <v>1</v>
      </c>
      <c r="R30">
        <v>1</v>
      </c>
      <c r="S30">
        <v>0</v>
      </c>
      <c r="T30">
        <v>0</v>
      </c>
      <c r="U30">
        <v>0</v>
      </c>
    </row>
    <row r="31" spans="1:21" x14ac:dyDescent="0.3">
      <c r="A31" t="s">
        <v>20</v>
      </c>
      <c r="B31" t="s">
        <v>21</v>
      </c>
      <c r="D31" t="s">
        <v>88</v>
      </c>
      <c r="E31" t="s">
        <v>89</v>
      </c>
      <c r="F31" t="s">
        <v>98</v>
      </c>
      <c r="H31">
        <v>10</v>
      </c>
      <c r="I31" t="s">
        <v>0</v>
      </c>
      <c r="J31" s="1">
        <v>45776</v>
      </c>
      <c r="K31" s="2">
        <v>0</v>
      </c>
      <c r="L31" t="s">
        <v>53</v>
      </c>
      <c r="M31" t="s">
        <v>91</v>
      </c>
      <c r="N31">
        <v>7693407504351</v>
      </c>
      <c r="O31" t="s">
        <v>99</v>
      </c>
      <c r="Q31">
        <v>1</v>
      </c>
      <c r="R31">
        <v>1</v>
      </c>
      <c r="S31">
        <v>0</v>
      </c>
      <c r="T31">
        <v>0</v>
      </c>
      <c r="U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şimşek</dc:creator>
  <cp:lastModifiedBy>DPB</cp:lastModifiedBy>
  <dcterms:created xsi:type="dcterms:W3CDTF">2025-05-13T10:15:37Z</dcterms:created>
  <dcterms:modified xsi:type="dcterms:W3CDTF">2025-05-13T14:52:04Z</dcterms:modified>
</cp:coreProperties>
</file>