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spencerzeigler/Documents/Flowers Lab/Apatite Nano-CT Project_Feb 2019_June 2020/apatite-project-git/"/>
    </mc:Choice>
  </mc:AlternateContent>
  <xr:revisionPtr revIDLastSave="0" documentId="13_ncr:1_{68C3CEF5-51A9-674B-A6C3-A74B7E6172BC}" xr6:coauthVersionLast="47" xr6:coauthVersionMax="47" xr10:uidLastSave="{00000000-0000-0000-0000-000000000000}"/>
  <bookViews>
    <workbookView xWindow="3760" yWindow="500" windowWidth="28800" windowHeight="17500" xr2:uid="{00000000-000D-0000-FFFF-FFFF00000000}"/>
  </bookViews>
  <sheets>
    <sheet name="Data Comps" sheetId="1" r:id="rId1"/>
    <sheet name="Sheet1" sheetId="4" r:id="rId2"/>
    <sheet name="Notes" sheetId="2" r:id="rId3"/>
    <sheet name="Data Comps_p.87" sheetId="3" r:id="rId4"/>
  </sheets>
  <externalReferences>
    <externalReference r:id="rId5"/>
    <externalReference r:id="rId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4" l="1"/>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 i="4"/>
  <c r="AM70" i="2" l="1"/>
  <c r="AF70" i="2"/>
  <c r="AE70" i="2"/>
  <c r="AM69" i="2"/>
  <c r="AF69" i="2"/>
  <c r="AE69" i="2"/>
  <c r="AM65" i="2"/>
  <c r="AF65" i="2"/>
  <c r="AE65" i="2"/>
  <c r="AM62" i="2"/>
  <c r="AF62" i="2"/>
  <c r="AE62" i="2"/>
  <c r="AM61" i="2"/>
  <c r="AF61" i="2"/>
  <c r="AE61" i="2"/>
  <c r="AM60" i="2"/>
  <c r="AF60" i="2"/>
  <c r="AE60" i="2"/>
  <c r="AM59" i="2"/>
  <c r="AF59" i="2"/>
  <c r="AE59" i="2"/>
  <c r="BY58" i="2"/>
  <c r="BX58" i="2"/>
  <c r="BW58" i="2"/>
  <c r="BV58" i="2"/>
  <c r="BU58" i="2"/>
  <c r="BT58" i="2"/>
  <c r="BP58" i="2"/>
  <c r="BO58" i="2"/>
  <c r="BN58" i="2"/>
  <c r="BM58" i="2"/>
  <c r="BL58" i="2"/>
  <c r="BK58" i="2"/>
  <c r="BE58" i="2"/>
  <c r="BC58" i="2"/>
  <c r="BB58" i="2"/>
  <c r="BR58" i="2" s="1"/>
  <c r="BA58" i="2"/>
  <c r="AA58" i="2"/>
  <c r="BS58" i="2" s="1"/>
  <c r="Z58" i="2"/>
  <c r="BF58" i="2" l="1"/>
  <c r="BQ58" i="2"/>
</calcChain>
</file>

<file path=xl/sharedStrings.xml><?xml version="1.0" encoding="utf-8"?>
<sst xmlns="http://schemas.openxmlformats.org/spreadsheetml/2006/main" count="9455" uniqueCount="496">
  <si>
    <t>sample</t>
  </si>
  <si>
    <t>gem</t>
  </si>
  <si>
    <t>gc</t>
  </si>
  <si>
    <t>ri</t>
  </si>
  <si>
    <t>np</t>
  </si>
  <si>
    <t>gem.og</t>
  </si>
  <si>
    <t>gem.geo</t>
  </si>
  <si>
    <t>gc.og</t>
  </si>
  <si>
    <t>ri.og</t>
  </si>
  <si>
    <t>size.bin</t>
  </si>
  <si>
    <t>size.name</t>
  </si>
  <si>
    <t>size.cat</t>
  </si>
  <si>
    <t>mount</t>
  </si>
  <si>
    <t>geo.num</t>
  </si>
  <si>
    <t>geo</t>
  </si>
  <si>
    <t>db.ft</t>
  </si>
  <si>
    <t>s.ft.og</t>
  </si>
  <si>
    <t>s.ft</t>
  </si>
  <si>
    <t>db.v</t>
  </si>
  <si>
    <t>s.v.og</t>
  </si>
  <si>
    <t>s.v</t>
  </si>
  <si>
    <t>db.sa</t>
  </si>
  <si>
    <t>s.sa.og</t>
  </si>
  <si>
    <t>s.sa</t>
  </si>
  <si>
    <t>s.esr.ft</t>
  </si>
  <si>
    <t>db.esr.ft</t>
  </si>
  <si>
    <t>j.l1</t>
  </si>
  <si>
    <t>j.w1</t>
  </si>
  <si>
    <t>j.l2</t>
  </si>
  <si>
    <t>j.w2</t>
  </si>
  <si>
    <t>j.avg.l</t>
  </si>
  <si>
    <t>j.avg.w</t>
  </si>
  <si>
    <t>s.ft.ellip</t>
  </si>
  <si>
    <t>s.ft.ellip.max</t>
  </si>
  <si>
    <t>s.v.ellip</t>
  </si>
  <si>
    <t>s.v.ellip.max</t>
  </si>
  <si>
    <t>s.sa.ellip</t>
  </si>
  <si>
    <t>s.sa.ellip.max</t>
  </si>
  <si>
    <t>db.ft232</t>
  </si>
  <si>
    <t>s.ft232</t>
  </si>
  <si>
    <t>id.number</t>
  </si>
  <si>
    <t>DCA,1a,2</t>
  </si>
  <si>
    <t>DCA,1a,3</t>
  </si>
  <si>
    <t>C50,1a,4</t>
  </si>
  <si>
    <t>C50,1a,5</t>
  </si>
  <si>
    <t>DCA,1a,7</t>
  </si>
  <si>
    <t>MM,1a,8</t>
  </si>
  <si>
    <t>MM,1a,9</t>
  </si>
  <si>
    <t>MM,1a,10</t>
  </si>
  <si>
    <t>16MFS05,1a1,1</t>
  </si>
  <si>
    <t>16MFS05,1a1,2</t>
  </si>
  <si>
    <t>16MFS05,1a1,3</t>
  </si>
  <si>
    <t>16MFS05,1a1,5</t>
  </si>
  <si>
    <t>16MFS05,1a1,6</t>
  </si>
  <si>
    <t>16MFS05,1a1,7</t>
  </si>
  <si>
    <t>DCA,1b,2</t>
  </si>
  <si>
    <t>Bail,1b,4</t>
  </si>
  <si>
    <t>16MFS05,1b,8</t>
  </si>
  <si>
    <t>16MFS05,1b,9</t>
  </si>
  <si>
    <t>C50,1b,10</t>
  </si>
  <si>
    <t>C50,1b1,1</t>
  </si>
  <si>
    <t>C50,1b1,2</t>
  </si>
  <si>
    <t>C50,1b1,3</t>
  </si>
  <si>
    <t>C50,1b1,4</t>
  </si>
  <si>
    <t>Bail,1b1,6</t>
  </si>
  <si>
    <t>Bail,1b1,7</t>
  </si>
  <si>
    <t>Bail,1b1,8</t>
  </si>
  <si>
    <t>Bail,1b1,9</t>
  </si>
  <si>
    <t>Bail,1b2,1</t>
  </si>
  <si>
    <t>Bail,1b2,2</t>
  </si>
  <si>
    <t>DCA,1b2,4</t>
  </si>
  <si>
    <t>DCA,1b2,5</t>
  </si>
  <si>
    <t>DCA,1b2,6</t>
  </si>
  <si>
    <t>16MFS05,1b2,7</t>
  </si>
  <si>
    <t>16MFS05,1b2,8</t>
  </si>
  <si>
    <t>16MFS05,1b2,9</t>
  </si>
  <si>
    <t>MM,1b3,2</t>
  </si>
  <si>
    <t>MM,1b3,3</t>
  </si>
  <si>
    <t>C50,1b3,5</t>
  </si>
  <si>
    <t>C50,1b3,6</t>
  </si>
  <si>
    <t>C50,1b3,7</t>
  </si>
  <si>
    <t>DCA1b3,8</t>
  </si>
  <si>
    <t>DCA,1b3,9</t>
  </si>
  <si>
    <t>DCA,1b3,10</t>
  </si>
  <si>
    <t>C50,1b4,1</t>
  </si>
  <si>
    <t>C50,1b4,2</t>
  </si>
  <si>
    <t>C50,1b4,3</t>
  </si>
  <si>
    <t>C50,1b4,4</t>
  </si>
  <si>
    <t>C50,1b4,5</t>
  </si>
  <si>
    <t>DCA,1a,1</t>
  </si>
  <si>
    <t>MM,3a,1</t>
  </si>
  <si>
    <t>MM,3a,3</t>
  </si>
  <si>
    <t>MM,3a,6</t>
  </si>
  <si>
    <t>MM,3a,7</t>
  </si>
  <si>
    <t>DCA,3a,8</t>
  </si>
  <si>
    <t>DCA,3a,9</t>
  </si>
  <si>
    <t>DCA,3a1,1</t>
  </si>
  <si>
    <t>DCA,3a1,2</t>
  </si>
  <si>
    <t>DCA,3a1,3</t>
  </si>
  <si>
    <t>DCA,3a1,4</t>
  </si>
  <si>
    <t>DCA,3a1,6</t>
  </si>
  <si>
    <t>DCA,3a1,7</t>
  </si>
  <si>
    <t>16MFS05,3a1,8</t>
  </si>
  <si>
    <t>DCA,3a1,9</t>
  </si>
  <si>
    <t>16MFS05,3a1,10</t>
  </si>
  <si>
    <t>16MFS05,3a2,1</t>
  </si>
  <si>
    <t>16MFS05,3a2,3</t>
  </si>
  <si>
    <t>16MFS05,3a2,4</t>
  </si>
  <si>
    <t>16MFS05,3a2,5</t>
  </si>
  <si>
    <t>16MFS05,3a2,6</t>
  </si>
  <si>
    <t>16MFS05,3a2,7</t>
  </si>
  <si>
    <t>16MFS05,3a2,8</t>
  </si>
  <si>
    <t>C50,3a2,9</t>
  </si>
  <si>
    <t>C50,3a3,1</t>
  </si>
  <si>
    <t>C50,3a3,2</t>
  </si>
  <si>
    <t>C50,3a3,3</t>
  </si>
  <si>
    <t>C50,3a3,4</t>
  </si>
  <si>
    <t>C50,3a3,5</t>
  </si>
  <si>
    <t>Bail,3a3,8</t>
  </si>
  <si>
    <t>Bail,3a4,1</t>
  </si>
  <si>
    <t>Bail,3a4,2</t>
  </si>
  <si>
    <t>Bail,3a4,3</t>
  </si>
  <si>
    <t>Bail,3a4,4</t>
  </si>
  <si>
    <t>Bail,3a4,5</t>
  </si>
  <si>
    <t>Bail,3a4,6</t>
  </si>
  <si>
    <t>Bail,3a4,7</t>
  </si>
  <si>
    <t>MM,3a5,1</t>
  </si>
  <si>
    <t>MM,3a5,3</t>
  </si>
  <si>
    <t>MM,3a5,6</t>
  </si>
  <si>
    <t>MM,3a5,7</t>
  </si>
  <si>
    <t>MM,3a5,9</t>
  </si>
  <si>
    <t>16MFS05,3a6,3</t>
  </si>
  <si>
    <t>15MFS07,3a6,4</t>
  </si>
  <si>
    <t>15MFS07,3a6,5</t>
  </si>
  <si>
    <t>16MFS05,3a6,6</t>
  </si>
  <si>
    <t>16MFS05,3a6,7</t>
  </si>
  <si>
    <t>16MFS05,3a6,9</t>
  </si>
  <si>
    <t>15MFS07,3a6,10</t>
  </si>
  <si>
    <t>DCA,3a7,1</t>
  </si>
  <si>
    <t>DCA,3a7,2</t>
  </si>
  <si>
    <t>DCA,3a7,5</t>
  </si>
  <si>
    <t>15MFS07,3b,4</t>
  </si>
  <si>
    <t>15MFS07,3b,6</t>
  </si>
  <si>
    <t>16MFS05,3b1,2</t>
  </si>
  <si>
    <t>16MFS05,3b1,8</t>
  </si>
  <si>
    <t>16MFS05,3b2,2</t>
  </si>
  <si>
    <t>Bail,3b2,6</t>
  </si>
  <si>
    <t>Bail,3b2,7</t>
  </si>
  <si>
    <t>Bail,3b2,8</t>
  </si>
  <si>
    <t>BF16,3b3,6</t>
  </si>
  <si>
    <t>C50,3b3,9</t>
  </si>
  <si>
    <t>C50,3b4,2</t>
  </si>
  <si>
    <t>C50,3b4,8</t>
  </si>
  <si>
    <t>FCT,3b5,1</t>
  </si>
  <si>
    <t>FCT,3b5,2</t>
  </si>
  <si>
    <t>FCT,3b5,3</t>
  </si>
  <si>
    <t>FCT,3b5,4</t>
  </si>
  <si>
    <t>FCT,3b5,5</t>
  </si>
  <si>
    <t>DCA,3b6,1</t>
  </si>
  <si>
    <t>DCA,3b6,2</t>
  </si>
  <si>
    <t>MM,3b6,4</t>
  </si>
  <si>
    <t>MM,3b6,6</t>
  </si>
  <si>
    <t>MM,3b6, 9</t>
  </si>
  <si>
    <t>DCA,3b7,2</t>
  </si>
  <si>
    <t>DCA,3b7,3</t>
  </si>
  <si>
    <t>DCA,3b7,4</t>
  </si>
  <si>
    <t>DCA,3b7,5</t>
  </si>
  <si>
    <t>15MFS07,4a,3</t>
  </si>
  <si>
    <t>15MFS07,4a,4</t>
  </si>
  <si>
    <t>15MFS07,4a,5</t>
  </si>
  <si>
    <t>15MFS07,4a,6</t>
  </si>
  <si>
    <t>15MFS07,4a,7</t>
  </si>
  <si>
    <t>15MFS07,4a,8</t>
  </si>
  <si>
    <t>15MFS07,4a,9</t>
  </si>
  <si>
    <t>16MFS05,4a,10</t>
  </si>
  <si>
    <t>BF16,4a1,4</t>
  </si>
  <si>
    <t>BF16,4a1,7</t>
  </si>
  <si>
    <t>BF16,4a1,8</t>
  </si>
  <si>
    <t>BF16,4a1,9</t>
  </si>
  <si>
    <t>BF16,4a1,10</t>
  </si>
  <si>
    <t>C50,4a2,1</t>
  </si>
  <si>
    <t>C50,4a2,2</t>
  </si>
  <si>
    <t>C50,4a2,3</t>
  </si>
  <si>
    <t>C50,4a2,4</t>
  </si>
  <si>
    <t>C50,4a2,5</t>
  </si>
  <si>
    <t>C50,4a2,6</t>
  </si>
  <si>
    <t>C50,4a2,7</t>
  </si>
  <si>
    <t>C50,4a2,8</t>
  </si>
  <si>
    <t>FCT,4a3,2</t>
  </si>
  <si>
    <t>FCT,4a3,3</t>
  </si>
  <si>
    <t>FCT,4a3,4</t>
  </si>
  <si>
    <t>FCT,4a3,5</t>
  </si>
  <si>
    <t>FCT,4a3,6</t>
  </si>
  <si>
    <t>FCT,4a3,8</t>
  </si>
  <si>
    <t>FCT,4a3,9</t>
  </si>
  <si>
    <t>FCT,4a4,1</t>
  </si>
  <si>
    <t>MM,4a4,2</t>
  </si>
  <si>
    <t>MM,4a4,3</t>
  </si>
  <si>
    <t>FCT,4a4,4</t>
  </si>
  <si>
    <t>FCT,4a4,5</t>
  </si>
  <si>
    <t>15MFS07,2a,1</t>
  </si>
  <si>
    <t>16MFS05,2a,3</t>
  </si>
  <si>
    <t>MM,2a,5</t>
  </si>
  <si>
    <t>C50,2a,6</t>
  </si>
  <si>
    <t>15MFS07,2a,7</t>
  </si>
  <si>
    <t>BF16,2a,8</t>
  </si>
  <si>
    <t>FCT,2a,10</t>
  </si>
  <si>
    <t>15MFS07,2a1,1</t>
  </si>
  <si>
    <t>15MFS07,2a1,2</t>
  </si>
  <si>
    <t>15MFS07,2a1,3</t>
  </si>
  <si>
    <t>15MFS07,2a1,4</t>
  </si>
  <si>
    <t>15MFS07,2a1,5</t>
  </si>
  <si>
    <t>16MFS05,2a1,7</t>
  </si>
  <si>
    <t>16MFS05,2a1,9</t>
  </si>
  <si>
    <t>16MFS05,2a2,2</t>
  </si>
  <si>
    <t>BF16,2a2,6</t>
  </si>
  <si>
    <t>BF16,2a2,7</t>
  </si>
  <si>
    <t>BF16,2a2,8</t>
  </si>
  <si>
    <t>BF16,2a2,9</t>
  </si>
  <si>
    <t>BF16,2a2,10</t>
  </si>
  <si>
    <t>C50,2a3,4</t>
  </si>
  <si>
    <t>FCT,2a3,8</t>
  </si>
  <si>
    <t>FCT,2a3,9</t>
  </si>
  <si>
    <t>MM,2a4,1</t>
  </si>
  <si>
    <t>MM,2a4,2</t>
  </si>
  <si>
    <t>FCT,2a4,3</t>
  </si>
  <si>
    <t>FCT,2a4,4</t>
  </si>
  <si>
    <t>FCT,2a4,5</t>
  </si>
  <si>
    <t>15MFS07,5a,2</t>
  </si>
  <si>
    <t>15MFS07,5a,3</t>
  </si>
  <si>
    <t>15MFS07,5a,4</t>
  </si>
  <si>
    <t>15MFS07,5a,5</t>
  </si>
  <si>
    <t>Bail,5a,6</t>
  </si>
  <si>
    <t>BF16,5a,7</t>
  </si>
  <si>
    <t>BF16,5a,8</t>
  </si>
  <si>
    <t>15MFS07,5a1,2</t>
  </si>
  <si>
    <t>FCT,5a1,6</t>
  </si>
  <si>
    <t>FCT,5a1,7</t>
  </si>
  <si>
    <t>MM,5a1,8</t>
  </si>
  <si>
    <t>MM,5a1,9</t>
  </si>
  <si>
    <t>FCT,2b,2</t>
  </si>
  <si>
    <t>C50,2b,6</t>
  </si>
  <si>
    <t>BF16,2b,7</t>
  </si>
  <si>
    <t>BF16,2b1,2</t>
  </si>
  <si>
    <t>C50,2b1,4</t>
  </si>
  <si>
    <t>FCT,2b1,7</t>
  </si>
  <si>
    <t>FCT,2b1,8</t>
  </si>
  <si>
    <t>MM,2b1,9</t>
  </si>
  <si>
    <t>MM,2b1,10</t>
  </si>
  <si>
    <t>15MFS07,5b,2</t>
  </si>
  <si>
    <t>C50,5b,7</t>
  </si>
  <si>
    <t>FCT,5b,9</t>
  </si>
  <si>
    <t>MM,5b1,2</t>
  </si>
  <si>
    <t>MM,5b1,4</t>
  </si>
  <si>
    <t>MM,5b1,5</t>
  </si>
  <si>
    <t>BF16,7a,2</t>
  </si>
  <si>
    <t>C50,7a,6</t>
  </si>
  <si>
    <t>C50,7a,7</t>
  </si>
  <si>
    <t>C50,7a,8</t>
  </si>
  <si>
    <t>FCT,7a1,2</t>
  </si>
  <si>
    <t>MM,7a1,4</t>
  </si>
  <si>
    <t>MM,7a1,5</t>
  </si>
  <si>
    <t>BF16,7b,1*</t>
  </si>
  <si>
    <t>BF16,7b,2</t>
  </si>
  <si>
    <t>FCT,7b,4</t>
  </si>
  <si>
    <t>C50,7b1,2</t>
  </si>
  <si>
    <t>C50,7b1,3</t>
  </si>
  <si>
    <t>MM,7b1,5</t>
  </si>
  <si>
    <t>FCT,6a,1</t>
  </si>
  <si>
    <t>BF16,6a,2</t>
  </si>
  <si>
    <t>MM,6a,3</t>
  </si>
  <si>
    <t>MM,6a,4</t>
  </si>
  <si>
    <t>BF16,6b,4</t>
  </si>
  <si>
    <t>A1</t>
  </si>
  <si>
    <t>A2</t>
  </si>
  <si>
    <t>B2</t>
  </si>
  <si>
    <t>B1</t>
  </si>
  <si>
    <t>A</t>
  </si>
  <si>
    <t>B</t>
  </si>
  <si>
    <t>1</t>
  </si>
  <si>
    <t>2</t>
  </si>
  <si>
    <t>term1</t>
  </si>
  <si>
    <t>term2</t>
  </si>
  <si>
    <t>term0</t>
  </si>
  <si>
    <t>A3</t>
  </si>
  <si>
    <t>C2</t>
  </si>
  <si>
    <t>B3</t>
  </si>
  <si>
    <t>C3</t>
  </si>
  <si>
    <t>C1</t>
  </si>
  <si>
    <t>AB</t>
  </si>
  <si>
    <t>C</t>
  </si>
  <si>
    <t>40-50</t>
  </si>
  <si>
    <t>51-60</t>
  </si>
  <si>
    <t>61-70</t>
  </si>
  <si>
    <t>71-80</t>
  </si>
  <si>
    <t>81-90</t>
  </si>
  <si>
    <t>91-100</t>
  </si>
  <si>
    <t>101-110</t>
  </si>
  <si>
    <t>121-130</t>
  </si>
  <si>
    <t>111-120</t>
  </si>
  <si>
    <t>141-150</t>
  </si>
  <si>
    <t>131-140</t>
  </si>
  <si>
    <t>151-160</t>
  </si>
  <si>
    <t>161-170</t>
  </si>
  <si>
    <t>Small &amp; Rare</t>
  </si>
  <si>
    <t>Small &amp; Common</t>
  </si>
  <si>
    <t>Typical &amp; Common</t>
  </si>
  <si>
    <t>Large &amp; Common</t>
  </si>
  <si>
    <t>Large &amp; Rare</t>
  </si>
  <si>
    <t>rare- small</t>
  </si>
  <si>
    <t>common</t>
  </si>
  <si>
    <t>rare- large</t>
  </si>
  <si>
    <t>Hexagonal</t>
  </si>
  <si>
    <t>Ellipsoid</t>
  </si>
  <si>
    <t xml:space="preserve">Light Blue text indicates a possibly cut off grain, or grain that has a tiny portion missing. </t>
  </si>
  <si>
    <t>Sample</t>
  </si>
  <si>
    <t>S.GEM</t>
  </si>
  <si>
    <t>Notes on S.GEM_v2</t>
  </si>
  <si>
    <t xml:space="preserve">Grains with an * mean the segmentation looks awful in Blob3D but I did not do any cutting of faces or other segmentation. May be worth going back and resegmenting in Dragonfly. </t>
  </si>
  <si>
    <t>DCArepick3,1a,2 +?</t>
  </si>
  <si>
    <t xml:space="preserve">Could be an A1? </t>
  </si>
  <si>
    <t>Grains with ** means that it was poorly segmented but I did cut some bits off..</t>
  </si>
  <si>
    <t>DCArepick5,1a,3</t>
  </si>
  <si>
    <t xml:space="preserve">Means that grain is missing data or that parameter is missing. </t>
  </si>
  <si>
    <t xml:space="preserve">--&gt; After this is fixed, I will need to go into the TRaIL template and reextract manual values. </t>
  </si>
  <si>
    <t xml:space="preserve">Means that the grain has an abnormal Error value (ie. super positive when rest are negative, etc. </t>
  </si>
  <si>
    <t>DCArepick4,1a,7</t>
  </si>
  <si>
    <t>MM,1a,9 +</t>
  </si>
  <si>
    <t xml:space="preserve">After Spencer recatagorized all the grain GEM values using the 3x3, some of the geometries didn't match. So I renamed Jim's as J.Geo and now I have  S.Geo and S.Geo.Num categories as based on Spencer's analysis. </t>
  </si>
  <si>
    <t xml:space="preserve">This is why I wrote "1" to say that a single imperfection does not disqualify it. </t>
  </si>
  <si>
    <t xml:space="preserve">This means that allof Jim's values were kept except for those that didn't match the GEM. So grains that were assigned as C's which used to be B's are now NOT hexagonal but are instead ellipitcla. </t>
  </si>
  <si>
    <t>16MFS05,1a1,1 +</t>
  </si>
  <si>
    <t>I will use a Ft calculator spreadhseet named "GEM v2 Spencer Ft Calculations for v6 data comps". I will replace SA/V/Ft with S.SA/S.V/S.Ft but keep Jim's original. **USING JIM'S MEASUREMENTS!!!*</t>
  </si>
  <si>
    <t xml:space="preserve">Np's highlighted in yellow but filled out are SPENCER'S guess since Jim didn't fill it out. </t>
  </si>
  <si>
    <t>16MFS05,1a1,3 +</t>
  </si>
  <si>
    <t>This is the most updated Rs: I copied the values directly from the spreadsheet of Jim's final calcs Ft (alpha ejectoin compiler)</t>
  </si>
  <si>
    <t>16MFS05,1a1,6 +</t>
  </si>
  <si>
    <t>On the edge of A1</t>
  </si>
  <si>
    <t xml:space="preserve">Means that I changed the geometry based on Spencer GEM_v2 assignment </t>
  </si>
  <si>
    <t>Percent errors are updated to be pulling from S.Ft/V/SA</t>
  </si>
  <si>
    <t>On the edge of A3</t>
  </si>
  <si>
    <t xml:space="preserve">L.W.Ratio </t>
  </si>
  <si>
    <t>Calcuated using average L and W</t>
  </si>
  <si>
    <t xml:space="preserve">On the edge of B3- how do we reconsile that an A3 should still have visible edges, faces, etc. but since it's had a rough history its surface is rough? They don't seem to be able to exist togetehr. </t>
  </si>
  <si>
    <t xml:space="preserve">Deleted C501b1,5 bc it was cut off. </t>
  </si>
  <si>
    <t>C50,1b,10 +?</t>
  </si>
  <si>
    <t xml:space="preserve">+ </t>
  </si>
  <si>
    <t>the grain is broken</t>
  </si>
  <si>
    <t xml:space="preserve">All of Jim's data (ie. his volume, ft, etc.) are in v6 but not copied here. All data labled 's' uses Jim's dimensions and Np but not his geometries. </t>
  </si>
  <si>
    <t>Good example of a break causing corners. Would this be a B1 or C1?</t>
  </si>
  <si>
    <t>s.ft is the col previous labeled s.ft.c.hex.max, ie everything is calculated with a hexagonal geometry and using only the max widths</t>
  </si>
  <si>
    <t>s.v is the col previously labled s.v.ellip.max, ie everything is calculated with an ellipoid geometry and using only the max widths</t>
  </si>
  <si>
    <t xml:space="preserve">s.v.hex.max is calculated with EVERYTHING hexagonal, everything max widths. </t>
  </si>
  <si>
    <t xml:space="preserve">s.v was switched with s.v.hex.max on 11/13/2020 after deciding that at least A and B grains should be calculated with hex.max, C grains still being analyzed. </t>
  </si>
  <si>
    <t>UPATED 12.06.2020</t>
  </si>
  <si>
    <t xml:space="preserve">A+B are calculated using hex,max. C are claculated using ellip,max. </t>
  </si>
  <si>
    <t>DCA-10,1b2,4</t>
  </si>
  <si>
    <t>DCA-10,1b2,5</t>
  </si>
  <si>
    <t>DCA-10,1b2,6</t>
  </si>
  <si>
    <t xml:space="preserve">s.ellip, s.ellipmax, etc are not seperated by GEM. Won't use those anymore really. </t>
  </si>
  <si>
    <t xml:space="preserve">1.18.21: removed DCA,3a1,5 because it is skewing the B3 regression line and it is noted as being "cut off" </t>
  </si>
  <si>
    <t>b3?</t>
  </si>
  <si>
    <t>C-50,1b3,5</t>
  </si>
  <si>
    <t>6.25.2021</t>
  </si>
  <si>
    <t>C-50,1b3,6</t>
  </si>
  <si>
    <t>The red highlighted cells used to say "16MFS07" which doesn't exist. I changed them to 15MFS07…...</t>
  </si>
  <si>
    <t>C-50,1b3,7</t>
  </si>
  <si>
    <t xml:space="preserve">I wonder if that’s why I had them highlighted. Bc they didn't exist lol. </t>
  </si>
  <si>
    <t>DCArepick,1b3,8 +</t>
  </si>
  <si>
    <t>DCArepick,1b3,9 +</t>
  </si>
  <si>
    <t xml:space="preserve">7.26.21-- removed this guy because he is "cut off" and his percent error for volume is 150% lmao </t>
  </si>
  <si>
    <t>DCArepick,1b3,10</t>
  </si>
  <si>
    <t xml:space="preserve">15MFS07,2b,8* </t>
  </si>
  <si>
    <t>Worst.GEM</t>
  </si>
  <si>
    <t>maybe</t>
  </si>
  <si>
    <t>C50repick,1b4,2</t>
  </si>
  <si>
    <t>Outliers for all grains, A:</t>
  </si>
  <si>
    <t>C50repick,1b4,3</t>
  </si>
  <si>
    <t>BF16-1,2b1,2</t>
  </si>
  <si>
    <t>Average.GEM</t>
  </si>
  <si>
    <t xml:space="preserve">MM,7b1,5 </t>
  </si>
  <si>
    <t>yes</t>
  </si>
  <si>
    <t>YES</t>
  </si>
  <si>
    <t>Outliers for all grains, B (ft):</t>
  </si>
  <si>
    <t xml:space="preserve">15MFS07,2a1,2 </t>
  </si>
  <si>
    <t xml:space="preserve">Bail,3a4,4 </t>
  </si>
  <si>
    <t xml:space="preserve">I had just finished cleeaning up this file when I overrote in R. I managed to export the old version which I had just imported into R, but it deleteed all my formatting obvuiously. So all color notes I will reextract from data comps v7. </t>
  </si>
  <si>
    <t>FUUUUUUUUUCK</t>
  </si>
  <si>
    <t>simple.gem</t>
  </si>
  <si>
    <t>termination ending</t>
  </si>
  <si>
    <t>x</t>
  </si>
  <si>
    <t>nice grain</t>
  </si>
  <si>
    <t>weirdly shaped.</t>
  </si>
  <si>
    <t>inclusion/bubble</t>
  </si>
  <si>
    <t>besides the break, an A1</t>
  </si>
  <si>
    <t>missing image</t>
  </si>
  <si>
    <t>messed up</t>
  </si>
  <si>
    <t>wonky on side</t>
  </si>
  <si>
    <t>very wonky</t>
  </si>
  <si>
    <t>xx</t>
  </si>
  <si>
    <t>besides the break, an B1</t>
  </si>
  <si>
    <t>BF16,7b,1</t>
  </si>
  <si>
    <t>15MFS07,2b,8</t>
  </si>
  <si>
    <t>MM,2b,4</t>
  </si>
  <si>
    <t>FCT,4a3,7</t>
  </si>
  <si>
    <t>MM,3b6,5</t>
  </si>
  <si>
    <t>DCA,3b6,3</t>
  </si>
  <si>
    <t>C50,3b4,7</t>
  </si>
  <si>
    <t>C50,3b4,5</t>
  </si>
  <si>
    <t>C50,3b4,4</t>
  </si>
  <si>
    <t>C50,3b4,3</t>
  </si>
  <si>
    <t>C50,3b3,8</t>
  </si>
  <si>
    <t>BF16,3b3,7</t>
  </si>
  <si>
    <t>BF16,3b3,3</t>
  </si>
  <si>
    <t>BF16,3b2,9</t>
  </si>
  <si>
    <t>16MFS05,3b2,4</t>
  </si>
  <si>
    <t>16MFS05,3b2,3</t>
  </si>
  <si>
    <t>16MFS05,3b2,1</t>
  </si>
  <si>
    <t>16MFS05,3b1,9</t>
  </si>
  <si>
    <t>16MFS05,3b1,7</t>
  </si>
  <si>
    <t>16MFS05,3b1,6</t>
  </si>
  <si>
    <t>16MFS05,3b1,4</t>
  </si>
  <si>
    <t>16MFS05,3b1,3</t>
  </si>
  <si>
    <t xml:space="preserve">16MFS05,3b1,1 </t>
  </si>
  <si>
    <t>16MFS05,3b,10</t>
  </si>
  <si>
    <t>15MFS07,3b,9</t>
  </si>
  <si>
    <t>16MFS05,3b,7</t>
  </si>
  <si>
    <t>15MFS07,3b,3</t>
  </si>
  <si>
    <t>15MFS07,3b,2</t>
  </si>
  <si>
    <t xml:space="preserve">15MFS07,3b,1 </t>
  </si>
  <si>
    <t>DCA,3a7,4</t>
  </si>
  <si>
    <t>16MFS07,3a6,2</t>
  </si>
  <si>
    <t>Bail,3a3,6</t>
  </si>
  <si>
    <t xml:space="preserve">16MFS05,3a2,2 </t>
  </si>
  <si>
    <t>Bail,3a3,7</t>
  </si>
  <si>
    <t>Bail,3a3,9</t>
  </si>
  <si>
    <t>litte bit broken</t>
  </si>
  <si>
    <t>nice break</t>
  </si>
  <si>
    <t>pitting on one face</t>
  </si>
  <si>
    <t>zircon??</t>
  </si>
  <si>
    <t>dent</t>
  </si>
  <si>
    <t>there is a bit that juts out..check it out on the plot</t>
  </si>
  <si>
    <t>weird grooves</t>
  </si>
  <si>
    <t>a little lumpy</t>
  </si>
  <si>
    <t>crack through middle</t>
  </si>
  <si>
    <t>crack or inclusion…</t>
  </si>
  <si>
    <t>good grain, bad pic</t>
  </si>
  <si>
    <t>termination ending ???</t>
  </si>
  <si>
    <t xml:space="preserve">nice grain, wonky </t>
  </si>
  <si>
    <t>zircon; termination ending</t>
  </si>
  <si>
    <t>raised features?</t>
  </si>
  <si>
    <t>striations, bubble</t>
  </si>
  <si>
    <t>protrusion..</t>
  </si>
  <si>
    <t>tiny chip missing</t>
  </si>
  <si>
    <t>wonky sides</t>
  </si>
  <si>
    <t>crack through middle, wobbly sides</t>
  </si>
  <si>
    <t>simple.gc</t>
  </si>
  <si>
    <t>simple.ri</t>
  </si>
  <si>
    <t>broken</t>
  </si>
  <si>
    <t>notes</t>
  </si>
  <si>
    <t>poor.segmentation</t>
  </si>
  <si>
    <t>simple.gem = categorized grains based on A = hexagonal, B = ellipsoid, 1 = smooth, 2= rough</t>
  </si>
  <si>
    <t>gem.og = ABC, 123</t>
  </si>
  <si>
    <t>gem = A, B, C, 1, 2</t>
  </si>
  <si>
    <t>hexagonal</t>
  </si>
  <si>
    <t>ellipsoid</t>
  </si>
  <si>
    <t>I don’t like this grain</t>
  </si>
  <si>
    <t>BF16,5a1,10</t>
  </si>
  <si>
    <t xml:space="preserve">the bold 'gem' values are ones that are different between gem and og.gem (just in geometry) but are ones that I couldn't justify changing to match the og. </t>
  </si>
  <si>
    <t>not broken</t>
  </si>
  <si>
    <t xml:space="preserve">REMOVED DUE TO HIGH RESIDUAL FOR FT (like, WAY higher than the rest). Also bc termination ending: </t>
  </si>
  <si>
    <t>s.np</t>
  </si>
  <si>
    <t>DCA,3a1,5 +</t>
  </si>
  <si>
    <t>db.v.v7</t>
  </si>
  <si>
    <t>s.v.og.v7</t>
  </si>
  <si>
    <t>s.v.v7</t>
  </si>
  <si>
    <t xml:space="preserve">Changing all the termination value to 2. This is because Blob3D assumes there is ejection occuring through all surfaces. Ejection only occurs through doubly terminated grains in 2D, so we will make this assumption. </t>
  </si>
  <si>
    <t>Parameters with the suffix: .ognp means it uses Jim's np values</t>
  </si>
  <si>
    <t xml:space="preserve">Parameters that have no suffix (ie. s.ft) use a double termination for all grains. </t>
  </si>
  <si>
    <t>db.ft235</t>
  </si>
  <si>
    <t>db.ft147</t>
  </si>
  <si>
    <t>s.ft235</t>
  </si>
  <si>
    <t>s.ft147</t>
  </si>
  <si>
    <t>s.rs</t>
  </si>
  <si>
    <t>db.rs</t>
  </si>
  <si>
    <t xml:space="preserve">Jim found an error in the 2D calculations spreadsheet, so I am updating all the values. </t>
  </si>
  <si>
    <t xml:space="preserve">Additionally, I am switching "s.v" to be calculated with all observed terminations and Ft/Rs to be calculated using 2 terminations. </t>
  </si>
  <si>
    <t>s.v.2np</t>
  </si>
  <si>
    <t>s.ft.obsnp</t>
  </si>
  <si>
    <t>s.rs.obsnp</t>
  </si>
  <si>
    <t>np.obs</t>
  </si>
  <si>
    <t>np.num.obs</t>
  </si>
  <si>
    <t>np.2</t>
  </si>
  <si>
    <t>s.ft updated</t>
  </si>
  <si>
    <t>s.sa.2np</t>
  </si>
  <si>
    <t>DCA,1b3,8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</si>
</sst>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9">
    <font>
      <sz val="11"/>
      <color indexed="8"/>
      <name val="Calibri"/>
      <family val="2"/>
      <scheme val="minor"/>
    </font>
    <font>
      <b/>
      <sz val="12"/>
      <color theme="1"/>
      <name val="Calibri"/>
      <family val="2"/>
      <scheme val="minor"/>
    </font>
    <font>
      <b/>
      <sz val="11"/>
      <color indexed="8"/>
      <name val="Calibri"/>
      <family val="2"/>
      <scheme val="minor"/>
    </font>
    <font>
      <sz val="12"/>
      <color rgb="FF000000"/>
      <name val="Calibri"/>
      <family val="2"/>
      <scheme val="minor"/>
    </font>
    <font>
      <sz val="12"/>
      <color rgb="FF00B0F0"/>
      <name val="Calibri"/>
      <family val="2"/>
      <scheme val="minor"/>
    </font>
    <font>
      <strike/>
      <sz val="12"/>
      <color theme="1"/>
      <name val="Calibri"/>
      <family val="2"/>
      <scheme val="minor"/>
    </font>
    <font>
      <sz val="10"/>
      <name val="Helv"/>
    </font>
    <font>
      <sz val="12"/>
      <color rgb="FF00B0F0"/>
      <name val="Calibri (Body)"/>
    </font>
    <font>
      <sz val="8"/>
      <name val="Calibri"/>
      <family val="2"/>
      <scheme val="minor"/>
    </font>
  </fonts>
  <fills count="18">
    <fill>
      <patternFill patternType="none"/>
    </fill>
    <fill>
      <patternFill patternType="gray125"/>
    </fill>
    <fill>
      <patternFill patternType="solid">
        <fgColor rgb="FFFFFF00"/>
        <bgColor rgb="FF000000"/>
      </patternFill>
    </fill>
    <fill>
      <patternFill patternType="solid">
        <fgColor rgb="FFBF8F00"/>
        <bgColor rgb="FF000000"/>
      </patternFill>
    </fill>
    <fill>
      <patternFill patternType="solid">
        <fgColor rgb="FFE2EFDA"/>
        <bgColor rgb="FF000000"/>
      </patternFill>
    </fill>
    <fill>
      <patternFill patternType="solid">
        <fgColor rgb="FFFF0000"/>
        <bgColor indexed="64"/>
      </patternFill>
    </fill>
    <fill>
      <patternFill patternType="solid">
        <fgColor rgb="FFFFF2CC"/>
        <bgColor rgb="FF000000"/>
      </patternFill>
    </fill>
    <fill>
      <patternFill patternType="solid">
        <fgColor rgb="FFD9E1F2"/>
        <bgColor rgb="FF000000"/>
      </patternFill>
    </fill>
    <fill>
      <patternFill patternType="solid">
        <fgColor rgb="FFFCE4D6"/>
        <bgColor rgb="FF000000"/>
      </patternFill>
    </fill>
    <fill>
      <patternFill patternType="solid">
        <fgColor rgb="FFC7696A"/>
        <bgColor indexed="64"/>
      </patternFill>
    </fill>
    <fill>
      <patternFill patternType="solid">
        <fgColor rgb="FFC7696A"/>
        <bgColor rgb="FF000000"/>
      </patternFill>
    </fill>
    <fill>
      <patternFill patternType="solid">
        <fgColor rgb="FFC76969"/>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5"/>
        <bgColor indexed="64"/>
      </patternFill>
    </fill>
    <fill>
      <patternFill patternType="solid">
        <fgColor theme="8" tint="0.79998168889431442"/>
        <bgColor indexed="64"/>
      </patternFill>
    </fill>
  </fills>
  <borders count="5">
    <border>
      <left/>
      <right/>
      <top/>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thin">
        <color auto="1"/>
      </left>
      <right style="thin">
        <color auto="1"/>
      </right>
      <top style="thin">
        <color auto="1"/>
      </top>
      <bottom/>
      <diagonal/>
    </border>
  </borders>
  <cellStyleXfs count="1">
    <xf numFmtId="0" fontId="0" fillId="0" borderId="0"/>
  </cellStyleXfs>
  <cellXfs count="90">
    <xf numFmtId="0" fontId="0" fillId="0" borderId="0" xfId="0"/>
    <xf numFmtId="0" fontId="2" fillId="0" borderId="0" xfId="0" applyFont="1"/>
    <xf numFmtId="0" fontId="3" fillId="0" borderId="0" xfId="0" applyFont="1"/>
    <xf numFmtId="0" fontId="1" fillId="0" borderId="0" xfId="0" applyFont="1"/>
    <xf numFmtId="0" fontId="3" fillId="2" borderId="0" xfId="0" applyFont="1" applyFill="1"/>
    <xf numFmtId="0" fontId="4" fillId="0" borderId="0" xfId="0" applyFont="1"/>
    <xf numFmtId="0" fontId="3" fillId="3" borderId="0" xfId="0" applyFont="1" applyFill="1"/>
    <xf numFmtId="0" fontId="3" fillId="4" borderId="0" xfId="0" applyFont="1" applyFill="1"/>
    <xf numFmtId="0" fontId="0" fillId="5" borderId="0" xfId="0" applyFill="1"/>
    <xf numFmtId="0" fontId="5" fillId="0" borderId="0" xfId="0" applyFont="1"/>
    <xf numFmtId="1" fontId="3" fillId="0" borderId="0" xfId="0" applyNumberFormat="1" applyFont="1"/>
    <xf numFmtId="164" fontId="3" fillId="6" borderId="1" xfId="0" applyNumberFormat="1" applyFont="1" applyFill="1" applyBorder="1"/>
    <xf numFmtId="164" fontId="3" fillId="6" borderId="2" xfId="0" applyNumberFormat="1" applyFont="1" applyFill="1" applyBorder="1"/>
    <xf numFmtId="164" fontId="6" fillId="6" borderId="0" xfId="0" applyNumberFormat="1" applyFont="1" applyFill="1"/>
    <xf numFmtId="164" fontId="3" fillId="0" borderId="0" xfId="0" applyNumberFormat="1" applyFont="1"/>
    <xf numFmtId="1" fontId="3" fillId="7" borderId="1" xfId="0" applyNumberFormat="1" applyFont="1" applyFill="1" applyBorder="1"/>
    <xf numFmtId="1" fontId="3" fillId="7" borderId="2" xfId="0" applyNumberFormat="1" applyFont="1" applyFill="1" applyBorder="1"/>
    <xf numFmtId="1" fontId="3" fillId="7" borderId="0" xfId="0" applyNumberFormat="1" applyFont="1" applyFill="1"/>
    <xf numFmtId="1" fontId="3" fillId="8" borderId="0" xfId="0" applyNumberFormat="1" applyFont="1" applyFill="1"/>
    <xf numFmtId="1" fontId="6" fillId="8" borderId="0" xfId="0" applyNumberFormat="1" applyFont="1" applyFill="1"/>
    <xf numFmtId="165" fontId="3" fillId="0" borderId="0" xfId="0" applyNumberFormat="1" applyFont="1"/>
    <xf numFmtId="164" fontId="3" fillId="6" borderId="3" xfId="0" applyNumberFormat="1" applyFont="1" applyFill="1" applyBorder="1"/>
    <xf numFmtId="0" fontId="0" fillId="9" borderId="0" xfId="0" applyFill="1"/>
    <xf numFmtId="1" fontId="0" fillId="9" borderId="0" xfId="0" applyNumberFormat="1" applyFill="1"/>
    <xf numFmtId="164" fontId="0" fillId="9" borderId="0" xfId="0" applyNumberFormat="1" applyFill="1"/>
    <xf numFmtId="165" fontId="0" fillId="9" borderId="0" xfId="0" applyNumberFormat="1" applyFill="1"/>
    <xf numFmtId="164" fontId="0" fillId="9" borderId="3" xfId="0" applyNumberFormat="1" applyFill="1" applyBorder="1"/>
    <xf numFmtId="1" fontId="0" fillId="9" borderId="2" xfId="0" applyNumberFormat="1" applyFill="1" applyBorder="1"/>
    <xf numFmtId="164" fontId="0" fillId="9" borderId="1" xfId="0" applyNumberFormat="1" applyFill="1" applyBorder="1"/>
    <xf numFmtId="164" fontId="6" fillId="9" borderId="0" xfId="0" applyNumberFormat="1" applyFont="1" applyFill="1"/>
    <xf numFmtId="1" fontId="0" fillId="9" borderId="1" xfId="0" applyNumberFormat="1" applyFill="1" applyBorder="1"/>
    <xf numFmtId="1" fontId="6" fillId="9" borderId="0" xfId="0" applyNumberFormat="1" applyFont="1" applyFill="1"/>
    <xf numFmtId="0" fontId="7" fillId="9" borderId="0" xfId="0" applyFont="1" applyFill="1"/>
    <xf numFmtId="0" fontId="4" fillId="9" borderId="0" xfId="0" applyFont="1" applyFill="1"/>
    <xf numFmtId="0" fontId="3" fillId="9" borderId="0" xfId="0" applyFont="1" applyFill="1"/>
    <xf numFmtId="1" fontId="3" fillId="10" borderId="0" xfId="0" applyNumberFormat="1" applyFont="1" applyFill="1"/>
    <xf numFmtId="1" fontId="3" fillId="9" borderId="0" xfId="0" applyNumberFormat="1" applyFont="1" applyFill="1"/>
    <xf numFmtId="164" fontId="3" fillId="10" borderId="1" xfId="0" applyNumberFormat="1" applyFont="1" applyFill="1" applyBorder="1"/>
    <xf numFmtId="164" fontId="3" fillId="10" borderId="2" xfId="0" applyNumberFormat="1" applyFont="1" applyFill="1" applyBorder="1"/>
    <xf numFmtId="164" fontId="6" fillId="10" borderId="0" xfId="0" applyNumberFormat="1" applyFont="1" applyFill="1"/>
    <xf numFmtId="164" fontId="3" fillId="9" borderId="0" xfId="0" applyNumberFormat="1" applyFont="1" applyFill="1"/>
    <xf numFmtId="1" fontId="3" fillId="10" borderId="1" xfId="0" applyNumberFormat="1" applyFont="1" applyFill="1" applyBorder="1"/>
    <xf numFmtId="1" fontId="3" fillId="10" borderId="2" xfId="0" applyNumberFormat="1" applyFont="1" applyFill="1" applyBorder="1"/>
    <xf numFmtId="1" fontId="6" fillId="10" borderId="0" xfId="0" applyNumberFormat="1" applyFont="1" applyFill="1"/>
    <xf numFmtId="165" fontId="3" fillId="9" borderId="0" xfId="0" applyNumberFormat="1" applyFont="1" applyFill="1"/>
    <xf numFmtId="164" fontId="3" fillId="10" borderId="3" xfId="0" applyNumberFormat="1" applyFont="1" applyFill="1" applyBorder="1"/>
    <xf numFmtId="0" fontId="0" fillId="11" borderId="0" xfId="0" applyFill="1"/>
    <xf numFmtId="164" fontId="0" fillId="12" borderId="0" xfId="0" applyNumberFormat="1" applyFill="1" applyBorder="1"/>
    <xf numFmtId="164" fontId="0" fillId="12" borderId="0" xfId="0" applyNumberFormat="1" applyFill="1"/>
    <xf numFmtId="1" fontId="0" fillId="13" borderId="0" xfId="0" applyNumberFormat="1" applyFill="1"/>
    <xf numFmtId="1" fontId="0" fillId="14" borderId="0" xfId="0" applyNumberFormat="1" applyFill="1"/>
    <xf numFmtId="2" fontId="0" fillId="0" borderId="0" xfId="0" applyNumberFormat="1"/>
    <xf numFmtId="2" fontId="0" fillId="11" borderId="0" xfId="0" applyNumberFormat="1" applyFill="1"/>
    <xf numFmtId="164" fontId="0" fillId="0" borderId="0" xfId="0" applyNumberFormat="1"/>
    <xf numFmtId="164" fontId="0" fillId="11" borderId="0" xfId="0" applyNumberFormat="1" applyFill="1"/>
    <xf numFmtId="0" fontId="2" fillId="0" borderId="0" xfId="0" applyNumberFormat="1" applyFont="1"/>
    <xf numFmtId="0" fontId="0" fillId="0" borderId="0" xfId="0" applyNumberFormat="1"/>
    <xf numFmtId="0" fontId="0" fillId="11" borderId="0" xfId="0" applyNumberFormat="1" applyFill="1"/>
    <xf numFmtId="0" fontId="0" fillId="0" borderId="0" xfId="0" applyFill="1"/>
    <xf numFmtId="0" fontId="2" fillId="0" borderId="0" xfId="0" applyFont="1" applyFill="1"/>
    <xf numFmtId="0" fontId="0" fillId="0" borderId="0" xfId="0" applyFont="1" applyFill="1"/>
    <xf numFmtId="0" fontId="0" fillId="15" borderId="0" xfId="0" applyFill="1"/>
    <xf numFmtId="0" fontId="0" fillId="15" borderId="0" xfId="0" applyFont="1" applyFill="1"/>
    <xf numFmtId="0" fontId="0" fillId="16" borderId="0" xfId="0" applyFill="1"/>
    <xf numFmtId="1" fontId="0" fillId="13" borderId="2" xfId="0" applyNumberFormat="1" applyFill="1" applyBorder="1"/>
    <xf numFmtId="1" fontId="0" fillId="13" borderId="1" xfId="0" applyNumberFormat="1" applyFill="1" applyBorder="1"/>
    <xf numFmtId="1" fontId="6" fillId="13" borderId="1" xfId="0" applyNumberFormat="1" applyFont="1" applyFill="1" applyBorder="1"/>
    <xf numFmtId="1" fontId="6" fillId="13" borderId="0" xfId="0" applyNumberFormat="1" applyFont="1" applyFill="1"/>
    <xf numFmtId="1" fontId="1" fillId="0" borderId="4" xfId="0" applyNumberFormat="1" applyFont="1" applyBorder="1"/>
    <xf numFmtId="0" fontId="1" fillId="0" borderId="4" xfId="0" applyFont="1" applyBorder="1"/>
    <xf numFmtId="0" fontId="6" fillId="0" borderId="0" xfId="0" applyFont="1"/>
    <xf numFmtId="1" fontId="6" fillId="15" borderId="0" xfId="0" applyNumberFormat="1" applyFont="1" applyFill="1"/>
    <xf numFmtId="1" fontId="0" fillId="15" borderId="1" xfId="0" applyNumberFormat="1" applyFill="1" applyBorder="1"/>
    <xf numFmtId="1" fontId="0" fillId="17" borderId="1" xfId="0" applyNumberFormat="1" applyFill="1" applyBorder="1"/>
    <xf numFmtId="1" fontId="0" fillId="0" borderId="1" xfId="0" applyNumberFormat="1" applyBorder="1"/>
    <xf numFmtId="0" fontId="0" fillId="0" borderId="1" xfId="0" applyBorder="1"/>
    <xf numFmtId="1" fontId="0" fillId="0" borderId="0" xfId="0" applyNumberFormat="1"/>
    <xf numFmtId="0" fontId="0" fillId="13" borderId="0" xfId="0" applyFill="1"/>
    <xf numFmtId="0" fontId="6" fillId="13" borderId="0" xfId="0" applyFont="1" applyFill="1"/>
    <xf numFmtId="0" fontId="6" fillId="13" borderId="1" xfId="0" applyFont="1" applyFill="1" applyBorder="1"/>
    <xf numFmtId="0" fontId="0" fillId="12" borderId="0" xfId="0" applyFill="1" applyBorder="1"/>
    <xf numFmtId="0" fontId="0" fillId="12" borderId="0" xfId="0" applyFill="1"/>
    <xf numFmtId="1" fontId="0" fillId="13" borderId="0" xfId="0" applyNumberFormat="1" applyFill="1" applyBorder="1"/>
    <xf numFmtId="1" fontId="6" fillId="13" borderId="0" xfId="0" applyNumberFormat="1" applyFont="1" applyFill="1" applyBorder="1"/>
    <xf numFmtId="0" fontId="0" fillId="13" borderId="0" xfId="0" applyFill="1" applyBorder="1"/>
    <xf numFmtId="1" fontId="0" fillId="15" borderId="0" xfId="0" applyNumberFormat="1" applyFill="1" applyBorder="1"/>
    <xf numFmtId="0" fontId="1" fillId="0" borderId="0" xfId="0" applyFont="1" applyFill="1"/>
    <xf numFmtId="0" fontId="0" fillId="14" borderId="0" xfId="0" applyFill="1"/>
    <xf numFmtId="164" fontId="1" fillId="0" borderId="0" xfId="0" applyNumberFormat="1" applyFont="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20Comps_v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pencerzeigler/Documents/Flowers%20Lab/Apatite%20Nano-CT%20Project_Feb%202019_June%202020/Step%207-%20Whole%20Dataset/Data%20Comps_v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Comps"/>
      <sheetName val="gemnumber"/>
      <sheetName val="Notes"/>
      <sheetName val="v6 data comps"/>
    </sheetNames>
    <sheetDataSet>
      <sheetData sheetId="0" refreshError="1"/>
      <sheetData sheetId="1" refreshError="1"/>
      <sheetData sheetId="2" refreshError="1"/>
      <sheetData sheetId="3">
        <row r="241">
          <cell r="T241">
            <v>0.74031100000000005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Comps"/>
      <sheetName val="Sum of Sqaures Residual"/>
      <sheetName val="Error By Size Bin (%, microns)"/>
      <sheetName val="Ft Error Analysis_could delete"/>
      <sheetName val="Ehlers and Farely Mock Plot"/>
      <sheetName val="Notes"/>
    </sheetNames>
    <sheetDataSet>
      <sheetData sheetId="0">
        <row r="88">
          <cell r="U88">
            <v>16352.4</v>
          </cell>
          <cell r="V88">
            <v>129329</v>
          </cell>
        </row>
        <row r="192">
          <cell r="U192">
            <v>32506.7</v>
          </cell>
          <cell r="V192">
            <v>376590</v>
          </cell>
        </row>
        <row r="202">
          <cell r="U202">
            <v>19294.900000000001</v>
          </cell>
          <cell r="V202">
            <v>185961</v>
          </cell>
        </row>
        <row r="259">
          <cell r="U259">
            <v>104817</v>
          </cell>
          <cell r="V259">
            <v>2166830</v>
          </cell>
        </row>
        <row r="264">
          <cell r="U264">
            <v>134244</v>
          </cell>
          <cell r="V264">
            <v>3457600</v>
          </cell>
        </row>
        <row r="266">
          <cell r="U266">
            <v>129295</v>
          </cell>
          <cell r="V266">
            <v>3150260</v>
          </cell>
        </row>
        <row r="269">
          <cell r="U269">
            <v>156298</v>
          </cell>
          <cell r="V269">
            <v>3346300</v>
          </cell>
        </row>
      </sheetData>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359"/>
  <sheetViews>
    <sheetView tabSelected="1" zoomScale="125" workbookViewId="0">
      <pane xSplit="1" ySplit="1" topLeftCell="E21" activePane="bottomRight" state="frozen"/>
      <selection pane="topRight" activeCell="B1" sqref="B1"/>
      <selection pane="bottomLeft" activeCell="A2" sqref="A2"/>
      <selection pane="bottomRight" activeCell="E40" sqref="E40"/>
    </sheetView>
  </sheetViews>
  <sheetFormatPr baseColWidth="10" defaultColWidth="8.83203125" defaultRowHeight="15"/>
  <cols>
    <col min="1" max="1" width="16.6640625" customWidth="1"/>
    <col min="2" max="2" width="7.6640625" style="60" customWidth="1"/>
    <col min="3" max="3" width="6.83203125" style="60" customWidth="1"/>
    <col min="4" max="4" width="6.1640625" style="60" customWidth="1"/>
    <col min="5" max="5" width="11" style="60" customWidth="1"/>
    <col min="6" max="6" width="12.83203125" customWidth="1"/>
    <col min="7" max="7" width="7.5" style="60" customWidth="1"/>
    <col min="8" max="8" width="10.5" style="60" customWidth="1"/>
    <col min="9" max="9" width="10" customWidth="1"/>
    <col min="10" max="10" width="13.6640625" customWidth="1"/>
    <col min="12" max="12" width="17" customWidth="1"/>
    <col min="26" max="26" width="12.5" customWidth="1"/>
    <col min="28" max="28" width="12.5" customWidth="1"/>
    <col min="38" max="38" width="11.83203125" customWidth="1"/>
    <col min="39" max="40" width="10.6640625" bestFit="1" customWidth="1"/>
    <col min="41" max="41" width="9.6640625" bestFit="1" customWidth="1"/>
    <col min="42" max="42" width="11.6640625" customWidth="1"/>
    <col min="43" max="43" width="8.83203125" customWidth="1"/>
    <col min="49" max="49" width="13.33203125" customWidth="1"/>
    <col min="51" max="51" width="8.83203125" style="56"/>
    <col min="53" max="53" width="8.83203125" style="60"/>
    <col min="56" max="56" width="6.33203125" customWidth="1"/>
    <col min="58" max="58" width="10.83203125" style="74"/>
    <col min="59" max="59" width="11.5" style="75" customWidth="1"/>
    <col min="60" max="60" width="11.5" customWidth="1"/>
    <col min="61" max="61" width="8.83203125" style="60"/>
  </cols>
  <sheetData>
    <row r="1" spans="1:62" s="1" customFormat="1" ht="16">
      <c r="A1" s="1" t="s">
        <v>0</v>
      </c>
      <c r="B1" s="59" t="s">
        <v>1</v>
      </c>
      <c r="C1" s="59" t="s">
        <v>2</v>
      </c>
      <c r="D1" s="59" t="s">
        <v>3</v>
      </c>
      <c r="E1" s="86" t="s">
        <v>490</v>
      </c>
      <c r="F1" s="3" t="s">
        <v>491</v>
      </c>
      <c r="G1" s="86" t="s">
        <v>492</v>
      </c>
      <c r="H1" s="59" t="s">
        <v>14</v>
      </c>
      <c r="I1" s="1" t="s">
        <v>458</v>
      </c>
      <c r="J1" s="1" t="s">
        <v>459</v>
      </c>
      <c r="K1" s="1" t="s">
        <v>9</v>
      </c>
      <c r="L1" s="1" t="s">
        <v>10</v>
      </c>
      <c r="M1" s="1" t="s">
        <v>11</v>
      </c>
      <c r="N1" s="1" t="s">
        <v>12</v>
      </c>
      <c r="O1" s="1" t="s">
        <v>13</v>
      </c>
      <c r="P1" s="1" t="s">
        <v>15</v>
      </c>
      <c r="Q1" s="1" t="s">
        <v>16</v>
      </c>
      <c r="R1" s="1" t="s">
        <v>488</v>
      </c>
      <c r="S1" s="1" t="s">
        <v>17</v>
      </c>
      <c r="T1" s="1" t="s">
        <v>18</v>
      </c>
      <c r="U1" s="1" t="s">
        <v>19</v>
      </c>
      <c r="V1" s="1" t="s">
        <v>20</v>
      </c>
      <c r="W1" s="1" t="s">
        <v>487</v>
      </c>
      <c r="X1" s="1" t="s">
        <v>21</v>
      </c>
      <c r="Y1" s="1" t="s">
        <v>22</v>
      </c>
      <c r="Z1" s="1" t="s">
        <v>23</v>
      </c>
      <c r="AA1" s="1" t="s">
        <v>494</v>
      </c>
      <c r="AB1" s="1" t="s">
        <v>489</v>
      </c>
      <c r="AC1" s="1" t="s">
        <v>483</v>
      </c>
      <c r="AD1" s="1" t="s">
        <v>484</v>
      </c>
      <c r="AE1" s="1" t="s">
        <v>26</v>
      </c>
      <c r="AF1" s="1" t="s">
        <v>27</v>
      </c>
      <c r="AG1" s="1" t="s">
        <v>28</v>
      </c>
      <c r="AH1" s="1" t="s">
        <v>29</v>
      </c>
      <c r="AI1" s="1" t="s">
        <v>30</v>
      </c>
      <c r="AJ1" s="1" t="s">
        <v>31</v>
      </c>
      <c r="AK1" s="1" t="s">
        <v>32</v>
      </c>
      <c r="AL1" s="1" t="s">
        <v>33</v>
      </c>
      <c r="AM1" s="1" t="s">
        <v>34</v>
      </c>
      <c r="AN1" s="1" t="s">
        <v>35</v>
      </c>
      <c r="AO1" s="1" t="s">
        <v>36</v>
      </c>
      <c r="AP1" s="1" t="s">
        <v>37</v>
      </c>
      <c r="AQ1" s="1" t="s">
        <v>38</v>
      </c>
      <c r="AR1" s="1" t="s">
        <v>39</v>
      </c>
      <c r="AS1" s="3" t="s">
        <v>479</v>
      </c>
      <c r="AT1" s="3" t="s">
        <v>481</v>
      </c>
      <c r="AU1" s="3" t="s">
        <v>480</v>
      </c>
      <c r="AV1" s="1" t="s">
        <v>482</v>
      </c>
      <c r="AW1" s="1" t="s">
        <v>388</v>
      </c>
      <c r="AX1" s="1" t="s">
        <v>456</v>
      </c>
      <c r="AY1" s="55" t="s">
        <v>457</v>
      </c>
      <c r="AZ1" s="1" t="s">
        <v>6</v>
      </c>
      <c r="BA1" s="59" t="s">
        <v>5</v>
      </c>
      <c r="BB1" s="1" t="s">
        <v>7</v>
      </c>
      <c r="BC1" s="1" t="s">
        <v>8</v>
      </c>
      <c r="BD1" s="1" t="s">
        <v>460</v>
      </c>
      <c r="BE1" s="1" t="s">
        <v>40</v>
      </c>
      <c r="BF1" s="68" t="s">
        <v>473</v>
      </c>
      <c r="BG1" s="69" t="s">
        <v>474</v>
      </c>
      <c r="BH1" s="3" t="s">
        <v>475</v>
      </c>
      <c r="BI1" s="59" t="s">
        <v>471</v>
      </c>
      <c r="BJ1" s="88"/>
    </row>
    <row r="2" spans="1:62">
      <c r="A2" t="s">
        <v>41</v>
      </c>
      <c r="B2" s="60" t="s">
        <v>275</v>
      </c>
      <c r="C2" s="60" t="s">
        <v>278</v>
      </c>
      <c r="D2" s="60">
        <v>2</v>
      </c>
      <c r="E2" s="60" t="s">
        <v>282</v>
      </c>
      <c r="F2">
        <v>2</v>
      </c>
      <c r="G2" s="60" t="s">
        <v>282</v>
      </c>
      <c r="H2" s="60" t="s">
        <v>464</v>
      </c>
      <c r="I2" t="s">
        <v>458</v>
      </c>
      <c r="K2" t="s">
        <v>291</v>
      </c>
      <c r="L2" t="s">
        <v>304</v>
      </c>
      <c r="M2" t="s">
        <v>309</v>
      </c>
      <c r="N2">
        <v>1</v>
      </c>
      <c r="O2">
        <v>4</v>
      </c>
      <c r="P2" s="47">
        <v>0.43992100000000001</v>
      </c>
      <c r="Q2" s="47">
        <v>0.29679100947421899</v>
      </c>
      <c r="R2" s="80">
        <v>0.49078959474727624</v>
      </c>
      <c r="S2" s="81">
        <v>0.49078959474727624</v>
      </c>
      <c r="T2" s="49">
        <v>100726</v>
      </c>
      <c r="U2" s="49">
        <v>67321.730317800393</v>
      </c>
      <c r="V2" s="77">
        <v>117921.42626938806</v>
      </c>
      <c r="W2" s="77">
        <v>117921.42626938806</v>
      </c>
      <c r="X2" s="50">
        <v>13156.9</v>
      </c>
      <c r="Y2" s="50">
        <v>11022.895651671759</v>
      </c>
      <c r="Z2" s="87">
        <v>14073.347785529924</v>
      </c>
      <c r="AA2" s="87">
        <v>14073.347785529924</v>
      </c>
      <c r="AB2">
        <v>25.137180164900144</v>
      </c>
      <c r="AC2">
        <v>25.137180164900144</v>
      </c>
      <c r="AD2" s="51">
        <v>23.421430978201769</v>
      </c>
      <c r="AE2">
        <v>114.7</v>
      </c>
      <c r="AF2">
        <v>43.3</v>
      </c>
      <c r="AG2">
        <v>114.8</v>
      </c>
      <c r="AH2">
        <v>28.3</v>
      </c>
      <c r="AI2">
        <v>114.75</v>
      </c>
      <c r="AJ2">
        <v>35.799999999999997</v>
      </c>
      <c r="AK2" s="48">
        <v>0.36918015209891158</v>
      </c>
      <c r="AL2" s="48">
        <v>0.48642211299808252</v>
      </c>
      <c r="AM2" s="49">
        <v>73625.057741588316</v>
      </c>
      <c r="AN2" s="49">
        <v>112648.93993677649</v>
      </c>
      <c r="AO2" s="50">
        <v>10599.03638125719</v>
      </c>
      <c r="AP2" s="50">
        <v>12902.313444309188</v>
      </c>
      <c r="AQ2" s="53">
        <v>0.35518100000000002</v>
      </c>
      <c r="AR2">
        <v>0.40994319646739769</v>
      </c>
      <c r="AS2">
        <v>0.365977</v>
      </c>
      <c r="AT2" s="70">
        <v>0.42028730694143163</v>
      </c>
      <c r="AU2">
        <v>0.80965699999999996</v>
      </c>
      <c r="AV2" s="70">
        <v>0.82794397396350172</v>
      </c>
      <c r="AW2" t="s">
        <v>273</v>
      </c>
      <c r="AX2" t="s">
        <v>277</v>
      </c>
      <c r="AY2" s="51" t="s">
        <v>279</v>
      </c>
      <c r="AZ2" t="s">
        <v>289</v>
      </c>
      <c r="BA2" s="60" t="s">
        <v>276</v>
      </c>
      <c r="BB2" t="s">
        <v>278</v>
      </c>
      <c r="BC2">
        <v>1</v>
      </c>
      <c r="BE2">
        <v>2</v>
      </c>
      <c r="BF2" s="65">
        <v>100726</v>
      </c>
      <c r="BG2" s="65">
        <v>67321.730317800393</v>
      </c>
      <c r="BH2" s="67">
        <v>117996.56765047301</v>
      </c>
      <c r="BI2" s="60" t="s">
        <v>281</v>
      </c>
      <c r="BJ2" s="53"/>
    </row>
    <row r="3" spans="1:62">
      <c r="A3" t="s">
        <v>42</v>
      </c>
      <c r="B3" s="60" t="s">
        <v>273</v>
      </c>
      <c r="C3" s="60" t="s">
        <v>277</v>
      </c>
      <c r="D3" s="60">
        <v>1</v>
      </c>
      <c r="E3" s="60" t="s">
        <v>281</v>
      </c>
      <c r="F3">
        <v>1</v>
      </c>
      <c r="G3" s="60" t="s">
        <v>282</v>
      </c>
      <c r="H3" s="60" t="s">
        <v>464</v>
      </c>
      <c r="I3" t="s">
        <v>469</v>
      </c>
      <c r="K3" t="s">
        <v>291</v>
      </c>
      <c r="L3" t="s">
        <v>304</v>
      </c>
      <c r="M3" t="s">
        <v>309</v>
      </c>
      <c r="N3">
        <v>1</v>
      </c>
      <c r="O3">
        <v>4</v>
      </c>
      <c r="P3" s="48">
        <v>0.462953</v>
      </c>
      <c r="Q3" s="48">
        <v>0.44366529094948065</v>
      </c>
      <c r="R3" s="81">
        <v>0.55629433657580618</v>
      </c>
      <c r="S3" s="81">
        <v>0.55175479411989559</v>
      </c>
      <c r="T3" s="49">
        <v>132660</v>
      </c>
      <c r="U3" s="49">
        <v>132065.09613316102</v>
      </c>
      <c r="V3" s="77">
        <v>211868.10006235822</v>
      </c>
      <c r="W3" s="77">
        <v>185477.3787785545</v>
      </c>
      <c r="X3" s="50">
        <v>16939.8</v>
      </c>
      <c r="Y3" s="50">
        <v>16472.054002034303</v>
      </c>
      <c r="Z3" s="87">
        <v>22003.186899224904</v>
      </c>
      <c r="AA3" s="87">
        <v>19202.608913002732</v>
      </c>
      <c r="AB3">
        <v>28.886920022002123</v>
      </c>
      <c r="AC3">
        <v>28.976903026905088</v>
      </c>
      <c r="AD3" s="51">
        <v>24.601771006274348</v>
      </c>
      <c r="AE3">
        <v>137.80000000000001</v>
      </c>
      <c r="AF3">
        <v>49.6</v>
      </c>
      <c r="AG3">
        <v>134.5</v>
      </c>
      <c r="AH3">
        <v>38.1</v>
      </c>
      <c r="AI3">
        <v>136.15</v>
      </c>
      <c r="AJ3">
        <v>43.85</v>
      </c>
      <c r="AK3" s="48">
        <v>0.48713392775795206</v>
      </c>
      <c r="AL3" s="48">
        <v>0.5478554688334466</v>
      </c>
      <c r="AM3" s="49">
        <v>134717.16041907741</v>
      </c>
      <c r="AN3" s="49">
        <v>175379.82038809027</v>
      </c>
      <c r="AO3" s="50">
        <v>15351.584823255429</v>
      </c>
      <c r="AP3" s="50">
        <v>17479.11673249938</v>
      </c>
      <c r="AQ3" s="53">
        <v>0.38313599999999998</v>
      </c>
      <c r="AR3">
        <v>0.478837780230364</v>
      </c>
      <c r="AS3">
        <v>0.393202</v>
      </c>
      <c r="AT3" s="70">
        <v>0.48820603407965391</v>
      </c>
      <c r="AU3">
        <v>0.816299</v>
      </c>
      <c r="AV3" s="70">
        <v>0.85015117814503105</v>
      </c>
      <c r="AW3" t="s">
        <v>273</v>
      </c>
      <c r="AX3" t="s">
        <v>277</v>
      </c>
      <c r="AY3" s="51" t="s">
        <v>279</v>
      </c>
      <c r="AZ3" t="s">
        <v>289</v>
      </c>
      <c r="BA3" s="60" t="s">
        <v>274</v>
      </c>
      <c r="BB3" t="s">
        <v>277</v>
      </c>
      <c r="BC3">
        <v>2</v>
      </c>
      <c r="BE3">
        <v>3</v>
      </c>
      <c r="BF3" s="65">
        <v>132660</v>
      </c>
      <c r="BG3" s="65">
        <v>132065.09613316102</v>
      </c>
      <c r="BH3" s="67">
        <v>185590.32208910611</v>
      </c>
      <c r="BI3" s="60" t="s">
        <v>282</v>
      </c>
      <c r="BJ3" s="53"/>
    </row>
    <row r="4" spans="1:62">
      <c r="A4" t="s">
        <v>43</v>
      </c>
      <c r="B4" s="60" t="s">
        <v>276</v>
      </c>
      <c r="C4" s="60" t="s">
        <v>278</v>
      </c>
      <c r="D4" s="60">
        <v>1</v>
      </c>
      <c r="E4" s="60" t="s">
        <v>282</v>
      </c>
      <c r="F4">
        <v>2</v>
      </c>
      <c r="G4" s="60" t="s">
        <v>282</v>
      </c>
      <c r="H4" s="60" t="s">
        <v>464</v>
      </c>
      <c r="I4" t="s">
        <v>469</v>
      </c>
      <c r="K4" t="s">
        <v>291</v>
      </c>
      <c r="L4" t="s">
        <v>304</v>
      </c>
      <c r="M4" t="s">
        <v>309</v>
      </c>
      <c r="N4">
        <v>1</v>
      </c>
      <c r="O4">
        <v>4</v>
      </c>
      <c r="P4" s="48">
        <v>0.46628700000000001</v>
      </c>
      <c r="Q4" s="48">
        <v>0.41836780161718051</v>
      </c>
      <c r="R4" s="81">
        <v>0.50248803791876495</v>
      </c>
      <c r="S4" s="81">
        <v>0.50248803791876495</v>
      </c>
      <c r="T4" s="49">
        <v>98325.5</v>
      </c>
      <c r="U4" s="49">
        <v>84963.440110592666</v>
      </c>
      <c r="V4" s="77">
        <v>108302.44462900137</v>
      </c>
      <c r="W4" s="77">
        <v>108302.44462900137</v>
      </c>
      <c r="X4" s="50">
        <v>12401.2</v>
      </c>
      <c r="Y4" s="50">
        <v>11223.067243116588</v>
      </c>
      <c r="Z4" s="87">
        <v>12618.322254852465</v>
      </c>
      <c r="AA4" s="87">
        <v>12618.322254852465</v>
      </c>
      <c r="AB4">
        <v>25.748853716432762</v>
      </c>
      <c r="AC4">
        <v>25.748853716432762</v>
      </c>
      <c r="AD4" s="51">
        <v>24.735216138219165</v>
      </c>
      <c r="AE4">
        <v>98.4</v>
      </c>
      <c r="AF4">
        <v>46.6</v>
      </c>
      <c r="AG4">
        <v>98.5</v>
      </c>
      <c r="AH4">
        <v>38</v>
      </c>
      <c r="AI4">
        <v>98.45</v>
      </c>
      <c r="AJ4">
        <v>42.3</v>
      </c>
      <c r="AK4" s="48">
        <v>0.46154360651928972</v>
      </c>
      <c r="AL4" s="48">
        <v>0.50799222544339584</v>
      </c>
      <c r="AM4" s="49">
        <v>91281.728679611086</v>
      </c>
      <c r="AN4" s="49">
        <v>111940.22517025992</v>
      </c>
      <c r="AO4" s="50">
        <v>10978.496883968201</v>
      </c>
      <c r="AP4" s="50">
        <v>12218.704358356968</v>
      </c>
      <c r="AQ4" s="53">
        <v>0.38302599999999998</v>
      </c>
      <c r="AR4">
        <v>0.4231794687135475</v>
      </c>
      <c r="AS4">
        <v>0.39358199999999999</v>
      </c>
      <c r="AT4" s="70">
        <v>0.43333673240001142</v>
      </c>
      <c r="AU4">
        <v>0.819608</v>
      </c>
      <c r="AV4" s="70">
        <v>0.83205733103700308</v>
      </c>
      <c r="AW4" t="s">
        <v>273</v>
      </c>
      <c r="AX4" t="s">
        <v>277</v>
      </c>
      <c r="AY4" s="51" t="s">
        <v>279</v>
      </c>
      <c r="AZ4" t="s">
        <v>289</v>
      </c>
      <c r="BA4" s="60" t="s">
        <v>276</v>
      </c>
      <c r="BB4" t="s">
        <v>278</v>
      </c>
      <c r="BC4">
        <v>1</v>
      </c>
      <c r="BE4">
        <v>4</v>
      </c>
      <c r="BF4" s="65">
        <v>98325.5</v>
      </c>
      <c r="BG4" s="65">
        <v>84963.440110592666</v>
      </c>
      <c r="BH4" s="67">
        <v>108396.10874401979</v>
      </c>
      <c r="BI4" s="60" t="s">
        <v>282</v>
      </c>
      <c r="BJ4" s="53"/>
    </row>
    <row r="5" spans="1:62">
      <c r="A5" t="s">
        <v>44</v>
      </c>
      <c r="B5" s="60" t="s">
        <v>276</v>
      </c>
      <c r="C5" s="60" t="s">
        <v>278</v>
      </c>
      <c r="D5" s="60">
        <v>1</v>
      </c>
      <c r="E5" s="60" t="s">
        <v>282</v>
      </c>
      <c r="F5">
        <v>2</v>
      </c>
      <c r="G5" s="60" t="s">
        <v>282</v>
      </c>
      <c r="H5" s="60" t="s">
        <v>464</v>
      </c>
      <c r="I5" t="s">
        <v>469</v>
      </c>
      <c r="K5" t="s">
        <v>291</v>
      </c>
      <c r="L5" t="s">
        <v>304</v>
      </c>
      <c r="M5" t="s">
        <v>309</v>
      </c>
      <c r="N5">
        <v>1</v>
      </c>
      <c r="O5">
        <v>4</v>
      </c>
      <c r="P5" s="48">
        <v>0.50203399999999998</v>
      </c>
      <c r="Q5" s="48">
        <v>0.41143450852765528</v>
      </c>
      <c r="R5" s="81">
        <v>0.51903376661460565</v>
      </c>
      <c r="S5" s="81">
        <v>0.51903376661460565</v>
      </c>
      <c r="T5" s="49">
        <v>147173</v>
      </c>
      <c r="U5" s="49">
        <v>110006.47515998213</v>
      </c>
      <c r="V5" s="77">
        <v>149540.37020590529</v>
      </c>
      <c r="W5" s="77">
        <v>149540.37020590529</v>
      </c>
      <c r="X5" s="50">
        <v>17228.099999999999</v>
      </c>
      <c r="Y5" s="50">
        <v>14561.99712390109</v>
      </c>
      <c r="Z5" s="87">
        <v>16734.844111784703</v>
      </c>
      <c r="AA5" s="87">
        <v>16734.844111784703</v>
      </c>
      <c r="AB5">
        <v>26.807606191072683</v>
      </c>
      <c r="AC5">
        <v>26.807606191072683</v>
      </c>
      <c r="AD5" s="51">
        <v>26.749884304391554</v>
      </c>
      <c r="AE5">
        <v>127.4</v>
      </c>
      <c r="AF5">
        <v>45.7</v>
      </c>
      <c r="AG5">
        <v>129.5</v>
      </c>
      <c r="AH5">
        <v>36</v>
      </c>
      <c r="AI5">
        <v>128.44999999999999</v>
      </c>
      <c r="AJ5">
        <v>40.85</v>
      </c>
      <c r="AK5" s="48">
        <v>0.45567198036444567</v>
      </c>
      <c r="AL5" s="48">
        <v>0.51342334039210979</v>
      </c>
      <c r="AM5" s="49">
        <v>110650.00343615956</v>
      </c>
      <c r="AN5" s="49">
        <v>140464.03213979144</v>
      </c>
      <c r="AO5" s="50">
        <v>13471.572827652701</v>
      </c>
      <c r="AP5" s="50">
        <v>15162.234133066446</v>
      </c>
      <c r="AQ5" s="53">
        <v>0.423037</v>
      </c>
      <c r="AR5">
        <v>0.44176525552923751</v>
      </c>
      <c r="AS5">
        <v>0.43346299999999999</v>
      </c>
      <c r="AT5" s="70">
        <v>0.45167120418297557</v>
      </c>
      <c r="AU5">
        <v>0.83279400000000003</v>
      </c>
      <c r="AV5" s="70">
        <v>0.838339338029082</v>
      </c>
      <c r="AW5" t="s">
        <v>273</v>
      </c>
      <c r="AX5" t="s">
        <v>277</v>
      </c>
      <c r="AY5" s="51" t="s">
        <v>279</v>
      </c>
      <c r="AZ5" t="s">
        <v>289</v>
      </c>
      <c r="BA5" s="60" t="s">
        <v>276</v>
      </c>
      <c r="BB5" t="s">
        <v>278</v>
      </c>
      <c r="BC5">
        <v>1</v>
      </c>
      <c r="BE5">
        <v>5</v>
      </c>
      <c r="BF5" s="65">
        <v>147173</v>
      </c>
      <c r="BG5" s="65">
        <v>110006.47515998213</v>
      </c>
      <c r="BH5" s="67">
        <v>149628.71156658459</v>
      </c>
      <c r="BI5" s="60" t="s">
        <v>282</v>
      </c>
      <c r="BJ5" s="53"/>
    </row>
    <row r="6" spans="1:62">
      <c r="A6" t="s">
        <v>45</v>
      </c>
      <c r="B6" s="60" t="s">
        <v>273</v>
      </c>
      <c r="C6" s="60" t="s">
        <v>277</v>
      </c>
      <c r="D6" s="60">
        <v>1</v>
      </c>
      <c r="E6" s="60" t="s">
        <v>282</v>
      </c>
      <c r="F6">
        <v>2</v>
      </c>
      <c r="G6" s="60" t="s">
        <v>282</v>
      </c>
      <c r="H6" s="60" t="s">
        <v>464</v>
      </c>
      <c r="I6" t="s">
        <v>469</v>
      </c>
      <c r="K6" t="s">
        <v>291</v>
      </c>
      <c r="L6" t="s">
        <v>304</v>
      </c>
      <c r="M6" t="s">
        <v>309</v>
      </c>
      <c r="N6">
        <v>1</v>
      </c>
      <c r="O6">
        <v>4</v>
      </c>
      <c r="P6" s="48">
        <v>0.51458499999999996</v>
      </c>
      <c r="Q6" s="48">
        <v>0.41056367545284939</v>
      </c>
      <c r="R6" s="81">
        <v>0.53797304455942008</v>
      </c>
      <c r="S6" s="81">
        <v>0.53797304455942008</v>
      </c>
      <c r="T6" s="49">
        <v>164914</v>
      </c>
      <c r="U6" s="49">
        <v>113127.49086947594</v>
      </c>
      <c r="V6" s="77">
        <v>167268.07962193494</v>
      </c>
      <c r="W6" s="77">
        <v>167268.07962193494</v>
      </c>
      <c r="X6" s="50">
        <v>18556</v>
      </c>
      <c r="Y6" s="50">
        <v>15032.386574779975</v>
      </c>
      <c r="Z6" s="87">
        <v>17906.778834427681</v>
      </c>
      <c r="AA6" s="87">
        <v>17906.778834427681</v>
      </c>
      <c r="AB6">
        <v>28.023143833162948</v>
      </c>
      <c r="AC6">
        <v>28.023143833162948</v>
      </c>
      <c r="AD6" s="51">
        <v>27.529439424406824</v>
      </c>
      <c r="AE6">
        <v>130.1</v>
      </c>
      <c r="AF6">
        <v>48</v>
      </c>
      <c r="AG6">
        <v>132.4</v>
      </c>
      <c r="AH6">
        <v>35.5</v>
      </c>
      <c r="AI6">
        <v>131.25</v>
      </c>
      <c r="AJ6">
        <v>41.75</v>
      </c>
      <c r="AK6" s="48">
        <v>0.46101779337585758</v>
      </c>
      <c r="AL6" s="48">
        <v>0.53378746279226685</v>
      </c>
      <c r="AM6" s="49">
        <v>117102.86616255954</v>
      </c>
      <c r="AN6" s="49">
        <v>158336.26974092558</v>
      </c>
      <c r="AO6" s="50">
        <v>14093.080424308231</v>
      </c>
      <c r="AP6" s="50">
        <v>16312.171350866407</v>
      </c>
      <c r="AQ6" s="53">
        <v>0.43765199999999999</v>
      </c>
      <c r="AR6">
        <v>0.46320666676147998</v>
      </c>
      <c r="AS6">
        <v>0.447353</v>
      </c>
      <c r="AT6" s="70">
        <v>0.47280402000170885</v>
      </c>
      <c r="AU6">
        <v>0.83785699999999996</v>
      </c>
      <c r="AV6" s="70">
        <v>0.84518462888775348</v>
      </c>
      <c r="AW6" t="s">
        <v>273</v>
      </c>
      <c r="AX6" t="s">
        <v>277</v>
      </c>
      <c r="AY6" s="51" t="s">
        <v>279</v>
      </c>
      <c r="AZ6" t="s">
        <v>289</v>
      </c>
      <c r="BA6" s="60" t="s">
        <v>274</v>
      </c>
      <c r="BB6" t="s">
        <v>277</v>
      </c>
      <c r="BC6">
        <v>2</v>
      </c>
      <c r="BE6">
        <v>6</v>
      </c>
      <c r="BF6" s="65">
        <v>164914</v>
      </c>
      <c r="BG6" s="65">
        <v>113127.49086947594</v>
      </c>
      <c r="BH6" s="67">
        <v>167370.44172407631</v>
      </c>
      <c r="BI6" s="60" t="s">
        <v>282</v>
      </c>
      <c r="BJ6" s="53"/>
    </row>
    <row r="7" spans="1:62">
      <c r="A7" t="s">
        <v>46</v>
      </c>
      <c r="B7" s="60" t="s">
        <v>276</v>
      </c>
      <c r="C7" s="60" t="s">
        <v>278</v>
      </c>
      <c r="D7" s="60">
        <v>1</v>
      </c>
      <c r="E7" s="60" t="s">
        <v>282</v>
      </c>
      <c r="F7">
        <v>2</v>
      </c>
      <c r="G7" s="60" t="s">
        <v>282</v>
      </c>
      <c r="H7" s="60" t="s">
        <v>464</v>
      </c>
      <c r="I7" t="s">
        <v>469</v>
      </c>
      <c r="K7" t="s">
        <v>291</v>
      </c>
      <c r="L7" t="s">
        <v>304</v>
      </c>
      <c r="M7" t="s">
        <v>309</v>
      </c>
      <c r="N7">
        <v>1</v>
      </c>
      <c r="O7">
        <v>4</v>
      </c>
      <c r="P7" s="48">
        <v>0.47662300000000002</v>
      </c>
      <c r="Q7" s="48">
        <v>0.36462028254512568</v>
      </c>
      <c r="R7" s="81">
        <v>0.50153199797304948</v>
      </c>
      <c r="S7" s="81">
        <v>0.50153199797304948</v>
      </c>
      <c r="T7" s="49">
        <v>97860.2</v>
      </c>
      <c r="U7" s="49">
        <v>79137.010322538379</v>
      </c>
      <c r="V7" s="77">
        <v>104759.27945255041</v>
      </c>
      <c r="W7" s="77">
        <v>104759.27945255041</v>
      </c>
      <c r="X7" s="50">
        <v>12322.7</v>
      </c>
      <c r="Y7" s="50">
        <v>11729.482589725101</v>
      </c>
      <c r="Z7" s="87">
        <v>12236.110089524476</v>
      </c>
      <c r="AA7" s="87">
        <v>12236.110089524476</v>
      </c>
      <c r="AB7">
        <v>25.684456584507963</v>
      </c>
      <c r="AC7">
        <v>25.684456584507963</v>
      </c>
      <c r="AD7" s="51">
        <v>25.31056543441608</v>
      </c>
      <c r="AE7">
        <v>94.3</v>
      </c>
      <c r="AF7">
        <v>47</v>
      </c>
      <c r="AG7">
        <v>96.2</v>
      </c>
      <c r="AH7">
        <v>33.4</v>
      </c>
      <c r="AI7">
        <v>95.25</v>
      </c>
      <c r="AJ7">
        <v>40.200000000000003</v>
      </c>
      <c r="AK7" s="48">
        <v>0.42623378684490965</v>
      </c>
      <c r="AL7" s="48">
        <v>0.50924204788869742</v>
      </c>
      <c r="AM7" s="49">
        <v>78290.295343233447</v>
      </c>
      <c r="AN7" s="49">
        <v>110168.97847700515</v>
      </c>
      <c r="AO7" s="50">
        <v>10103.942052482495</v>
      </c>
      <c r="AP7" s="50">
        <v>11989.896741922033</v>
      </c>
      <c r="AQ7" s="53">
        <v>0.396316</v>
      </c>
      <c r="AR7">
        <v>0.42210767164517027</v>
      </c>
      <c r="AS7">
        <v>0.406503</v>
      </c>
      <c r="AT7" s="70">
        <v>0.43227951641952755</v>
      </c>
      <c r="AU7">
        <v>0.81788899999999998</v>
      </c>
      <c r="AV7" s="70">
        <v>0.83167486058349538</v>
      </c>
      <c r="AW7" t="s">
        <v>274</v>
      </c>
      <c r="AX7" t="s">
        <v>277</v>
      </c>
      <c r="AY7" s="51" t="s">
        <v>280</v>
      </c>
      <c r="AZ7" t="s">
        <v>289</v>
      </c>
      <c r="BA7" s="60" t="s">
        <v>275</v>
      </c>
      <c r="BB7" t="s">
        <v>278</v>
      </c>
      <c r="BC7">
        <v>2</v>
      </c>
      <c r="BE7">
        <v>7</v>
      </c>
      <c r="BF7" s="65">
        <v>97860.2</v>
      </c>
      <c r="BG7" s="65">
        <v>69489.91185855119</v>
      </c>
      <c r="BH7" s="67">
        <v>104855.37628171185</v>
      </c>
      <c r="BI7" s="60" t="s">
        <v>281</v>
      </c>
      <c r="BJ7" s="53"/>
    </row>
    <row r="8" spans="1:62">
      <c r="A8" t="s">
        <v>47</v>
      </c>
      <c r="B8" s="60" t="s">
        <v>274</v>
      </c>
      <c r="C8" s="60" t="s">
        <v>277</v>
      </c>
      <c r="D8" s="60">
        <v>2</v>
      </c>
      <c r="E8" s="59" t="s">
        <v>281</v>
      </c>
      <c r="F8">
        <v>1</v>
      </c>
      <c r="G8" s="60" t="s">
        <v>282</v>
      </c>
      <c r="H8" s="60" t="s">
        <v>464</v>
      </c>
      <c r="I8" t="s">
        <v>458</v>
      </c>
      <c r="K8" t="s">
        <v>291</v>
      </c>
      <c r="L8" t="s">
        <v>304</v>
      </c>
      <c r="M8" t="s">
        <v>309</v>
      </c>
      <c r="N8">
        <v>1</v>
      </c>
      <c r="O8">
        <v>4</v>
      </c>
      <c r="P8" s="48">
        <v>0.37870700000000002</v>
      </c>
      <c r="Q8" s="48">
        <v>0.31656236981504787</v>
      </c>
      <c r="R8" s="81">
        <v>0.48847862696787364</v>
      </c>
      <c r="S8" s="81">
        <v>0.47181541090392581</v>
      </c>
      <c r="T8" s="49">
        <v>63817.8</v>
      </c>
      <c r="U8" s="49">
        <v>43140.502311029719</v>
      </c>
      <c r="V8" s="77">
        <v>101767.32630163824</v>
      </c>
      <c r="W8" s="77">
        <v>81927.591792246749</v>
      </c>
      <c r="X8" s="50">
        <v>10103.1</v>
      </c>
      <c r="Y8" s="50">
        <v>9505.2551482756116</v>
      </c>
      <c r="Z8" s="87">
        <v>12536.60451573311</v>
      </c>
      <c r="AA8" s="87">
        <v>10221.143883190609</v>
      </c>
      <c r="AB8">
        <v>24.352844386354274</v>
      </c>
      <c r="AC8">
        <v>24.046503814602136</v>
      </c>
      <c r="AD8" s="51">
        <v>20.802341314658136</v>
      </c>
      <c r="AE8">
        <v>87.6</v>
      </c>
      <c r="AF8">
        <v>45.1</v>
      </c>
      <c r="AG8">
        <v>80.5</v>
      </c>
      <c r="AH8">
        <v>24.4</v>
      </c>
      <c r="AI8">
        <v>84.05</v>
      </c>
      <c r="AJ8">
        <v>34.75</v>
      </c>
      <c r="AK8" s="48">
        <v>0.31656236981504787</v>
      </c>
      <c r="AL8" s="48">
        <v>0.48455815554586945</v>
      </c>
      <c r="AM8" s="49">
        <v>48428.688527859886</v>
      </c>
      <c r="AN8" s="49">
        <v>89513.68248387218</v>
      </c>
      <c r="AO8" s="50">
        <v>7767.7552507119899</v>
      </c>
      <c r="AP8" s="50">
        <v>10277.978048912644</v>
      </c>
      <c r="AQ8" s="53">
        <v>0.29447699999999999</v>
      </c>
      <c r="AR8">
        <v>0.38868130706761767</v>
      </c>
      <c r="AS8">
        <v>0.30464799999999997</v>
      </c>
      <c r="AT8" s="70">
        <v>0.39930724087276587</v>
      </c>
      <c r="AU8">
        <v>0.776258</v>
      </c>
      <c r="AV8" s="70">
        <v>0.8206271309750558</v>
      </c>
      <c r="AW8" t="s">
        <v>274</v>
      </c>
      <c r="AX8" t="s">
        <v>277</v>
      </c>
      <c r="AY8" s="51" t="s">
        <v>280</v>
      </c>
      <c r="AZ8" t="s">
        <v>289</v>
      </c>
      <c r="BA8" s="60" t="s">
        <v>284</v>
      </c>
      <c r="BB8" t="s">
        <v>277</v>
      </c>
      <c r="BC8">
        <v>3</v>
      </c>
      <c r="BE8">
        <v>8</v>
      </c>
      <c r="BF8" s="65">
        <v>63817.8</v>
      </c>
      <c r="BG8" s="65">
        <v>39464.175365990108</v>
      </c>
      <c r="BH8" s="67">
        <v>101809.77995934352</v>
      </c>
      <c r="BI8" s="60" t="s">
        <v>283</v>
      </c>
      <c r="BJ8" s="53"/>
    </row>
    <row r="9" spans="1:62">
      <c r="A9" t="s">
        <v>48</v>
      </c>
      <c r="B9" s="60" t="s">
        <v>273</v>
      </c>
      <c r="C9" s="60" t="s">
        <v>277</v>
      </c>
      <c r="D9" s="60">
        <v>1</v>
      </c>
      <c r="E9" s="60" t="s">
        <v>281</v>
      </c>
      <c r="F9">
        <v>1</v>
      </c>
      <c r="G9" s="60" t="s">
        <v>282</v>
      </c>
      <c r="H9" s="60" t="s">
        <v>464</v>
      </c>
      <c r="I9" t="s">
        <v>469</v>
      </c>
      <c r="K9" t="s">
        <v>291</v>
      </c>
      <c r="L9" t="s">
        <v>304</v>
      </c>
      <c r="M9" t="s">
        <v>309</v>
      </c>
      <c r="N9">
        <v>1</v>
      </c>
      <c r="O9">
        <v>4</v>
      </c>
      <c r="P9" s="48">
        <v>0.449073</v>
      </c>
      <c r="Q9" s="48">
        <v>0.43006006777969563</v>
      </c>
      <c r="R9" s="81">
        <v>0.47454517472808672</v>
      </c>
      <c r="S9" s="81">
        <v>0.4440647988765809</v>
      </c>
      <c r="T9" s="49">
        <v>75850.100000000006</v>
      </c>
      <c r="U9" s="49">
        <v>75599.042261189825</v>
      </c>
      <c r="V9" s="77">
        <v>83724.072323959175</v>
      </c>
      <c r="W9" s="77">
        <v>62535.14327369997</v>
      </c>
      <c r="X9" s="50">
        <v>10100.700000000001</v>
      </c>
      <c r="Y9" s="50">
        <v>10100.839717575993</v>
      </c>
      <c r="Z9" s="87">
        <v>10697.108868991889</v>
      </c>
      <c r="AA9" s="87">
        <v>8277.8286831099867</v>
      </c>
      <c r="AB9">
        <v>23.480383349183242</v>
      </c>
      <c r="AC9">
        <v>22.663603826917615</v>
      </c>
      <c r="AD9" s="51">
        <v>23.881539699558438</v>
      </c>
      <c r="AE9">
        <v>69.400000000000006</v>
      </c>
      <c r="AF9">
        <v>46.1</v>
      </c>
      <c r="AG9">
        <v>69.400000000000006</v>
      </c>
      <c r="AH9">
        <v>42.5</v>
      </c>
      <c r="AI9">
        <v>69.400000000000006</v>
      </c>
      <c r="AJ9">
        <v>44.3</v>
      </c>
      <c r="AK9" s="48">
        <v>0.45986621558716678</v>
      </c>
      <c r="AL9" s="48">
        <v>0.47632906948553283</v>
      </c>
      <c r="AM9" s="49">
        <v>71194.746535713115</v>
      </c>
      <c r="AN9" s="49">
        <v>77225.360359914703</v>
      </c>
      <c r="AO9" s="50">
        <v>8593.5036746516507</v>
      </c>
      <c r="AP9" s="50">
        <v>9013.6748689868509</v>
      </c>
      <c r="AQ9" s="53">
        <v>0.36655700000000002</v>
      </c>
      <c r="AR9">
        <v>0.35744230531991517</v>
      </c>
      <c r="AS9">
        <v>0.37676799999999999</v>
      </c>
      <c r="AT9" s="70">
        <v>0.3684990476210116</v>
      </c>
      <c r="AU9">
        <v>0.80922700000000003</v>
      </c>
      <c r="AV9" s="70">
        <v>0.81018590540466806</v>
      </c>
      <c r="AW9" t="s">
        <v>273</v>
      </c>
      <c r="AX9" t="s">
        <v>277</v>
      </c>
      <c r="AY9" s="51" t="s">
        <v>279</v>
      </c>
      <c r="AZ9" t="s">
        <v>289</v>
      </c>
      <c r="BA9" s="60" t="s">
        <v>273</v>
      </c>
      <c r="BB9" t="s">
        <v>277</v>
      </c>
      <c r="BC9">
        <v>1</v>
      </c>
      <c r="BE9">
        <v>9</v>
      </c>
      <c r="BF9" s="65">
        <v>75850.100000000006</v>
      </c>
      <c r="BG9" s="65">
        <v>57802.707148161244</v>
      </c>
      <c r="BH9" s="67">
        <v>83769.413028524315</v>
      </c>
      <c r="BI9" s="60" t="s">
        <v>281</v>
      </c>
      <c r="BJ9" s="53"/>
    </row>
    <row r="10" spans="1:62">
      <c r="A10" t="s">
        <v>49</v>
      </c>
      <c r="B10" s="60" t="s">
        <v>276</v>
      </c>
      <c r="C10" s="60" t="s">
        <v>278</v>
      </c>
      <c r="D10" s="60">
        <v>1</v>
      </c>
      <c r="E10" s="59" t="s">
        <v>281</v>
      </c>
      <c r="F10">
        <v>1</v>
      </c>
      <c r="G10" s="60" t="s">
        <v>282</v>
      </c>
      <c r="H10" s="60" t="s">
        <v>464</v>
      </c>
      <c r="I10" t="s">
        <v>469</v>
      </c>
      <c r="K10" t="s">
        <v>291</v>
      </c>
      <c r="L10" t="s">
        <v>304</v>
      </c>
      <c r="M10" t="s">
        <v>309</v>
      </c>
      <c r="N10">
        <v>1</v>
      </c>
      <c r="O10">
        <v>4</v>
      </c>
      <c r="P10" s="48">
        <v>0.40629300000000002</v>
      </c>
      <c r="Q10" s="48">
        <v>0.27151438481232137</v>
      </c>
      <c r="R10" s="81">
        <v>0.46503960642954861</v>
      </c>
      <c r="S10" s="81">
        <v>0.43829374307785662</v>
      </c>
      <c r="T10" s="49">
        <v>65579.600000000006</v>
      </c>
      <c r="U10" s="49">
        <v>42423.640230688805</v>
      </c>
      <c r="V10" s="77">
        <v>80561.38326124927</v>
      </c>
      <c r="W10" s="77">
        <v>61631.185938604758</v>
      </c>
      <c r="X10" s="50">
        <v>9818.9699999999993</v>
      </c>
      <c r="Y10" s="50">
        <v>7637.4473540132512</v>
      </c>
      <c r="Z10" s="87">
        <v>10498.287707085459</v>
      </c>
      <c r="AA10" s="87">
        <v>8254.1460988490271</v>
      </c>
      <c r="AB10">
        <v>23.021292283753223</v>
      </c>
      <c r="AC10">
        <v>22.400083013020108</v>
      </c>
      <c r="AD10" s="51">
        <v>21.94166945678414</v>
      </c>
      <c r="AE10">
        <v>76</v>
      </c>
      <c r="AF10">
        <v>44.4</v>
      </c>
      <c r="AG10">
        <v>65.900000000000006</v>
      </c>
      <c r="AH10">
        <v>27.9</v>
      </c>
      <c r="AI10">
        <v>70.95</v>
      </c>
      <c r="AJ10">
        <v>36.15</v>
      </c>
      <c r="AK10" s="48">
        <v>0.34537289936763721</v>
      </c>
      <c r="AL10" s="48">
        <v>0.46419592448041536</v>
      </c>
      <c r="AM10" s="49">
        <v>46019.107906507539</v>
      </c>
      <c r="AN10" s="49">
        <v>73234.709356592648</v>
      </c>
      <c r="AO10" s="50">
        <v>6942.9050796914744</v>
      </c>
      <c r="AP10" s="50">
        <v>8770.9153289442729</v>
      </c>
      <c r="AQ10" s="53">
        <v>0.324077</v>
      </c>
      <c r="AR10">
        <v>0.35106296894249045</v>
      </c>
      <c r="AS10">
        <v>0.33402799999999999</v>
      </c>
      <c r="AT10" s="70">
        <v>0.36218973414632893</v>
      </c>
      <c r="AU10">
        <v>0.78901900000000003</v>
      </c>
      <c r="AV10" s="70">
        <v>0.80799898053988051</v>
      </c>
      <c r="AW10" t="s">
        <v>273</v>
      </c>
      <c r="AX10" t="s">
        <v>277</v>
      </c>
      <c r="AY10" s="51" t="s">
        <v>279</v>
      </c>
      <c r="AZ10" t="s">
        <v>289</v>
      </c>
      <c r="BA10" s="60" t="s">
        <v>276</v>
      </c>
      <c r="BB10" t="s">
        <v>278</v>
      </c>
      <c r="BC10">
        <v>1</v>
      </c>
      <c r="BE10">
        <v>10</v>
      </c>
      <c r="BF10" s="65">
        <v>65579.600000000006</v>
      </c>
      <c r="BG10" s="65">
        <v>37333.66987748383</v>
      </c>
      <c r="BH10" s="67">
        <v>80601.890664059945</v>
      </c>
      <c r="BI10" s="60" t="s">
        <v>283</v>
      </c>
      <c r="BJ10" s="53"/>
    </row>
    <row r="11" spans="1:62">
      <c r="A11" t="s">
        <v>50</v>
      </c>
      <c r="B11" s="60" t="s">
        <v>274</v>
      </c>
      <c r="C11" s="60" t="s">
        <v>277</v>
      </c>
      <c r="D11" s="60">
        <v>2</v>
      </c>
      <c r="E11" s="60" t="s">
        <v>282</v>
      </c>
      <c r="F11">
        <v>2</v>
      </c>
      <c r="G11" s="60" t="s">
        <v>282</v>
      </c>
      <c r="H11" s="60" t="s">
        <v>464</v>
      </c>
      <c r="I11" t="s">
        <v>469</v>
      </c>
      <c r="K11" t="s">
        <v>291</v>
      </c>
      <c r="L11" t="s">
        <v>304</v>
      </c>
      <c r="M11" t="s">
        <v>309</v>
      </c>
      <c r="N11">
        <v>1</v>
      </c>
      <c r="O11">
        <v>4</v>
      </c>
      <c r="P11" s="48">
        <v>0.46365800000000001</v>
      </c>
      <c r="Q11" s="48">
        <v>0.36641437897845497</v>
      </c>
      <c r="R11" s="81">
        <v>0.47484281640954995</v>
      </c>
      <c r="S11" s="81">
        <v>0.47484281640954995</v>
      </c>
      <c r="T11" s="49">
        <v>79522</v>
      </c>
      <c r="U11" s="49">
        <v>54631.018390945348</v>
      </c>
      <c r="V11" s="77">
        <v>78265.375481114694</v>
      </c>
      <c r="W11" s="77">
        <v>78265.375481114694</v>
      </c>
      <c r="X11" s="50">
        <v>10420.6</v>
      </c>
      <c r="Y11" s="50">
        <v>8047.3000230594489</v>
      </c>
      <c r="Z11" s="87">
        <v>9708.6670704463431</v>
      </c>
      <c r="AA11" s="87">
        <v>9708.6670704463431</v>
      </c>
      <c r="AB11">
        <v>24.184177368495305</v>
      </c>
      <c r="AC11">
        <v>24.184177368495305</v>
      </c>
      <c r="AD11" s="51">
        <v>24.602046613827145</v>
      </c>
      <c r="AE11">
        <v>78.400000000000006</v>
      </c>
      <c r="AF11">
        <v>47.5</v>
      </c>
      <c r="AG11">
        <v>76.900000000000006</v>
      </c>
      <c r="AH11">
        <v>34.1</v>
      </c>
      <c r="AI11">
        <v>77.650000000000006</v>
      </c>
      <c r="AJ11">
        <v>40.799999999999997</v>
      </c>
      <c r="AK11" s="48">
        <v>0.42104776028388213</v>
      </c>
      <c r="AL11" s="48">
        <v>0.49794024470659631</v>
      </c>
      <c r="AM11" s="49">
        <v>65854.896417605516</v>
      </c>
      <c r="AN11" s="49">
        <v>91733.360112500333</v>
      </c>
      <c r="AO11" s="50">
        <v>8587.519095936248</v>
      </c>
      <c r="AP11" s="50">
        <v>10225.633707984593</v>
      </c>
      <c r="AQ11" s="53">
        <v>0.380527</v>
      </c>
      <c r="AR11">
        <v>0.39203068880215086</v>
      </c>
      <c r="AS11">
        <v>0.39117800000000003</v>
      </c>
      <c r="AT11" s="70">
        <v>0.40262107231899591</v>
      </c>
      <c r="AU11">
        <v>0.814975</v>
      </c>
      <c r="AV11" s="70">
        <v>0.82169678444316596</v>
      </c>
      <c r="AW11" t="s">
        <v>273</v>
      </c>
      <c r="AX11" t="s">
        <v>277</v>
      </c>
      <c r="AY11" s="51" t="s">
        <v>279</v>
      </c>
      <c r="AZ11" t="s">
        <v>289</v>
      </c>
      <c r="BA11" s="60" t="s">
        <v>284</v>
      </c>
      <c r="BB11" t="s">
        <v>277</v>
      </c>
      <c r="BC11">
        <v>3</v>
      </c>
      <c r="BE11">
        <v>11</v>
      </c>
      <c r="BF11" s="65">
        <v>79522</v>
      </c>
      <c r="BG11" s="65">
        <v>54631.018390945348</v>
      </c>
      <c r="BH11" s="67">
        <v>78364.571972863021</v>
      </c>
      <c r="BI11" s="60" t="s">
        <v>282</v>
      </c>
      <c r="BJ11" s="53"/>
    </row>
    <row r="12" spans="1:62">
      <c r="A12" t="s">
        <v>51</v>
      </c>
      <c r="B12" s="60" t="s">
        <v>274</v>
      </c>
      <c r="C12" s="60" t="s">
        <v>277</v>
      </c>
      <c r="D12" s="60">
        <v>2</v>
      </c>
      <c r="E12" s="60" t="s">
        <v>283</v>
      </c>
      <c r="F12">
        <v>1</v>
      </c>
      <c r="G12" s="60" t="s">
        <v>282</v>
      </c>
      <c r="H12" s="60" t="s">
        <v>464</v>
      </c>
      <c r="I12" t="s">
        <v>469</v>
      </c>
      <c r="K12" t="s">
        <v>291</v>
      </c>
      <c r="L12" t="s">
        <v>304</v>
      </c>
      <c r="M12" t="s">
        <v>309</v>
      </c>
      <c r="N12">
        <v>1</v>
      </c>
      <c r="O12">
        <v>4</v>
      </c>
      <c r="P12" s="48">
        <v>0.48383599999999999</v>
      </c>
      <c r="Q12" s="48">
        <v>0.44441335242795788</v>
      </c>
      <c r="R12" s="81">
        <v>0.45569976029319276</v>
      </c>
      <c r="S12" s="81">
        <v>0.42083471414552542</v>
      </c>
      <c r="T12" s="49">
        <v>92188.5</v>
      </c>
      <c r="U12" s="49">
        <v>89927.684796363697</v>
      </c>
      <c r="V12" s="77">
        <v>73066.85595322556</v>
      </c>
      <c r="W12" s="77">
        <v>53879.691110087413</v>
      </c>
      <c r="X12" s="50">
        <v>11536.9</v>
      </c>
      <c r="Y12" s="50">
        <v>11827.814728102558</v>
      </c>
      <c r="Z12" s="87">
        <v>9739.0900930082171</v>
      </c>
      <c r="AA12" s="87">
        <v>7474.6854579138762</v>
      </c>
      <c r="AB12">
        <v>22.507294394683008</v>
      </c>
      <c r="AC12">
        <v>21.62486625562628</v>
      </c>
      <c r="AD12" s="51">
        <v>25.712688427688207</v>
      </c>
      <c r="AE12">
        <v>71.7</v>
      </c>
      <c r="AF12">
        <v>44.6</v>
      </c>
      <c r="AG12">
        <v>58.7</v>
      </c>
      <c r="AH12">
        <v>43.8</v>
      </c>
      <c r="AI12">
        <v>65.2</v>
      </c>
      <c r="AJ12">
        <v>44.2</v>
      </c>
      <c r="AK12" s="48">
        <v>0.45384163677649814</v>
      </c>
      <c r="AL12" s="48">
        <v>0.45743287696014351</v>
      </c>
      <c r="AM12" s="49">
        <v>66689.150797355876</v>
      </c>
      <c r="AN12" s="49">
        <v>67907.217478586128</v>
      </c>
      <c r="AO12" s="50">
        <v>8153.6780442000536</v>
      </c>
      <c r="AP12" s="50">
        <v>8243.202917652301</v>
      </c>
      <c r="AQ12" s="53">
        <v>0.40445300000000001</v>
      </c>
      <c r="AR12">
        <v>0.3314497670442571</v>
      </c>
      <c r="AS12">
        <v>0.41491</v>
      </c>
      <c r="AT12" s="70">
        <v>0.34284112312517068</v>
      </c>
      <c r="AU12">
        <v>0.823017</v>
      </c>
      <c r="AV12" s="70">
        <v>0.80140976838068156</v>
      </c>
      <c r="AW12" t="s">
        <v>274</v>
      </c>
      <c r="AX12" t="s">
        <v>277</v>
      </c>
      <c r="AY12" s="51" t="s">
        <v>280</v>
      </c>
      <c r="AZ12" t="s">
        <v>289</v>
      </c>
      <c r="BA12" s="60" t="s">
        <v>284</v>
      </c>
      <c r="BB12" t="s">
        <v>277</v>
      </c>
      <c r="BC12">
        <v>3</v>
      </c>
      <c r="BE12">
        <v>12</v>
      </c>
      <c r="BF12" s="65">
        <v>92188.5</v>
      </c>
      <c r="BG12" s="65">
        <v>53049.244530910168</v>
      </c>
      <c r="BH12" s="67">
        <v>73107.913222827614</v>
      </c>
      <c r="BI12" s="60" t="s">
        <v>283</v>
      </c>
      <c r="BJ12" s="53"/>
    </row>
    <row r="13" spans="1:62">
      <c r="A13" t="s">
        <v>52</v>
      </c>
      <c r="B13" s="60" t="s">
        <v>273</v>
      </c>
      <c r="C13" s="60" t="s">
        <v>277</v>
      </c>
      <c r="D13" s="60">
        <v>1</v>
      </c>
      <c r="E13" s="60" t="s">
        <v>282</v>
      </c>
      <c r="F13">
        <v>2</v>
      </c>
      <c r="G13" s="60" t="s">
        <v>282</v>
      </c>
      <c r="H13" s="60" t="s">
        <v>464</v>
      </c>
      <c r="I13" t="s">
        <v>469</v>
      </c>
      <c r="J13" t="s">
        <v>391</v>
      </c>
      <c r="K13" t="s">
        <v>292</v>
      </c>
      <c r="L13" t="s">
        <v>305</v>
      </c>
      <c r="M13" t="s">
        <v>310</v>
      </c>
      <c r="N13">
        <v>1</v>
      </c>
      <c r="O13">
        <v>4</v>
      </c>
      <c r="P13" s="48">
        <v>0.51923299999999994</v>
      </c>
      <c r="Q13" s="48">
        <v>0.42843639359561597</v>
      </c>
      <c r="R13" s="81">
        <v>0.540160489593006</v>
      </c>
      <c r="S13" s="81">
        <v>0.540160489593006</v>
      </c>
      <c r="T13" s="49">
        <v>133654</v>
      </c>
      <c r="U13" s="49">
        <v>95892.306741981913</v>
      </c>
      <c r="V13" s="77">
        <v>139262.88364418695</v>
      </c>
      <c r="W13" s="77">
        <v>139262.88364418695</v>
      </c>
      <c r="X13" s="50">
        <v>14979.8</v>
      </c>
      <c r="Y13" s="50">
        <v>12448.832412699347</v>
      </c>
      <c r="Z13" s="87">
        <v>14865.590156768863</v>
      </c>
      <c r="AA13" s="87">
        <v>14865.590156768863</v>
      </c>
      <c r="AB13">
        <v>28.104410691177701</v>
      </c>
      <c r="AC13">
        <v>28.104410691177701</v>
      </c>
      <c r="AD13" s="51">
        <v>27.816766805693117</v>
      </c>
      <c r="AE13">
        <v>106.9</v>
      </c>
      <c r="AF13">
        <v>51.1</v>
      </c>
      <c r="AG13">
        <v>105.2</v>
      </c>
      <c r="AH13">
        <v>37.5</v>
      </c>
      <c r="AI13">
        <v>106.05000000000001</v>
      </c>
      <c r="AJ13">
        <v>44.3</v>
      </c>
      <c r="AK13" s="48">
        <v>0.47739351734561275</v>
      </c>
      <c r="AL13" s="48">
        <v>0.5470360021437104</v>
      </c>
      <c r="AM13" s="49">
        <v>106404.85960415247</v>
      </c>
      <c r="AN13" s="49">
        <v>144994.35535392512</v>
      </c>
      <c r="AO13" s="50">
        <v>12373.465603730367</v>
      </c>
      <c r="AP13" s="50">
        <v>14467.010192824386</v>
      </c>
      <c r="AQ13" s="53">
        <v>0.44217499999999998</v>
      </c>
      <c r="AR13">
        <v>0.46577422921262501</v>
      </c>
      <c r="AS13">
        <v>0.45207700000000001</v>
      </c>
      <c r="AT13" s="70">
        <v>0.47532493678419446</v>
      </c>
      <c r="AU13">
        <v>0.83975599999999995</v>
      </c>
      <c r="AV13" s="70">
        <v>0.84576794962121016</v>
      </c>
      <c r="AW13" t="s">
        <v>273</v>
      </c>
      <c r="AX13" t="s">
        <v>277</v>
      </c>
      <c r="AY13" s="51" t="s">
        <v>279</v>
      </c>
      <c r="AZ13" t="s">
        <v>289</v>
      </c>
      <c r="BA13" s="60" t="s">
        <v>273</v>
      </c>
      <c r="BB13" t="s">
        <v>277</v>
      </c>
      <c r="BC13">
        <v>1</v>
      </c>
      <c r="BE13">
        <v>13</v>
      </c>
      <c r="BF13" s="65">
        <v>133654</v>
      </c>
      <c r="BG13" s="65">
        <v>95892.306741981913</v>
      </c>
      <c r="BH13" s="67">
        <v>139386.3868367853</v>
      </c>
      <c r="BI13" s="60" t="s">
        <v>282</v>
      </c>
      <c r="BJ13" s="53"/>
    </row>
    <row r="14" spans="1:62">
      <c r="A14" t="s">
        <v>53</v>
      </c>
      <c r="B14" s="60" t="s">
        <v>274</v>
      </c>
      <c r="C14" s="60" t="s">
        <v>277</v>
      </c>
      <c r="D14" s="60">
        <v>2</v>
      </c>
      <c r="E14" s="60" t="s">
        <v>281</v>
      </c>
      <c r="F14">
        <v>1</v>
      </c>
      <c r="G14" s="60" t="s">
        <v>282</v>
      </c>
      <c r="H14" s="60" t="s">
        <v>464</v>
      </c>
      <c r="I14" t="s">
        <v>469</v>
      </c>
      <c r="K14" t="s">
        <v>291</v>
      </c>
      <c r="L14" t="s">
        <v>304</v>
      </c>
      <c r="M14" t="s">
        <v>309</v>
      </c>
      <c r="N14">
        <v>1</v>
      </c>
      <c r="O14">
        <v>4</v>
      </c>
      <c r="P14" s="48">
        <v>0.474829</v>
      </c>
      <c r="Q14" s="48">
        <v>0.32240870465289961</v>
      </c>
      <c r="R14" s="81">
        <v>0.46281760568132346</v>
      </c>
      <c r="S14" s="81">
        <v>0.44545987938989334</v>
      </c>
      <c r="T14" s="49">
        <v>91873.9</v>
      </c>
      <c r="U14" s="49">
        <v>49680.479348650217</v>
      </c>
      <c r="V14" s="77">
        <v>86712.901529718831</v>
      </c>
      <c r="W14" s="77">
        <v>70227.337883949789</v>
      </c>
      <c r="X14" s="50">
        <v>11604.7</v>
      </c>
      <c r="Y14" s="50">
        <v>7814.3844057387887</v>
      </c>
      <c r="Z14" s="87">
        <v>11305.438340466131</v>
      </c>
      <c r="AA14" s="87">
        <v>9258.9181627090875</v>
      </c>
      <c r="AB14">
        <v>23.010050274479742</v>
      </c>
      <c r="AC14">
        <v>22.754495714238544</v>
      </c>
      <c r="AD14" s="51">
        <v>25.214043021443167</v>
      </c>
      <c r="AE14">
        <v>78.099999999999994</v>
      </c>
      <c r="AF14">
        <v>42.4</v>
      </c>
      <c r="AG14">
        <v>83.3</v>
      </c>
      <c r="AH14">
        <v>31.5</v>
      </c>
      <c r="AI14">
        <v>80.699999999999989</v>
      </c>
      <c r="AJ14">
        <v>36.950000000000003</v>
      </c>
      <c r="AK14" s="48">
        <v>0.38180361182242673</v>
      </c>
      <c r="AL14" s="48">
        <v>0.45678216541308719</v>
      </c>
      <c r="AM14" s="49">
        <v>56435.004942409389</v>
      </c>
      <c r="AN14" s="49">
        <v>75963.308239941514</v>
      </c>
      <c r="AO14" s="50">
        <v>7932.5169689574122</v>
      </c>
      <c r="AP14" s="50">
        <v>9247.6802282032495</v>
      </c>
      <c r="AQ14" s="53">
        <v>0.39449699999999999</v>
      </c>
      <c r="AR14">
        <v>0.35917375420605824</v>
      </c>
      <c r="AS14">
        <v>0.40432800000000002</v>
      </c>
      <c r="AT14" s="70">
        <v>0.37018025955949552</v>
      </c>
      <c r="AU14">
        <v>0.819573</v>
      </c>
      <c r="AV14" s="70">
        <v>0.81076859612367724</v>
      </c>
      <c r="AW14" t="s">
        <v>273</v>
      </c>
      <c r="AX14" t="s">
        <v>277</v>
      </c>
      <c r="AY14" s="51" t="s">
        <v>279</v>
      </c>
      <c r="AZ14" t="s">
        <v>289</v>
      </c>
      <c r="BA14" s="60" t="s">
        <v>274</v>
      </c>
      <c r="BB14" t="s">
        <v>277</v>
      </c>
      <c r="BC14">
        <v>2</v>
      </c>
      <c r="BE14">
        <v>14</v>
      </c>
      <c r="BF14" s="65">
        <v>91873.9</v>
      </c>
      <c r="BG14" s="65">
        <v>49680.479348650217</v>
      </c>
      <c r="BH14" s="67">
        <v>86748.177832219997</v>
      </c>
      <c r="BI14" s="60" t="s">
        <v>282</v>
      </c>
      <c r="BJ14" s="53"/>
    </row>
    <row r="15" spans="1:62">
      <c r="A15" t="s">
        <v>54</v>
      </c>
      <c r="B15" s="60" t="s">
        <v>276</v>
      </c>
      <c r="C15" s="60" t="s">
        <v>278</v>
      </c>
      <c r="D15" s="60">
        <v>1</v>
      </c>
      <c r="E15" s="60" t="s">
        <v>282</v>
      </c>
      <c r="F15">
        <v>2</v>
      </c>
      <c r="G15" s="60" t="s">
        <v>282</v>
      </c>
      <c r="H15" s="60" t="s">
        <v>464</v>
      </c>
      <c r="I15" t="s">
        <v>469</v>
      </c>
      <c r="J15" t="s">
        <v>391</v>
      </c>
      <c r="K15" t="s">
        <v>291</v>
      </c>
      <c r="L15" t="s">
        <v>304</v>
      </c>
      <c r="M15" t="s">
        <v>309</v>
      </c>
      <c r="N15">
        <v>1</v>
      </c>
      <c r="O15">
        <v>4</v>
      </c>
      <c r="P15" s="48">
        <v>0.46337800000000001</v>
      </c>
      <c r="Q15" s="48">
        <v>0.35988814670228497</v>
      </c>
      <c r="R15" s="81">
        <v>0.42735975418326938</v>
      </c>
      <c r="S15" s="81">
        <v>0.42735975418326938</v>
      </c>
      <c r="T15" s="49">
        <v>84046.7</v>
      </c>
      <c r="U15" s="49">
        <v>58413.120050758676</v>
      </c>
      <c r="V15" s="77">
        <v>67220.537551812071</v>
      </c>
      <c r="W15" s="77">
        <v>67220.537551812071</v>
      </c>
      <c r="X15" s="50">
        <v>10472.200000000001</v>
      </c>
      <c r="Y15" s="50">
        <v>8573.6845051903601</v>
      </c>
      <c r="Z15" s="87">
        <v>9186.6891486807217</v>
      </c>
      <c r="AA15" s="87">
        <v>9186.6891486807217</v>
      </c>
      <c r="AB15">
        <v>21.951500632237714</v>
      </c>
      <c r="AC15">
        <v>21.951500632237714</v>
      </c>
      <c r="AD15" s="51">
        <v>24.584035494609839</v>
      </c>
      <c r="AE15">
        <v>84.4</v>
      </c>
      <c r="AF15">
        <v>39.700000000000003</v>
      </c>
      <c r="AG15">
        <v>83.8</v>
      </c>
      <c r="AH15">
        <v>35.200000000000003</v>
      </c>
      <c r="AI15">
        <v>84.1</v>
      </c>
      <c r="AJ15">
        <v>37.450000000000003</v>
      </c>
      <c r="AK15" s="48">
        <v>0.40284307772931516</v>
      </c>
      <c r="AL15" s="48">
        <v>0.4321045350168729</v>
      </c>
      <c r="AM15" s="49">
        <v>61535.791116952496</v>
      </c>
      <c r="AN15" s="49">
        <v>69402.582594971987</v>
      </c>
      <c r="AO15" s="50">
        <v>8328.8213975322506</v>
      </c>
      <c r="AP15" s="50">
        <v>8889.0785211639813</v>
      </c>
      <c r="AQ15" s="53">
        <v>0.37988699999999997</v>
      </c>
      <c r="AR15">
        <v>0.33900580826672227</v>
      </c>
      <c r="AS15">
        <v>0.39069300000000001</v>
      </c>
      <c r="AT15" s="70">
        <v>0.35025722597035452</v>
      </c>
      <c r="AU15">
        <v>0.81916800000000001</v>
      </c>
      <c r="AV15" s="70">
        <v>0.80399940811365378</v>
      </c>
      <c r="AW15" t="s">
        <v>273</v>
      </c>
      <c r="AX15" t="s">
        <v>277</v>
      </c>
      <c r="AY15" s="51" t="s">
        <v>279</v>
      </c>
      <c r="AZ15" t="s">
        <v>289</v>
      </c>
      <c r="BA15" s="60" t="s">
        <v>276</v>
      </c>
      <c r="BB15" t="s">
        <v>278</v>
      </c>
      <c r="BC15">
        <v>1</v>
      </c>
      <c r="BE15">
        <v>15</v>
      </c>
      <c r="BF15" s="65">
        <v>84046.7</v>
      </c>
      <c r="BG15" s="65">
        <v>58413.120050758676</v>
      </c>
      <c r="BH15" s="67">
        <v>67278.452010876819</v>
      </c>
      <c r="BI15" s="60" t="s">
        <v>282</v>
      </c>
      <c r="BJ15" s="53"/>
    </row>
    <row r="16" spans="1:62">
      <c r="A16" t="s">
        <v>55</v>
      </c>
      <c r="B16" s="60" t="s">
        <v>273</v>
      </c>
      <c r="C16" s="60" t="s">
        <v>277</v>
      </c>
      <c r="D16" s="60">
        <v>1</v>
      </c>
      <c r="E16" s="60" t="s">
        <v>281</v>
      </c>
      <c r="F16">
        <v>1</v>
      </c>
      <c r="G16" s="60" t="s">
        <v>282</v>
      </c>
      <c r="H16" s="60" t="s">
        <v>464</v>
      </c>
      <c r="I16" t="s">
        <v>469</v>
      </c>
      <c r="K16" t="s">
        <v>293</v>
      </c>
      <c r="L16" t="s">
        <v>306</v>
      </c>
      <c r="M16" t="s">
        <v>310</v>
      </c>
      <c r="N16">
        <v>1</v>
      </c>
      <c r="O16">
        <v>4</v>
      </c>
      <c r="P16" s="48">
        <v>0.606433</v>
      </c>
      <c r="Q16" s="48">
        <v>0.47920412448137867</v>
      </c>
      <c r="R16" s="81">
        <v>0.62194459437386418</v>
      </c>
      <c r="S16" s="81">
        <v>0.61071202457062645</v>
      </c>
      <c r="T16" s="49">
        <v>262626</v>
      </c>
      <c r="U16" s="49">
        <v>150542.78167063626</v>
      </c>
      <c r="V16" s="77">
        <v>277249.24268979981</v>
      </c>
      <c r="W16" s="77">
        <v>220287.88672181524</v>
      </c>
      <c r="X16" s="50">
        <v>24128</v>
      </c>
      <c r="Y16" s="50">
        <v>18079.207131092528</v>
      </c>
      <c r="Z16" s="87">
        <v>24291.476390168165</v>
      </c>
      <c r="AA16" s="87">
        <v>19614.120919154284</v>
      </c>
      <c r="AB16">
        <v>34.240311898293861</v>
      </c>
      <c r="AC16">
        <v>33.693259202867232</v>
      </c>
      <c r="AD16" s="51">
        <v>34.614663940743796</v>
      </c>
      <c r="AE16">
        <v>118.6</v>
      </c>
      <c r="AF16">
        <v>64.099999999999994</v>
      </c>
      <c r="AG16">
        <v>110.1</v>
      </c>
      <c r="AH16">
        <v>41.4</v>
      </c>
      <c r="AI16">
        <v>114.35</v>
      </c>
      <c r="AJ16">
        <v>52.75</v>
      </c>
      <c r="AK16" s="48">
        <v>0.5393809478264302</v>
      </c>
      <c r="AL16" s="48">
        <v>0.62611591794347099</v>
      </c>
      <c r="AM16" s="49">
        <v>158888.75493737482</v>
      </c>
      <c r="AN16" s="49">
        <v>246008.91766873735</v>
      </c>
      <c r="AO16" s="50">
        <v>16116.99928528997</v>
      </c>
      <c r="AP16" s="50">
        <v>20013.543196190491</v>
      </c>
      <c r="AQ16" s="53">
        <v>0.54151499999999997</v>
      </c>
      <c r="AR16">
        <v>0.5461726049008756</v>
      </c>
      <c r="AS16">
        <v>0.54993300000000001</v>
      </c>
      <c r="AT16" s="70">
        <v>0.55449364189719796</v>
      </c>
      <c r="AU16">
        <v>0.87009999999999998</v>
      </c>
      <c r="AV16" s="70">
        <v>0.87084219041114097</v>
      </c>
      <c r="AW16" t="s">
        <v>273</v>
      </c>
      <c r="AX16" t="s">
        <v>277</v>
      </c>
      <c r="AY16" s="51" t="s">
        <v>279</v>
      </c>
      <c r="AZ16" t="s">
        <v>289</v>
      </c>
      <c r="BA16" s="60" t="s">
        <v>274</v>
      </c>
      <c r="BB16" t="s">
        <v>277</v>
      </c>
      <c r="BC16">
        <v>2</v>
      </c>
      <c r="BE16">
        <v>16</v>
      </c>
      <c r="BF16" s="65">
        <v>262626</v>
      </c>
      <c r="BG16" s="65">
        <v>133262.21918348811</v>
      </c>
      <c r="BH16" s="67">
        <v>277371.13030415011</v>
      </c>
      <c r="BI16" s="60" t="s">
        <v>281</v>
      </c>
      <c r="BJ16" s="53"/>
    </row>
    <row r="17" spans="1:62">
      <c r="A17" t="s">
        <v>56</v>
      </c>
      <c r="B17" s="60" t="s">
        <v>276</v>
      </c>
      <c r="C17" s="60" t="s">
        <v>278</v>
      </c>
      <c r="D17" s="60">
        <v>1</v>
      </c>
      <c r="E17" s="60" t="s">
        <v>281</v>
      </c>
      <c r="F17">
        <v>1</v>
      </c>
      <c r="G17" s="60" t="s">
        <v>282</v>
      </c>
      <c r="H17" s="60" t="s">
        <v>464</v>
      </c>
      <c r="I17" t="s">
        <v>469</v>
      </c>
      <c r="K17" t="s">
        <v>291</v>
      </c>
      <c r="L17" t="s">
        <v>304</v>
      </c>
      <c r="M17" t="s">
        <v>309</v>
      </c>
      <c r="N17">
        <v>1</v>
      </c>
      <c r="O17">
        <v>4</v>
      </c>
      <c r="P17" s="48">
        <v>0.45951399999999998</v>
      </c>
      <c r="Q17" s="48">
        <v>0.42611424813017307</v>
      </c>
      <c r="R17" s="81">
        <v>0.47098991839212678</v>
      </c>
      <c r="S17" s="81">
        <v>0.40437849722049113</v>
      </c>
      <c r="T17" s="49">
        <v>73073.7</v>
      </c>
      <c r="U17" s="49">
        <v>66433.04341018977</v>
      </c>
      <c r="V17" s="77">
        <v>76358.186237167334</v>
      </c>
      <c r="W17" s="77">
        <v>49161.286000225591</v>
      </c>
      <c r="X17" s="50">
        <v>9856.1</v>
      </c>
      <c r="Y17" s="50">
        <v>9078.3161487751604</v>
      </c>
      <c r="Z17" s="87">
        <v>9880.4680301065055</v>
      </c>
      <c r="AA17" s="87">
        <v>7023.1421849592352</v>
      </c>
      <c r="AB17">
        <v>23.184585792241332</v>
      </c>
      <c r="AC17">
        <v>20.999697018313011</v>
      </c>
      <c r="AD17" s="51">
        <v>24.394839027992539</v>
      </c>
      <c r="AE17">
        <v>58</v>
      </c>
      <c r="AF17">
        <v>50.1</v>
      </c>
      <c r="AG17">
        <v>58</v>
      </c>
      <c r="AH17">
        <v>44.6</v>
      </c>
      <c r="AI17">
        <v>58</v>
      </c>
      <c r="AJ17">
        <v>47.35</v>
      </c>
      <c r="AK17" s="48">
        <v>0.4637078824760375</v>
      </c>
      <c r="AL17" s="48">
        <v>0.48488808011956169</v>
      </c>
      <c r="AM17" s="49">
        <v>67857.710167155747</v>
      </c>
      <c r="AN17" s="49">
        <v>76225.813438890196</v>
      </c>
      <c r="AO17" s="50">
        <v>8119.6269788813861</v>
      </c>
      <c r="AP17" s="50">
        <v>8726.418522556949</v>
      </c>
      <c r="AQ17" s="53">
        <v>0.37662800000000002</v>
      </c>
      <c r="AR17">
        <v>0.31226004667380036</v>
      </c>
      <c r="AS17">
        <v>0.38735900000000001</v>
      </c>
      <c r="AT17" s="70">
        <v>0.32400973728539845</v>
      </c>
      <c r="AU17">
        <v>0.81239600000000001</v>
      </c>
      <c r="AV17" s="70">
        <v>0.79568752104603102</v>
      </c>
      <c r="AW17" t="s">
        <v>273</v>
      </c>
      <c r="AX17" t="s">
        <v>277</v>
      </c>
      <c r="AY17" s="51" t="s">
        <v>279</v>
      </c>
      <c r="AZ17" t="s">
        <v>289</v>
      </c>
      <c r="BA17" s="60" t="s">
        <v>276</v>
      </c>
      <c r="BB17" t="s">
        <v>278</v>
      </c>
      <c r="BC17">
        <v>1</v>
      </c>
      <c r="BE17">
        <v>17</v>
      </c>
      <c r="BF17" s="65">
        <v>73073.7</v>
      </c>
      <c r="BG17" s="65">
        <v>45803.007386511003</v>
      </c>
      <c r="BH17" s="67">
        <v>80959.656389483251</v>
      </c>
      <c r="BI17" s="60" t="s">
        <v>281</v>
      </c>
      <c r="BJ17" s="53"/>
    </row>
    <row r="18" spans="1:62">
      <c r="A18" t="s">
        <v>57</v>
      </c>
      <c r="B18" s="60" t="s">
        <v>274</v>
      </c>
      <c r="C18" s="60" t="s">
        <v>277</v>
      </c>
      <c r="D18" s="60">
        <v>2</v>
      </c>
      <c r="E18" s="60" t="s">
        <v>282</v>
      </c>
      <c r="F18">
        <v>2</v>
      </c>
      <c r="G18" s="60" t="s">
        <v>282</v>
      </c>
      <c r="H18" s="60" t="s">
        <v>464</v>
      </c>
      <c r="I18" t="s">
        <v>458</v>
      </c>
      <c r="K18" t="s">
        <v>292</v>
      </c>
      <c r="L18" t="s">
        <v>305</v>
      </c>
      <c r="M18" t="s">
        <v>310</v>
      </c>
      <c r="N18">
        <v>1</v>
      </c>
      <c r="O18">
        <v>4</v>
      </c>
      <c r="P18" s="48">
        <v>0.51529999999999998</v>
      </c>
      <c r="Q18" s="48">
        <v>0.43834338364522013</v>
      </c>
      <c r="R18" s="81">
        <v>0.57198476698727074</v>
      </c>
      <c r="S18" s="81">
        <v>0.57198476698727074</v>
      </c>
      <c r="T18" s="49">
        <v>140681</v>
      </c>
      <c r="U18" s="49">
        <v>106154.67719726954</v>
      </c>
      <c r="V18" s="77">
        <v>152730.11279580009</v>
      </c>
      <c r="W18" s="77">
        <v>152730.11279580009</v>
      </c>
      <c r="X18" s="50">
        <v>16442.7</v>
      </c>
      <c r="Y18" s="50">
        <v>14021.721503675442</v>
      </c>
      <c r="Z18" s="87">
        <v>15091.327355301664</v>
      </c>
      <c r="AA18" s="87">
        <v>15091.327355301664</v>
      </c>
      <c r="AB18">
        <v>30.361168875343196</v>
      </c>
      <c r="AC18">
        <v>30.361168875343196</v>
      </c>
      <c r="AD18" s="51">
        <v>27.595224447496342</v>
      </c>
      <c r="AE18">
        <v>95.6</v>
      </c>
      <c r="AF18">
        <v>60.5</v>
      </c>
      <c r="AG18">
        <v>95.3</v>
      </c>
      <c r="AH18">
        <v>38.1</v>
      </c>
      <c r="AI18">
        <v>95.449999999999989</v>
      </c>
      <c r="AJ18">
        <v>49.3</v>
      </c>
      <c r="AK18" s="48">
        <v>0.50082781051281222</v>
      </c>
      <c r="AL18" s="48">
        <v>0.59655776823555118</v>
      </c>
      <c r="AM18" s="49">
        <v>115200.64359178334</v>
      </c>
      <c r="AN18" s="49">
        <v>182930.15583472161</v>
      </c>
      <c r="AO18" s="50">
        <v>12760.405873934555</v>
      </c>
      <c r="AP18" s="50">
        <v>16117.840278010563</v>
      </c>
      <c r="AQ18" s="53">
        <v>0.44001600000000002</v>
      </c>
      <c r="AR18">
        <v>0.50195018247803502</v>
      </c>
      <c r="AS18">
        <v>0.44953799999999999</v>
      </c>
      <c r="AT18" s="70">
        <v>0.51096179126027541</v>
      </c>
      <c r="AU18">
        <v>0.83495299999999995</v>
      </c>
      <c r="AV18" s="70">
        <v>0.85706635501773987</v>
      </c>
      <c r="AW18" t="s">
        <v>273</v>
      </c>
      <c r="AX18" t="s">
        <v>277</v>
      </c>
      <c r="AY18" s="51" t="s">
        <v>279</v>
      </c>
      <c r="AZ18" t="s">
        <v>289</v>
      </c>
      <c r="BA18" s="60" t="s">
        <v>284</v>
      </c>
      <c r="BB18" t="s">
        <v>277</v>
      </c>
      <c r="BC18">
        <v>3</v>
      </c>
      <c r="BE18">
        <v>18</v>
      </c>
      <c r="BF18" s="65">
        <v>140681</v>
      </c>
      <c r="BG18" s="65">
        <v>93147.012650232457</v>
      </c>
      <c r="BH18" s="67">
        <v>152935.07869300747</v>
      </c>
      <c r="BI18" s="60" t="s">
        <v>281</v>
      </c>
      <c r="BJ18" s="53"/>
    </row>
    <row r="19" spans="1:62">
      <c r="A19" t="s">
        <v>58</v>
      </c>
      <c r="B19" s="60" t="s">
        <v>285</v>
      </c>
      <c r="C19" s="60" t="s">
        <v>290</v>
      </c>
      <c r="D19" s="60">
        <v>2</v>
      </c>
      <c r="E19" s="60" t="s">
        <v>282</v>
      </c>
      <c r="F19">
        <v>2</v>
      </c>
      <c r="G19" s="60" t="s">
        <v>282</v>
      </c>
      <c r="H19" s="60" t="s">
        <v>465</v>
      </c>
      <c r="I19" t="s">
        <v>469</v>
      </c>
      <c r="J19" t="s">
        <v>391</v>
      </c>
      <c r="K19" t="s">
        <v>292</v>
      </c>
      <c r="L19" t="s">
        <v>305</v>
      </c>
      <c r="M19" t="s">
        <v>310</v>
      </c>
      <c r="N19">
        <v>1</v>
      </c>
      <c r="O19">
        <v>1</v>
      </c>
      <c r="P19" s="48">
        <v>0.58643000000000001</v>
      </c>
      <c r="Q19" s="48">
        <v>0.50842443631432821</v>
      </c>
      <c r="R19" s="81">
        <v>0.58638749260064271</v>
      </c>
      <c r="S19" s="81">
        <v>0.58638749260064271</v>
      </c>
      <c r="T19" s="49">
        <v>200576</v>
      </c>
      <c r="U19" s="49">
        <v>136025.94465744626</v>
      </c>
      <c r="V19" s="77">
        <v>186303.42864194245</v>
      </c>
      <c r="W19" s="77">
        <v>186303.42864194245</v>
      </c>
      <c r="X19" s="50">
        <v>19336.099999999999</v>
      </c>
      <c r="Y19" s="50">
        <v>15042.535986548703</v>
      </c>
      <c r="Z19" s="87">
        <v>16863.615466279447</v>
      </c>
      <c r="AA19" s="87">
        <v>16863.615466279447</v>
      </c>
      <c r="AB19">
        <v>33.142969077030166</v>
      </c>
      <c r="AC19">
        <v>33.142969077030166</v>
      </c>
      <c r="AD19" s="51">
        <v>32.794453878066435</v>
      </c>
      <c r="AE19">
        <v>110.7</v>
      </c>
      <c r="AF19">
        <v>56.9</v>
      </c>
      <c r="AG19">
        <v>109.1</v>
      </c>
      <c r="AH19">
        <v>46.1</v>
      </c>
      <c r="AI19">
        <v>109.9</v>
      </c>
      <c r="AJ19">
        <v>51.5</v>
      </c>
      <c r="AK19" s="48">
        <v>0.54575526381217743</v>
      </c>
      <c r="AL19" s="48">
        <v>0.58638749260064271</v>
      </c>
      <c r="AM19" s="49">
        <v>150941.79368002719</v>
      </c>
      <c r="AN19" s="49">
        <v>186303.42864194245</v>
      </c>
      <c r="AO19" s="50">
        <v>15076.942752177598</v>
      </c>
      <c r="AP19" s="50">
        <v>16863.615466279447</v>
      </c>
      <c r="AQ19" s="53">
        <v>0.51755399999999996</v>
      </c>
      <c r="AR19">
        <v>0.51643252127593686</v>
      </c>
      <c r="AS19">
        <v>0.52668099999999995</v>
      </c>
      <c r="AT19" s="70">
        <v>0.52543055522988613</v>
      </c>
      <c r="AU19">
        <v>0.86257799999999996</v>
      </c>
      <c r="AV19" s="70">
        <v>0.86618599444676103</v>
      </c>
      <c r="AW19" t="s">
        <v>274</v>
      </c>
      <c r="AX19" t="s">
        <v>277</v>
      </c>
      <c r="AY19" s="51" t="s">
        <v>280</v>
      </c>
      <c r="AZ19" t="s">
        <v>290</v>
      </c>
      <c r="BA19" s="60" t="s">
        <v>285</v>
      </c>
      <c r="BB19" t="s">
        <v>290</v>
      </c>
      <c r="BC19">
        <v>2</v>
      </c>
      <c r="BE19">
        <v>19</v>
      </c>
      <c r="BF19" s="65">
        <v>200576</v>
      </c>
      <c r="BG19" s="65">
        <v>112260.25031270189</v>
      </c>
      <c r="BH19" s="49">
        <v>186303.42864194245</v>
      </c>
      <c r="BI19" s="60" t="s">
        <v>282</v>
      </c>
      <c r="BJ19" s="53"/>
    </row>
    <row r="20" spans="1:62">
      <c r="A20" t="s">
        <v>59</v>
      </c>
      <c r="B20" s="60" t="s">
        <v>275</v>
      </c>
      <c r="C20" s="60" t="s">
        <v>278</v>
      </c>
      <c r="D20" s="60">
        <v>2</v>
      </c>
      <c r="E20" s="60" t="s">
        <v>282</v>
      </c>
      <c r="F20">
        <v>2</v>
      </c>
      <c r="G20" s="60" t="s">
        <v>282</v>
      </c>
      <c r="H20" s="60" t="s">
        <v>464</v>
      </c>
      <c r="I20" t="s">
        <v>469</v>
      </c>
      <c r="J20" t="s">
        <v>392</v>
      </c>
      <c r="K20" t="s">
        <v>292</v>
      </c>
      <c r="L20" t="s">
        <v>305</v>
      </c>
      <c r="M20" t="s">
        <v>310</v>
      </c>
      <c r="N20">
        <v>1</v>
      </c>
      <c r="O20">
        <v>4</v>
      </c>
      <c r="P20" s="48">
        <v>0.612761</v>
      </c>
      <c r="Q20" s="48">
        <v>0.49822217620615317</v>
      </c>
      <c r="R20" s="81">
        <v>0.59980061501443604</v>
      </c>
      <c r="S20" s="81">
        <v>0.59980061501443604</v>
      </c>
      <c r="T20" s="49">
        <v>432704</v>
      </c>
      <c r="U20" s="49">
        <v>199265.36098573208</v>
      </c>
      <c r="V20" s="77">
        <v>285168.39119970321</v>
      </c>
      <c r="W20" s="77">
        <v>285168.39119970321</v>
      </c>
      <c r="X20" s="50">
        <v>38903.4</v>
      </c>
      <c r="Y20" s="50">
        <v>22219.828607729887</v>
      </c>
      <c r="Z20" s="87">
        <v>26065.750019929754</v>
      </c>
      <c r="AA20" s="87">
        <v>26065.750019929754</v>
      </c>
      <c r="AB20">
        <v>32.821045737989287</v>
      </c>
      <c r="AC20">
        <v>32.821045737989287</v>
      </c>
      <c r="AD20" s="51">
        <v>35.220766128698585</v>
      </c>
      <c r="AE20">
        <v>164.8</v>
      </c>
      <c r="AF20">
        <v>55.5</v>
      </c>
      <c r="AG20">
        <v>163</v>
      </c>
      <c r="AH20">
        <v>42.2</v>
      </c>
      <c r="AI20">
        <v>163.9</v>
      </c>
      <c r="AJ20">
        <v>48.85</v>
      </c>
      <c r="AK20" s="48">
        <v>0.53718364280699149</v>
      </c>
      <c r="AL20" s="48">
        <v>0.5953809093821073</v>
      </c>
      <c r="AM20" s="49">
        <v>200993.96147268635</v>
      </c>
      <c r="AN20" s="49">
        <v>264340.39956715854</v>
      </c>
      <c r="AO20" s="50">
        <v>20484.926337668268</v>
      </c>
      <c r="AP20" s="50">
        <v>23398.568327421475</v>
      </c>
      <c r="AQ20" s="53">
        <v>0.54868300000000003</v>
      </c>
      <c r="AR20">
        <v>0.53354367912406497</v>
      </c>
      <c r="AS20">
        <v>0.55718999999999996</v>
      </c>
      <c r="AT20" s="70">
        <v>0.54208089831470641</v>
      </c>
      <c r="AU20">
        <v>0.87303900000000001</v>
      </c>
      <c r="AV20" s="70">
        <v>0.86728953518916685</v>
      </c>
      <c r="AW20" t="s">
        <v>273</v>
      </c>
      <c r="AX20" t="s">
        <v>277</v>
      </c>
      <c r="AY20" s="51" t="s">
        <v>279</v>
      </c>
      <c r="AZ20" t="s">
        <v>289</v>
      </c>
      <c r="BA20" s="60" t="s">
        <v>275</v>
      </c>
      <c r="BB20" t="s">
        <v>278</v>
      </c>
      <c r="BC20">
        <v>2</v>
      </c>
      <c r="BE20">
        <v>20</v>
      </c>
      <c r="BF20" s="65">
        <v>432704</v>
      </c>
      <c r="BG20" s="65">
        <v>199265.36098573208</v>
      </c>
      <c r="BH20" s="67">
        <v>285326.62324193236</v>
      </c>
      <c r="BI20" s="60" t="s">
        <v>282</v>
      </c>
      <c r="BJ20" s="53"/>
    </row>
    <row r="21" spans="1:62">
      <c r="A21" t="s">
        <v>60</v>
      </c>
      <c r="B21" s="60" t="s">
        <v>276</v>
      </c>
      <c r="C21" s="60" t="s">
        <v>278</v>
      </c>
      <c r="D21" s="60">
        <v>1</v>
      </c>
      <c r="E21" s="60" t="s">
        <v>281</v>
      </c>
      <c r="F21">
        <v>1</v>
      </c>
      <c r="G21" s="60" t="s">
        <v>282</v>
      </c>
      <c r="H21" s="60" t="s">
        <v>464</v>
      </c>
      <c r="I21" t="s">
        <v>469</v>
      </c>
      <c r="K21" t="s">
        <v>292</v>
      </c>
      <c r="L21" t="s">
        <v>305</v>
      </c>
      <c r="M21" t="s">
        <v>310</v>
      </c>
      <c r="N21">
        <v>1</v>
      </c>
      <c r="O21">
        <v>4</v>
      </c>
      <c r="P21" s="48">
        <v>0.54396</v>
      </c>
      <c r="Q21" s="48">
        <v>0.49648635922507883</v>
      </c>
      <c r="R21" s="81">
        <v>0.5710444141936335</v>
      </c>
      <c r="S21" s="81">
        <v>0.54777098792637613</v>
      </c>
      <c r="T21" s="49">
        <v>142256</v>
      </c>
      <c r="U21" s="49">
        <v>124616.85255983754</v>
      </c>
      <c r="V21" s="77">
        <v>167986.4708456498</v>
      </c>
      <c r="W21" s="77">
        <v>124909.5381241002</v>
      </c>
      <c r="X21" s="50">
        <v>15296.1</v>
      </c>
      <c r="Y21" s="50">
        <v>14463.423654939426</v>
      </c>
      <c r="Z21" s="87">
        <v>16997.947745550839</v>
      </c>
      <c r="AA21" s="87">
        <v>13115.460729791746</v>
      </c>
      <c r="AB21">
        <v>29.648250487701329</v>
      </c>
      <c r="AC21">
        <v>28.571517394055796</v>
      </c>
      <c r="AD21" s="51">
        <v>29.518722691749833</v>
      </c>
      <c r="AE21">
        <v>85.7</v>
      </c>
      <c r="AF21">
        <v>58.4</v>
      </c>
      <c r="AG21">
        <v>88.3</v>
      </c>
      <c r="AH21">
        <v>46.4</v>
      </c>
      <c r="AI21">
        <v>87</v>
      </c>
      <c r="AJ21">
        <v>52.4</v>
      </c>
      <c r="AK21" s="48">
        <v>0.53588938020624399</v>
      </c>
      <c r="AL21" s="48">
        <v>0.57825190673597082</v>
      </c>
      <c r="AM21" s="49">
        <v>123437.95058037642</v>
      </c>
      <c r="AN21" s="49">
        <v>155361.55848909446</v>
      </c>
      <c r="AO21" s="50">
        <v>12614.230604565977</v>
      </c>
      <c r="AP21" s="50">
        <v>14345.526274145332</v>
      </c>
      <c r="AQ21" s="53">
        <v>0.472105</v>
      </c>
      <c r="AR21">
        <v>0.47438214569867682</v>
      </c>
      <c r="AS21">
        <v>0.481132</v>
      </c>
      <c r="AT21" s="70">
        <v>0.48381341961526858</v>
      </c>
      <c r="AU21">
        <v>0.84562400000000004</v>
      </c>
      <c r="AV21" s="70">
        <v>0.84837224520572929</v>
      </c>
      <c r="AW21" t="s">
        <v>273</v>
      </c>
      <c r="AX21" t="s">
        <v>277</v>
      </c>
      <c r="AY21" s="51" t="s">
        <v>279</v>
      </c>
      <c r="AZ21" t="s">
        <v>289</v>
      </c>
      <c r="BA21" s="60" t="s">
        <v>276</v>
      </c>
      <c r="BB21" t="s">
        <v>278</v>
      </c>
      <c r="BC21">
        <v>1</v>
      </c>
      <c r="BE21">
        <v>21</v>
      </c>
      <c r="BF21" s="65">
        <v>142256</v>
      </c>
      <c r="BG21" s="65">
        <v>99139.901552475712</v>
      </c>
      <c r="BH21" s="67">
        <v>168078.64815557742</v>
      </c>
      <c r="BI21" s="60" t="s">
        <v>281</v>
      </c>
    </row>
    <row r="22" spans="1:62">
      <c r="A22" t="s">
        <v>61</v>
      </c>
      <c r="B22" s="60" t="s">
        <v>276</v>
      </c>
      <c r="C22" s="60" t="s">
        <v>278</v>
      </c>
      <c r="D22" s="60">
        <v>1</v>
      </c>
      <c r="E22" s="60" t="s">
        <v>282</v>
      </c>
      <c r="F22">
        <v>2</v>
      </c>
      <c r="G22" s="60" t="s">
        <v>282</v>
      </c>
      <c r="H22" s="60" t="s">
        <v>464</v>
      </c>
      <c r="I22" t="s">
        <v>469</v>
      </c>
      <c r="K22" t="s">
        <v>292</v>
      </c>
      <c r="L22" t="s">
        <v>305</v>
      </c>
      <c r="M22" t="s">
        <v>310</v>
      </c>
      <c r="N22">
        <v>1</v>
      </c>
      <c r="O22">
        <v>4</v>
      </c>
      <c r="P22" s="48">
        <v>0.55010199999999998</v>
      </c>
      <c r="Q22" s="48">
        <v>0.4758578670313901</v>
      </c>
      <c r="R22" s="81">
        <v>0.5722591427298872</v>
      </c>
      <c r="S22" s="81">
        <v>0.5722591427298872</v>
      </c>
      <c r="T22" s="49">
        <v>192272</v>
      </c>
      <c r="U22" s="49">
        <v>150532.64883766411</v>
      </c>
      <c r="V22" s="77">
        <v>207736.82406902892</v>
      </c>
      <c r="W22" s="77">
        <v>207736.82406902892</v>
      </c>
      <c r="X22" s="50">
        <v>19787.7</v>
      </c>
      <c r="Y22" s="50">
        <v>17641.225893261144</v>
      </c>
      <c r="Z22" s="87">
        <v>20437.803847083975</v>
      </c>
      <c r="AA22" s="87">
        <v>20437.803847083975</v>
      </c>
      <c r="AB22">
        <v>30.49302541848229</v>
      </c>
      <c r="AC22">
        <v>30.49302541848229</v>
      </c>
      <c r="AD22" s="51">
        <v>29.903628528240144</v>
      </c>
      <c r="AE22">
        <v>137.6</v>
      </c>
      <c r="AF22">
        <v>52.7</v>
      </c>
      <c r="AG22">
        <v>136.80000000000001</v>
      </c>
      <c r="AH22">
        <v>40.9</v>
      </c>
      <c r="AI22">
        <v>137.19999999999999</v>
      </c>
      <c r="AJ22">
        <v>46.8</v>
      </c>
      <c r="AK22" s="48">
        <v>0.51561045759489554</v>
      </c>
      <c r="AL22" s="48">
        <v>0.57064726418306777</v>
      </c>
      <c r="AM22" s="49">
        <v>154841.24581941179</v>
      </c>
      <c r="AN22" s="49">
        <v>199514.27028564797</v>
      </c>
      <c r="AO22" s="50">
        <v>16578.2519155134</v>
      </c>
      <c r="AP22" s="50">
        <v>18807.494602485771</v>
      </c>
      <c r="AQ22" s="53">
        <v>0.47512900000000002</v>
      </c>
      <c r="AR22">
        <v>0.50217203299422697</v>
      </c>
      <c r="AS22">
        <v>0.48491000000000001</v>
      </c>
      <c r="AT22" s="70">
        <v>0.51118808295251716</v>
      </c>
      <c r="AU22">
        <v>0.85200200000000004</v>
      </c>
      <c r="AV22" s="70">
        <v>0.85744915266610322</v>
      </c>
      <c r="AW22" t="s">
        <v>273</v>
      </c>
      <c r="AX22" t="s">
        <v>277</v>
      </c>
      <c r="AY22" s="51" t="s">
        <v>279</v>
      </c>
      <c r="AZ22" t="s">
        <v>289</v>
      </c>
      <c r="BA22" s="60" t="s">
        <v>276</v>
      </c>
      <c r="BB22" t="s">
        <v>278</v>
      </c>
      <c r="BC22">
        <v>1</v>
      </c>
      <c r="BE22">
        <v>22</v>
      </c>
      <c r="BF22" s="65">
        <v>192272</v>
      </c>
      <c r="BG22" s="65">
        <v>150532.64883766411</v>
      </c>
      <c r="BH22" s="67">
        <v>207872.29537877991</v>
      </c>
      <c r="BI22" s="60" t="s">
        <v>282</v>
      </c>
    </row>
    <row r="23" spans="1:62">
      <c r="A23" t="s">
        <v>62</v>
      </c>
      <c r="B23" s="60" t="s">
        <v>276</v>
      </c>
      <c r="C23" s="60" t="s">
        <v>278</v>
      </c>
      <c r="D23" s="60">
        <v>1</v>
      </c>
      <c r="E23" s="60" t="s">
        <v>282</v>
      </c>
      <c r="F23">
        <v>2</v>
      </c>
      <c r="G23" s="60" t="s">
        <v>282</v>
      </c>
      <c r="H23" s="60" t="s">
        <v>464</v>
      </c>
      <c r="I23" t="s">
        <v>469</v>
      </c>
      <c r="J23" t="s">
        <v>391</v>
      </c>
      <c r="K23" t="s">
        <v>292</v>
      </c>
      <c r="L23" t="s">
        <v>305</v>
      </c>
      <c r="M23" t="s">
        <v>310</v>
      </c>
      <c r="N23">
        <v>1</v>
      </c>
      <c r="O23">
        <v>4</v>
      </c>
      <c r="P23" s="48">
        <v>0.620583</v>
      </c>
      <c r="Q23" s="48">
        <v>0.57316131840865103</v>
      </c>
      <c r="R23" s="81">
        <v>0.62904176763928821</v>
      </c>
      <c r="S23" s="81">
        <v>0.62904176763928821</v>
      </c>
      <c r="T23" s="65">
        <v>380273</v>
      </c>
      <c r="U23" s="65">
        <v>325044.31044724205</v>
      </c>
      <c r="V23" s="78">
        <v>395996.40518419136</v>
      </c>
      <c r="W23" s="77">
        <v>395996.40518419136</v>
      </c>
      <c r="X23" s="50">
        <v>32506.5</v>
      </c>
      <c r="Y23" s="50">
        <v>33776.203995060539</v>
      </c>
      <c r="Z23" s="87">
        <v>33321.214062759624</v>
      </c>
      <c r="AA23" s="87">
        <v>33321.214062759624</v>
      </c>
      <c r="AB23">
        <v>35.652638985933343</v>
      </c>
      <c r="AC23">
        <v>35.652638985933343</v>
      </c>
      <c r="AD23" s="51">
        <v>35.965673521984684</v>
      </c>
      <c r="AE23">
        <v>192.8</v>
      </c>
      <c r="AF23">
        <v>59.4</v>
      </c>
      <c r="AG23">
        <v>195</v>
      </c>
      <c r="AH23">
        <v>51</v>
      </c>
      <c r="AI23">
        <v>193.9</v>
      </c>
      <c r="AJ23">
        <v>55.2</v>
      </c>
      <c r="AK23" s="48">
        <v>0.59480304658830496</v>
      </c>
      <c r="AL23" s="48">
        <v>0.62331520293776932</v>
      </c>
      <c r="AM23" s="49">
        <v>307562.26636163262</v>
      </c>
      <c r="AN23" s="49">
        <v>358219.58082119568</v>
      </c>
      <c r="AO23" s="50">
        <v>27229.483316991944</v>
      </c>
      <c r="AP23" s="50">
        <v>29405.068195970973</v>
      </c>
      <c r="AQ23" s="53">
        <v>0.55615499999999995</v>
      </c>
      <c r="AR23">
        <v>0.56698945951567625</v>
      </c>
      <c r="AS23">
        <v>0.564303</v>
      </c>
      <c r="AT23" s="70">
        <v>0.57499803452428766</v>
      </c>
      <c r="AU23">
        <v>0.87637299999999996</v>
      </c>
      <c r="AV23" s="70">
        <v>0.87758931563295117</v>
      </c>
      <c r="AW23" t="s">
        <v>273</v>
      </c>
      <c r="AX23" t="s">
        <v>277</v>
      </c>
      <c r="AY23" s="51" t="s">
        <v>279</v>
      </c>
      <c r="AZ23" t="s">
        <v>289</v>
      </c>
      <c r="BA23" s="60" t="s">
        <v>276</v>
      </c>
      <c r="BB23" t="s">
        <v>278</v>
      </c>
      <c r="BC23">
        <v>1</v>
      </c>
      <c r="BE23">
        <v>23</v>
      </c>
      <c r="BF23" s="65">
        <v>380273</v>
      </c>
      <c r="BG23" s="65">
        <v>325044.31044724205</v>
      </c>
      <c r="BH23" s="67">
        <v>396190.39316338213</v>
      </c>
      <c r="BI23" s="60" t="s">
        <v>281</v>
      </c>
    </row>
    <row r="24" spans="1:62">
      <c r="A24" t="s">
        <v>63</v>
      </c>
      <c r="B24" s="60" t="s">
        <v>274</v>
      </c>
      <c r="C24" s="60" t="s">
        <v>277</v>
      </c>
      <c r="D24" s="60">
        <v>2</v>
      </c>
      <c r="E24" s="60" t="s">
        <v>282</v>
      </c>
      <c r="F24">
        <v>2</v>
      </c>
      <c r="G24" s="60" t="s">
        <v>282</v>
      </c>
      <c r="H24" s="60" t="s">
        <v>464</v>
      </c>
      <c r="I24" t="s">
        <v>458</v>
      </c>
      <c r="K24" t="s">
        <v>292</v>
      </c>
      <c r="L24" t="s">
        <v>305</v>
      </c>
      <c r="M24" t="s">
        <v>310</v>
      </c>
      <c r="N24">
        <v>1</v>
      </c>
      <c r="O24">
        <v>4</v>
      </c>
      <c r="P24" s="48">
        <v>0.55693499999999996</v>
      </c>
      <c r="Q24" s="48">
        <v>0.50320105747749866</v>
      </c>
      <c r="R24" s="81">
        <v>0.54931856896255915</v>
      </c>
      <c r="S24" s="81">
        <v>0.54931856896255915</v>
      </c>
      <c r="T24" s="49">
        <v>173828</v>
      </c>
      <c r="U24" s="49">
        <v>131407.54953195233</v>
      </c>
      <c r="V24" s="77">
        <v>149964.43082547362</v>
      </c>
      <c r="W24" s="77">
        <v>149964.43082547362</v>
      </c>
      <c r="X24" s="50">
        <v>17726.7</v>
      </c>
      <c r="Y24" s="50">
        <v>14666.153911916701</v>
      </c>
      <c r="Z24" s="87">
        <v>15654.391222879036</v>
      </c>
      <c r="AA24" s="87">
        <v>15654.391222879036</v>
      </c>
      <c r="AB24">
        <v>28.73911135036013</v>
      </c>
      <c r="AC24">
        <v>28.73911135036013</v>
      </c>
      <c r="AD24" s="51">
        <v>30.436115848784159</v>
      </c>
      <c r="AE24">
        <v>109.2</v>
      </c>
      <c r="AF24">
        <v>52.1</v>
      </c>
      <c r="AG24">
        <v>109.5</v>
      </c>
      <c r="AH24">
        <v>46.5</v>
      </c>
      <c r="AI24">
        <v>109.35</v>
      </c>
      <c r="AJ24">
        <v>49.3</v>
      </c>
      <c r="AK24" s="48">
        <v>0.53331085130951195</v>
      </c>
      <c r="AL24" s="48">
        <v>0.55575913048326619</v>
      </c>
      <c r="AM24" s="49">
        <v>138710.10033444696</v>
      </c>
      <c r="AN24" s="49">
        <v>155414.97263278894</v>
      </c>
      <c r="AO24" s="50">
        <v>14276.52889216364</v>
      </c>
      <c r="AP24" s="50">
        <v>15186.365468583917</v>
      </c>
      <c r="AQ24" s="53">
        <v>0.48464499999999999</v>
      </c>
      <c r="AR24">
        <v>0.47616076738297997</v>
      </c>
      <c r="AS24">
        <v>0.49388199999999999</v>
      </c>
      <c r="AT24" s="70">
        <v>0.48555906789927639</v>
      </c>
      <c r="AU24">
        <v>0.85361100000000001</v>
      </c>
      <c r="AV24" s="70">
        <v>0.84907982312007824</v>
      </c>
      <c r="AW24" t="s">
        <v>273</v>
      </c>
      <c r="AX24" t="s">
        <v>277</v>
      </c>
      <c r="AY24" s="51" t="s">
        <v>279</v>
      </c>
      <c r="AZ24" t="s">
        <v>289</v>
      </c>
      <c r="BA24" s="60" t="s">
        <v>274</v>
      </c>
      <c r="BB24" t="s">
        <v>277</v>
      </c>
      <c r="BC24">
        <v>2</v>
      </c>
      <c r="BE24">
        <v>24</v>
      </c>
      <c r="BF24" s="65">
        <v>173828</v>
      </c>
      <c r="BG24" s="65">
        <v>131407.54953195233</v>
      </c>
      <c r="BH24" s="67">
        <v>150095.32751223573</v>
      </c>
      <c r="BI24" s="60" t="s">
        <v>283</v>
      </c>
    </row>
    <row r="25" spans="1:62">
      <c r="A25" t="s">
        <v>64</v>
      </c>
      <c r="B25" s="60" t="s">
        <v>276</v>
      </c>
      <c r="C25" s="60" t="s">
        <v>278</v>
      </c>
      <c r="D25" s="60">
        <v>1</v>
      </c>
      <c r="E25" s="60" t="s">
        <v>281</v>
      </c>
      <c r="F25">
        <v>1</v>
      </c>
      <c r="G25" s="60" t="s">
        <v>282</v>
      </c>
      <c r="H25" s="60" t="s">
        <v>464</v>
      </c>
      <c r="I25" t="s">
        <v>469</v>
      </c>
      <c r="K25" t="s">
        <v>292</v>
      </c>
      <c r="L25" t="s">
        <v>305</v>
      </c>
      <c r="M25" t="s">
        <v>310</v>
      </c>
      <c r="N25">
        <v>1</v>
      </c>
      <c r="O25">
        <v>4</v>
      </c>
      <c r="P25" s="48">
        <v>0.50566299999999997</v>
      </c>
      <c r="Q25" s="48">
        <v>0.42719318436541842</v>
      </c>
      <c r="R25" s="81">
        <v>0.57018523688146938</v>
      </c>
      <c r="S25" s="81">
        <v>0.5543791686927898</v>
      </c>
      <c r="T25" s="49">
        <v>118462</v>
      </c>
      <c r="U25" s="49">
        <v>101924.33054544315</v>
      </c>
      <c r="V25" s="77">
        <v>176504.90566523353</v>
      </c>
      <c r="W25" s="77">
        <v>138115.1650907541</v>
      </c>
      <c r="X25" s="50">
        <v>13541.7</v>
      </c>
      <c r="Y25" s="50">
        <v>13598.860782501475</v>
      </c>
      <c r="Z25" s="87">
        <v>17856.060608208714</v>
      </c>
      <c r="AA25" s="87">
        <v>14260.580015562886</v>
      </c>
      <c r="AB25">
        <v>29.654621397973656</v>
      </c>
      <c r="AC25">
        <v>29.055304540213506</v>
      </c>
      <c r="AD25" s="51">
        <v>26.976612901896026</v>
      </c>
      <c r="AE25">
        <v>96.3</v>
      </c>
      <c r="AF25">
        <v>56.2</v>
      </c>
      <c r="AG25">
        <v>95</v>
      </c>
      <c r="AH25">
        <v>37.700000000000003</v>
      </c>
      <c r="AI25">
        <v>95.65</v>
      </c>
      <c r="AJ25">
        <v>46.95</v>
      </c>
      <c r="AK25" s="48">
        <v>0.48773902966856075</v>
      </c>
      <c r="AL25" s="48">
        <v>0.57328636672922839</v>
      </c>
      <c r="AM25" s="49">
        <v>106111.20891743554</v>
      </c>
      <c r="AN25" s="49">
        <v>158181.69605198613</v>
      </c>
      <c r="AO25" s="50">
        <v>12077.7524642076</v>
      </c>
      <c r="AP25" s="50">
        <v>14795.309965268767</v>
      </c>
      <c r="AQ25" s="53">
        <v>0.42771500000000001</v>
      </c>
      <c r="AR25">
        <v>0.48192993414194807</v>
      </c>
      <c r="AS25">
        <v>0.437587</v>
      </c>
      <c r="AT25" s="70">
        <v>0.49124177015428305</v>
      </c>
      <c r="AU25">
        <v>0.83465800000000001</v>
      </c>
      <c r="AV25" s="70">
        <v>0.85078089076055752</v>
      </c>
      <c r="AW25" t="s">
        <v>273</v>
      </c>
      <c r="AX25" t="s">
        <v>277</v>
      </c>
      <c r="AY25" s="51" t="s">
        <v>279</v>
      </c>
      <c r="AZ25" t="s">
        <v>289</v>
      </c>
      <c r="BA25" s="60" t="s">
        <v>276</v>
      </c>
      <c r="BB25" t="s">
        <v>278</v>
      </c>
      <c r="BC25">
        <v>1</v>
      </c>
      <c r="BE25">
        <v>26</v>
      </c>
      <c r="BF25" s="65">
        <v>118462</v>
      </c>
      <c r="BG25" s="65">
        <v>88401.319851173408</v>
      </c>
      <c r="BH25" s="67">
        <v>176587.05318111746</v>
      </c>
      <c r="BI25" s="60" t="s">
        <v>281</v>
      </c>
    </row>
    <row r="26" spans="1:62">
      <c r="A26" t="s">
        <v>65</v>
      </c>
      <c r="B26" s="60" t="s">
        <v>273</v>
      </c>
      <c r="C26" s="60" t="s">
        <v>277</v>
      </c>
      <c r="D26" s="60">
        <v>1</v>
      </c>
      <c r="E26" s="60" t="s">
        <v>281</v>
      </c>
      <c r="F26">
        <v>1</v>
      </c>
      <c r="G26" s="60" t="s">
        <v>282</v>
      </c>
      <c r="H26" s="60" t="s">
        <v>464</v>
      </c>
      <c r="I26" t="s">
        <v>469</v>
      </c>
      <c r="K26" t="s">
        <v>292</v>
      </c>
      <c r="L26" t="s">
        <v>305</v>
      </c>
      <c r="M26" t="s">
        <v>310</v>
      </c>
      <c r="N26">
        <v>1</v>
      </c>
      <c r="O26">
        <v>4</v>
      </c>
      <c r="P26" s="48">
        <v>0.493757</v>
      </c>
      <c r="Q26" s="48">
        <v>0.43529007836766948</v>
      </c>
      <c r="R26" s="81">
        <v>0.55261852336929851</v>
      </c>
      <c r="S26" s="81">
        <v>0.53652348283385598</v>
      </c>
      <c r="T26" s="49">
        <v>109219</v>
      </c>
      <c r="U26" s="49">
        <v>117625.45961035501</v>
      </c>
      <c r="V26" s="77">
        <v>155312.57212741472</v>
      </c>
      <c r="W26" s="77">
        <v>122194.30714447446</v>
      </c>
      <c r="X26" s="50">
        <v>13160.3</v>
      </c>
      <c r="Y26" s="50">
        <v>15515.212305256478</v>
      </c>
      <c r="Z26" s="87">
        <v>16433.936202781679</v>
      </c>
      <c r="AA26" s="87">
        <v>13175.630100306877</v>
      </c>
      <c r="AB26">
        <v>28.352167772403639</v>
      </c>
      <c r="AC26">
        <v>27.822800021145493</v>
      </c>
      <c r="AD26" s="51">
        <v>26.281017818248426</v>
      </c>
      <c r="AE26">
        <v>87</v>
      </c>
      <c r="AF26">
        <v>53.5</v>
      </c>
      <c r="AG26">
        <v>98.1</v>
      </c>
      <c r="AH26">
        <v>39.200000000000003</v>
      </c>
      <c r="AI26">
        <v>92.55</v>
      </c>
      <c r="AJ26">
        <v>46.35</v>
      </c>
      <c r="AK26" s="48">
        <v>0.48835630801325253</v>
      </c>
      <c r="AL26" s="48">
        <v>0.55437796647965987</v>
      </c>
      <c r="AM26" s="49">
        <v>101628.35464469883</v>
      </c>
      <c r="AN26" s="49">
        <v>138701.96360947416</v>
      </c>
      <c r="AO26" s="50">
        <v>11545.844329961405</v>
      </c>
      <c r="AP26" s="50">
        <v>13589.568921669605</v>
      </c>
      <c r="AQ26" s="53">
        <v>0.41556500000000002</v>
      </c>
      <c r="AR26">
        <v>0.46166573514007275</v>
      </c>
      <c r="AS26">
        <v>0.42561100000000002</v>
      </c>
      <c r="AT26" s="70">
        <v>0.47127654844048567</v>
      </c>
      <c r="AU26">
        <v>0.82777000000000001</v>
      </c>
      <c r="AV26" s="70">
        <v>0.84434389013593625</v>
      </c>
      <c r="AW26" t="s">
        <v>273</v>
      </c>
      <c r="AX26" t="s">
        <v>277</v>
      </c>
      <c r="AY26" s="51" t="s">
        <v>279</v>
      </c>
      <c r="AZ26" t="s">
        <v>289</v>
      </c>
      <c r="BA26" s="60" t="s">
        <v>273</v>
      </c>
      <c r="BB26" t="s">
        <v>277</v>
      </c>
      <c r="BC26">
        <v>1</v>
      </c>
      <c r="BE26">
        <v>27</v>
      </c>
      <c r="BF26" s="65">
        <v>109219</v>
      </c>
      <c r="BG26" s="65">
        <v>86342.571128928947</v>
      </c>
      <c r="BH26" s="67">
        <v>155383.43958205293</v>
      </c>
      <c r="BI26" s="60" t="s">
        <v>283</v>
      </c>
    </row>
    <row r="27" spans="1:62">
      <c r="A27" t="s">
        <v>66</v>
      </c>
      <c r="B27" s="60" t="s">
        <v>276</v>
      </c>
      <c r="C27" s="60" t="s">
        <v>278</v>
      </c>
      <c r="D27" s="60">
        <v>1</v>
      </c>
      <c r="E27" s="60" t="s">
        <v>282</v>
      </c>
      <c r="F27">
        <v>2</v>
      </c>
      <c r="G27" s="60" t="s">
        <v>282</v>
      </c>
      <c r="H27" s="60" t="s">
        <v>464</v>
      </c>
      <c r="I27" t="s">
        <v>469</v>
      </c>
      <c r="K27" t="s">
        <v>292</v>
      </c>
      <c r="L27" t="s">
        <v>305</v>
      </c>
      <c r="M27" t="s">
        <v>310</v>
      </c>
      <c r="N27">
        <v>1</v>
      </c>
      <c r="O27">
        <v>4</v>
      </c>
      <c r="P27" s="48">
        <v>0.56277299999999997</v>
      </c>
      <c r="Q27" s="48">
        <v>0.47974303996973133</v>
      </c>
      <c r="R27" s="81">
        <v>0.57282137153267199</v>
      </c>
      <c r="S27" s="81">
        <v>0.57282137153267199</v>
      </c>
      <c r="T27" s="49">
        <v>207405</v>
      </c>
      <c r="U27" s="49">
        <v>158327.60547617602</v>
      </c>
      <c r="V27" s="77">
        <v>215305.05834094505</v>
      </c>
      <c r="W27" s="77">
        <v>215305.05834094505</v>
      </c>
      <c r="X27" s="50">
        <v>20591.400000000001</v>
      </c>
      <c r="Y27" s="50">
        <v>18383.531334417527</v>
      </c>
      <c r="Z27" s="87">
        <v>21144.886894093266</v>
      </c>
      <c r="AA27" s="87">
        <v>21144.886894093266</v>
      </c>
      <c r="AB27">
        <v>30.547109485994405</v>
      </c>
      <c r="AC27">
        <v>30.547109485994405</v>
      </c>
      <c r="AD27" s="51">
        <v>30.865055777350424</v>
      </c>
      <c r="AE27">
        <v>139</v>
      </c>
      <c r="AF27">
        <v>52.4</v>
      </c>
      <c r="AG27">
        <v>145.19999999999999</v>
      </c>
      <c r="AH27">
        <v>41.2</v>
      </c>
      <c r="AI27">
        <v>142.1</v>
      </c>
      <c r="AJ27">
        <v>46.8</v>
      </c>
      <c r="AK27" s="48">
        <v>0.51773169356186766</v>
      </c>
      <c r="AL27" s="48">
        <v>0.56993565317866191</v>
      </c>
      <c r="AM27" s="49">
        <v>160627.98199470545</v>
      </c>
      <c r="AN27" s="49">
        <v>204293.84117773213</v>
      </c>
      <c r="AO27" s="50">
        <v>17118.520549538098</v>
      </c>
      <c r="AP27" s="50">
        <v>19294.039778657389</v>
      </c>
      <c r="AQ27" s="53">
        <v>0.49027799999999999</v>
      </c>
      <c r="AR27">
        <v>0.50279709149129803</v>
      </c>
      <c r="AS27">
        <v>0.49964500000000001</v>
      </c>
      <c r="AT27" s="70">
        <v>0.51180538486953719</v>
      </c>
      <c r="AU27">
        <v>0.855576</v>
      </c>
      <c r="AV27" s="70">
        <v>0.85767736500569425</v>
      </c>
      <c r="AW27" t="s">
        <v>273</v>
      </c>
      <c r="AX27" t="s">
        <v>277</v>
      </c>
      <c r="AY27" s="51" t="s">
        <v>279</v>
      </c>
      <c r="AZ27" t="s">
        <v>289</v>
      </c>
      <c r="BA27" s="60" t="s">
        <v>276</v>
      </c>
      <c r="BB27" t="s">
        <v>278</v>
      </c>
      <c r="BC27">
        <v>1</v>
      </c>
      <c r="BE27">
        <v>28</v>
      </c>
      <c r="BF27" s="65">
        <v>207405</v>
      </c>
      <c r="BG27" s="65">
        <v>158327.60547617602</v>
      </c>
      <c r="BH27" s="67">
        <v>215438.22924404984</v>
      </c>
      <c r="BI27" s="60" t="s">
        <v>282</v>
      </c>
    </row>
    <row r="28" spans="1:62">
      <c r="A28" t="s">
        <v>67</v>
      </c>
      <c r="B28" s="60" t="s">
        <v>276</v>
      </c>
      <c r="C28" s="60" t="s">
        <v>278</v>
      </c>
      <c r="D28" s="60">
        <v>1</v>
      </c>
      <c r="E28" s="60" t="s">
        <v>281</v>
      </c>
      <c r="F28">
        <v>1</v>
      </c>
      <c r="G28" s="60" t="s">
        <v>282</v>
      </c>
      <c r="H28" s="60" t="s">
        <v>464</v>
      </c>
      <c r="I28" t="s">
        <v>469</v>
      </c>
      <c r="K28" t="s">
        <v>292</v>
      </c>
      <c r="L28" t="s">
        <v>305</v>
      </c>
      <c r="M28" t="s">
        <v>310</v>
      </c>
      <c r="N28">
        <v>1</v>
      </c>
      <c r="O28">
        <v>4</v>
      </c>
      <c r="P28" s="48">
        <v>0.52288699999999999</v>
      </c>
      <c r="Q28" s="48">
        <v>0.37275376233741137</v>
      </c>
      <c r="R28" s="81">
        <v>0.55507731476989586</v>
      </c>
      <c r="S28" s="81">
        <v>0.54607969363766518</v>
      </c>
      <c r="T28" s="49">
        <v>142150</v>
      </c>
      <c r="U28" s="49">
        <v>94230.473055553739</v>
      </c>
      <c r="V28" s="77">
        <v>177420.08239503464</v>
      </c>
      <c r="W28" s="77">
        <v>147878.89703255071</v>
      </c>
      <c r="X28" s="50">
        <v>15747.5</v>
      </c>
      <c r="Y28" s="50">
        <v>13873.589375267788</v>
      </c>
      <c r="Z28" s="87">
        <v>18576.613254699027</v>
      </c>
      <c r="AA28" s="87">
        <v>15557.365334255741</v>
      </c>
      <c r="AB28">
        <v>28.652168179819679</v>
      </c>
      <c r="AC28">
        <v>28.51618391456098</v>
      </c>
      <c r="AD28" s="51">
        <v>28.045247094327721</v>
      </c>
      <c r="AE28">
        <v>111.3</v>
      </c>
      <c r="AF28">
        <v>51.5</v>
      </c>
      <c r="AG28">
        <v>108.1</v>
      </c>
      <c r="AH28">
        <v>33.1</v>
      </c>
      <c r="AI28">
        <v>109.69999999999999</v>
      </c>
      <c r="AJ28">
        <v>42.3</v>
      </c>
      <c r="AK28" s="48">
        <v>0.44519023287758658</v>
      </c>
      <c r="AL28" s="48">
        <v>0.55176961149448656</v>
      </c>
      <c r="AM28" s="49">
        <v>97913.026014753312</v>
      </c>
      <c r="AN28" s="49">
        <v>152342.01932809051</v>
      </c>
      <c r="AO28" s="50">
        <v>12176.457523893203</v>
      </c>
      <c r="AP28" s="50">
        <v>15030.512162917874</v>
      </c>
      <c r="AQ28" s="53">
        <v>0.44562400000000002</v>
      </c>
      <c r="AR28">
        <v>0.47248134314535328</v>
      </c>
      <c r="AS28">
        <v>0.45592500000000002</v>
      </c>
      <c r="AT28" s="70">
        <v>0.48193426442898007</v>
      </c>
      <c r="AU28">
        <v>0.84038599999999997</v>
      </c>
      <c r="AV28" s="70">
        <v>0.8479230545527835</v>
      </c>
      <c r="AW28" t="s">
        <v>273</v>
      </c>
      <c r="AX28" t="s">
        <v>277</v>
      </c>
      <c r="AY28" s="51" t="s">
        <v>279</v>
      </c>
      <c r="AZ28" t="s">
        <v>289</v>
      </c>
      <c r="BA28" s="60" t="s">
        <v>276</v>
      </c>
      <c r="BB28" t="s">
        <v>278</v>
      </c>
      <c r="BC28">
        <v>1</v>
      </c>
      <c r="BE28">
        <v>29</v>
      </c>
      <c r="BF28" s="65">
        <v>142150</v>
      </c>
      <c r="BG28" s="65">
        <v>85451.398353588913</v>
      </c>
      <c r="BH28" s="67">
        <v>177483.29550763918</v>
      </c>
      <c r="BI28" s="60" t="s">
        <v>281</v>
      </c>
    </row>
    <row r="29" spans="1:62">
      <c r="A29" t="s">
        <v>68</v>
      </c>
      <c r="B29" s="60" t="s">
        <v>276</v>
      </c>
      <c r="C29" s="60" t="s">
        <v>278</v>
      </c>
      <c r="D29" s="60">
        <v>1</v>
      </c>
      <c r="E29" s="60" t="s">
        <v>282</v>
      </c>
      <c r="F29">
        <v>2</v>
      </c>
      <c r="G29" s="60" t="s">
        <v>282</v>
      </c>
      <c r="H29" s="60" t="s">
        <v>464</v>
      </c>
      <c r="I29" t="s">
        <v>469</v>
      </c>
      <c r="K29" t="s">
        <v>292</v>
      </c>
      <c r="L29" t="s">
        <v>305</v>
      </c>
      <c r="M29" t="s">
        <v>310</v>
      </c>
      <c r="N29">
        <v>1</v>
      </c>
      <c r="O29">
        <v>4</v>
      </c>
      <c r="P29" s="48">
        <v>0.48009200000000002</v>
      </c>
      <c r="Q29" s="48">
        <v>0.46762502707482267</v>
      </c>
      <c r="R29" s="81">
        <v>0.55155155215782803</v>
      </c>
      <c r="S29" s="81">
        <v>0.55155155215782803</v>
      </c>
      <c r="T29" s="49">
        <v>101472</v>
      </c>
      <c r="U29" s="49">
        <v>117136.54575896834</v>
      </c>
      <c r="V29" s="77">
        <v>134071.14665655146</v>
      </c>
      <c r="W29" s="77">
        <v>134071.14665655146</v>
      </c>
      <c r="X29" s="50">
        <v>12214</v>
      </c>
      <c r="Y29" s="50">
        <v>14369.878585854252</v>
      </c>
      <c r="Z29" s="87">
        <v>13941.450509100439</v>
      </c>
      <c r="AA29" s="87">
        <v>13941.450509100439</v>
      </c>
      <c r="AB29">
        <v>28.850185976495414</v>
      </c>
      <c r="AC29">
        <v>28.850185976495414</v>
      </c>
      <c r="AD29" s="51">
        <v>25.494902596636187</v>
      </c>
      <c r="AE29">
        <v>94.6</v>
      </c>
      <c r="AF29">
        <v>56.2</v>
      </c>
      <c r="AG29">
        <v>93.1</v>
      </c>
      <c r="AH29">
        <v>42.1</v>
      </c>
      <c r="AI29">
        <v>93.85</v>
      </c>
      <c r="AJ29">
        <v>49.150000000000006</v>
      </c>
      <c r="AK29" s="48">
        <v>0.51397937118564951</v>
      </c>
      <c r="AL29" s="48">
        <v>0.57190846866596812</v>
      </c>
      <c r="AM29" s="49">
        <v>116265.61967760601</v>
      </c>
      <c r="AN29" s="49">
        <v>155204.93648174487</v>
      </c>
      <c r="AO29" s="50">
        <v>12488.578384068473</v>
      </c>
      <c r="AP29" s="50">
        <v>14565.946205872724</v>
      </c>
      <c r="AQ29" s="53">
        <v>0.39961000000000002</v>
      </c>
      <c r="AR29">
        <v>0.47871504854515501</v>
      </c>
      <c r="AS29">
        <v>0.40964200000000001</v>
      </c>
      <c r="AT29" s="70">
        <v>0.48807534503600319</v>
      </c>
      <c r="AU29">
        <v>0.826156</v>
      </c>
      <c r="AV29" s="70">
        <v>0.84975614242183672</v>
      </c>
      <c r="AW29" t="s">
        <v>273</v>
      </c>
      <c r="AX29" t="s">
        <v>277</v>
      </c>
      <c r="AY29" s="51" t="s">
        <v>279</v>
      </c>
      <c r="AZ29" t="s">
        <v>289</v>
      </c>
      <c r="BA29" s="60" t="s">
        <v>276</v>
      </c>
      <c r="BB29" t="s">
        <v>278</v>
      </c>
      <c r="BC29">
        <v>1</v>
      </c>
      <c r="BE29">
        <v>30</v>
      </c>
      <c r="BF29" s="65">
        <v>101472</v>
      </c>
      <c r="BG29" s="65">
        <v>97791.080712426468</v>
      </c>
      <c r="BH29" s="67">
        <v>134235.44168831929</v>
      </c>
      <c r="BI29" s="60" t="s">
        <v>281</v>
      </c>
    </row>
    <row r="30" spans="1:62">
      <c r="A30" t="s">
        <v>69</v>
      </c>
      <c r="B30" s="60" t="s">
        <v>273</v>
      </c>
      <c r="C30" s="60" t="s">
        <v>277</v>
      </c>
      <c r="D30" s="60">
        <v>1</v>
      </c>
      <c r="E30" s="60" t="s">
        <v>281</v>
      </c>
      <c r="F30">
        <v>1</v>
      </c>
      <c r="G30" s="60" t="s">
        <v>282</v>
      </c>
      <c r="H30" s="60" t="s">
        <v>464</v>
      </c>
      <c r="I30" t="s">
        <v>469</v>
      </c>
      <c r="K30" t="s">
        <v>292</v>
      </c>
      <c r="L30" t="s">
        <v>305</v>
      </c>
      <c r="M30" t="s">
        <v>310</v>
      </c>
      <c r="N30">
        <v>1</v>
      </c>
      <c r="O30">
        <v>4</v>
      </c>
      <c r="P30" s="48">
        <v>0.50715200000000005</v>
      </c>
      <c r="Q30" s="48">
        <v>0.40329677079381104</v>
      </c>
      <c r="R30" s="81">
        <v>0.55143025550682812</v>
      </c>
      <c r="S30" s="81">
        <v>0.53609182417356205</v>
      </c>
      <c r="T30" s="49">
        <v>120205</v>
      </c>
      <c r="U30" s="49">
        <v>105722.0146705432</v>
      </c>
      <c r="V30" s="77">
        <v>155348.68917675456</v>
      </c>
      <c r="W30" s="77">
        <v>122967.72368296594</v>
      </c>
      <c r="X30" s="50">
        <v>13812.7</v>
      </c>
      <c r="Y30" s="50">
        <v>14849.58383532126</v>
      </c>
      <c r="Z30" s="87">
        <v>16480.917927521812</v>
      </c>
      <c r="AA30" s="87">
        <v>13271.152019722362</v>
      </c>
      <c r="AB30">
        <v>28.277919323413663</v>
      </c>
      <c r="AC30">
        <v>27.79737361916041</v>
      </c>
      <c r="AD30" s="51">
        <v>27.04895969602827</v>
      </c>
      <c r="AE30">
        <v>95.1</v>
      </c>
      <c r="AF30">
        <v>53.1</v>
      </c>
      <c r="AG30">
        <v>92.1</v>
      </c>
      <c r="AH30">
        <v>36.6</v>
      </c>
      <c r="AI30">
        <v>93.6</v>
      </c>
      <c r="AJ30">
        <v>44.85</v>
      </c>
      <c r="AK30" s="48">
        <v>0.47015169559307629</v>
      </c>
      <c r="AL30" s="48">
        <v>0.5526082567997106</v>
      </c>
      <c r="AM30" s="49">
        <v>95246.730673311642</v>
      </c>
      <c r="AN30" s="49">
        <v>138185.83056701772</v>
      </c>
      <c r="AO30" s="50">
        <v>11248.623533713513</v>
      </c>
      <c r="AP30" s="50">
        <v>13597.623820356084</v>
      </c>
      <c r="AQ30" s="53">
        <v>0.4279</v>
      </c>
      <c r="AR30">
        <v>0.46117802929370277</v>
      </c>
      <c r="AS30">
        <v>0.43799700000000003</v>
      </c>
      <c r="AT30" s="70">
        <v>0.4707955255756367</v>
      </c>
      <c r="AU30">
        <v>0.83491300000000002</v>
      </c>
      <c r="AV30" s="70">
        <v>0.84419627562649269</v>
      </c>
      <c r="AW30" t="s">
        <v>273</v>
      </c>
      <c r="AX30" t="s">
        <v>277</v>
      </c>
      <c r="AY30" s="51" t="s">
        <v>279</v>
      </c>
      <c r="AZ30" t="s">
        <v>289</v>
      </c>
      <c r="BA30" s="60" t="s">
        <v>273</v>
      </c>
      <c r="BB30" t="s">
        <v>277</v>
      </c>
      <c r="BC30">
        <v>1</v>
      </c>
      <c r="BE30">
        <v>31</v>
      </c>
      <c r="BF30" s="65">
        <v>120205</v>
      </c>
      <c r="BG30" s="65">
        <v>80582.530096155417</v>
      </c>
      <c r="BH30" s="67">
        <v>155417.97893587855</v>
      </c>
      <c r="BI30" s="60" t="s">
        <v>283</v>
      </c>
    </row>
    <row r="31" spans="1:62">
      <c r="A31" t="s">
        <v>70</v>
      </c>
      <c r="B31" s="60" t="s">
        <v>274</v>
      </c>
      <c r="C31" s="60" t="s">
        <v>277</v>
      </c>
      <c r="D31" s="60">
        <v>2</v>
      </c>
      <c r="E31" s="60" t="s">
        <v>282</v>
      </c>
      <c r="F31">
        <v>2</v>
      </c>
      <c r="G31" s="60" t="s">
        <v>282</v>
      </c>
      <c r="H31" s="60" t="s">
        <v>464</v>
      </c>
      <c r="I31" t="s">
        <v>469</v>
      </c>
      <c r="K31" t="s">
        <v>292</v>
      </c>
      <c r="L31" t="s">
        <v>305</v>
      </c>
      <c r="M31" t="s">
        <v>310</v>
      </c>
      <c r="N31">
        <v>1</v>
      </c>
      <c r="O31">
        <v>4</v>
      </c>
      <c r="P31" s="48">
        <v>0.56033900000000003</v>
      </c>
      <c r="Q31" s="48">
        <v>0.5314453793551398</v>
      </c>
      <c r="R31" s="81">
        <v>0.62446673963541555</v>
      </c>
      <c r="S31" s="81">
        <v>0.62446673963541555</v>
      </c>
      <c r="T31" s="49">
        <v>253439</v>
      </c>
      <c r="U31" s="49">
        <v>224916.46436429431</v>
      </c>
      <c r="V31" s="77">
        <v>322356.40133054683</v>
      </c>
      <c r="W31" s="77">
        <v>322356.40133054683</v>
      </c>
      <c r="X31" s="50">
        <v>25321.9</v>
      </c>
      <c r="Y31" s="50">
        <v>23391.466571018354</v>
      </c>
      <c r="Z31" s="87">
        <v>27525.816129863859</v>
      </c>
      <c r="AA31" s="87">
        <v>27525.816129863859</v>
      </c>
      <c r="AB31">
        <v>35.133170963182756</v>
      </c>
      <c r="AC31">
        <v>35.133170963182756</v>
      </c>
      <c r="AD31" s="51">
        <v>30.705337250566998</v>
      </c>
      <c r="AE31">
        <v>161</v>
      </c>
      <c r="AF31">
        <v>60.5</v>
      </c>
      <c r="AG31">
        <v>160.19999999999999</v>
      </c>
      <c r="AH31">
        <v>45.7</v>
      </c>
      <c r="AI31">
        <v>160.6</v>
      </c>
      <c r="AJ31">
        <v>53.1</v>
      </c>
      <c r="AK31" s="48">
        <v>0.56850887301675979</v>
      </c>
      <c r="AL31" s="48">
        <v>0.62375205263492972</v>
      </c>
      <c r="AM31" s="49">
        <v>232496.13519890083</v>
      </c>
      <c r="AN31" s="49">
        <v>307790.28839241795</v>
      </c>
      <c r="AO31" s="50">
        <v>21980.775967561796</v>
      </c>
      <c r="AP31" s="50">
        <v>25226.64206839605</v>
      </c>
      <c r="AQ31" s="53">
        <v>0.489209</v>
      </c>
      <c r="AR31">
        <v>0.56181403998274093</v>
      </c>
      <c r="AS31">
        <v>0.498446</v>
      </c>
      <c r="AT31" s="70">
        <v>0.56989762196164195</v>
      </c>
      <c r="AU31">
        <v>0.85535099999999997</v>
      </c>
      <c r="AV31" s="70">
        <v>0.87588294901242203</v>
      </c>
      <c r="AW31" t="s">
        <v>273</v>
      </c>
      <c r="AX31" t="s">
        <v>277</v>
      </c>
      <c r="AY31" s="51" t="s">
        <v>279</v>
      </c>
      <c r="AZ31" t="s">
        <v>289</v>
      </c>
      <c r="BA31" s="60" t="s">
        <v>274</v>
      </c>
      <c r="BB31" t="s">
        <v>277</v>
      </c>
      <c r="BC31">
        <v>2</v>
      </c>
      <c r="BE31">
        <v>32</v>
      </c>
      <c r="BF31" s="65">
        <v>253439</v>
      </c>
      <c r="BG31" s="65">
        <v>224916.46436429431</v>
      </c>
      <c r="BH31" s="67">
        <v>322561.36722775421</v>
      </c>
      <c r="BI31" s="60" t="s">
        <v>282</v>
      </c>
    </row>
    <row r="32" spans="1:62">
      <c r="A32" t="s">
        <v>71</v>
      </c>
      <c r="B32" s="60" t="s">
        <v>274</v>
      </c>
      <c r="C32" s="60" t="s">
        <v>277</v>
      </c>
      <c r="D32" s="60">
        <v>2</v>
      </c>
      <c r="E32" s="60" t="s">
        <v>283</v>
      </c>
      <c r="F32">
        <v>0</v>
      </c>
      <c r="G32" s="60" t="s">
        <v>282</v>
      </c>
      <c r="H32" s="60" t="s">
        <v>464</v>
      </c>
      <c r="I32" t="s">
        <v>469</v>
      </c>
      <c r="K32" t="s">
        <v>292</v>
      </c>
      <c r="L32" t="s">
        <v>305</v>
      </c>
      <c r="M32" t="s">
        <v>310</v>
      </c>
      <c r="N32">
        <v>1</v>
      </c>
      <c r="O32">
        <v>4</v>
      </c>
      <c r="P32" s="48">
        <v>0.56081400000000003</v>
      </c>
      <c r="Q32" s="48">
        <v>0.4950137701974367</v>
      </c>
      <c r="R32" s="81">
        <v>0.58789795043801063</v>
      </c>
      <c r="S32" s="81">
        <v>0.56803306589925684</v>
      </c>
      <c r="T32" s="49">
        <v>189594</v>
      </c>
      <c r="U32" s="49">
        <v>166405.00264668092</v>
      </c>
      <c r="V32" s="77">
        <v>238085.70514668091</v>
      </c>
      <c r="W32" s="77">
        <v>160070.0841618019</v>
      </c>
      <c r="X32" s="50">
        <v>19797.2</v>
      </c>
      <c r="Y32" s="50">
        <v>19325.308460051561</v>
      </c>
      <c r="Z32" s="87">
        <v>23229.978460051563</v>
      </c>
      <c r="AA32" s="87">
        <v>15962.040540145765</v>
      </c>
      <c r="AB32">
        <v>30.747213849911475</v>
      </c>
      <c r="AC32">
        <v>30.08451527720656</v>
      </c>
      <c r="AD32" s="51">
        <v>30.777995820750007</v>
      </c>
      <c r="AE32">
        <v>108.3</v>
      </c>
      <c r="AF32">
        <v>56.5</v>
      </c>
      <c r="AG32">
        <v>101.4</v>
      </c>
      <c r="AH32">
        <v>44.4</v>
      </c>
      <c r="AI32">
        <v>104.85</v>
      </c>
      <c r="AJ32">
        <v>50.45</v>
      </c>
      <c r="AK32" s="48">
        <v>0.53375181401458716</v>
      </c>
      <c r="AL32" s="48">
        <v>0.58119816108461586</v>
      </c>
      <c r="AM32" s="49">
        <v>137720.46330564879</v>
      </c>
      <c r="AN32" s="49">
        <v>175252.39136867473</v>
      </c>
      <c r="AO32" s="50">
        <v>14145.118644075827</v>
      </c>
      <c r="AP32" s="50">
        <v>16073.002469932335</v>
      </c>
      <c r="AQ32" s="53">
        <v>0.49202800000000002</v>
      </c>
      <c r="AR32">
        <v>0.49745616102522722</v>
      </c>
      <c r="AS32">
        <v>0.50107999999999997</v>
      </c>
      <c r="AT32" s="70">
        <v>0.50653381328845981</v>
      </c>
      <c r="AU32">
        <v>0.84967300000000001</v>
      </c>
      <c r="AV32" s="70">
        <v>0.85571947622446154</v>
      </c>
      <c r="AW32" t="s">
        <v>273</v>
      </c>
      <c r="AX32" t="s">
        <v>277</v>
      </c>
      <c r="AY32" s="51" t="s">
        <v>279</v>
      </c>
      <c r="AZ32" t="s">
        <v>289</v>
      </c>
      <c r="BA32" s="60" t="s">
        <v>284</v>
      </c>
      <c r="BB32" t="s">
        <v>277</v>
      </c>
      <c r="BC32">
        <v>3</v>
      </c>
      <c r="BE32">
        <v>33</v>
      </c>
      <c r="BF32" s="65">
        <v>189594</v>
      </c>
      <c r="BG32" s="65">
        <v>121569.63302729759</v>
      </c>
      <c r="BH32" s="67">
        <v>238085.70514668091</v>
      </c>
      <c r="BI32" s="60" t="s">
        <v>283</v>
      </c>
    </row>
    <row r="33" spans="1:61">
      <c r="A33" t="s">
        <v>72</v>
      </c>
      <c r="B33" s="60" t="s">
        <v>274</v>
      </c>
      <c r="C33" s="60" t="s">
        <v>277</v>
      </c>
      <c r="D33" s="60">
        <v>2</v>
      </c>
      <c r="E33" s="60" t="s">
        <v>281</v>
      </c>
      <c r="F33">
        <v>1</v>
      </c>
      <c r="G33" s="60" t="s">
        <v>282</v>
      </c>
      <c r="H33" s="60" t="s">
        <v>464</v>
      </c>
      <c r="I33" t="s">
        <v>469</v>
      </c>
      <c r="K33" t="s">
        <v>292</v>
      </c>
      <c r="L33" t="s">
        <v>305</v>
      </c>
      <c r="M33" t="s">
        <v>310</v>
      </c>
      <c r="N33">
        <v>1</v>
      </c>
      <c r="O33">
        <v>4</v>
      </c>
      <c r="P33" s="48">
        <v>0.50751199999999996</v>
      </c>
      <c r="Q33" s="48">
        <v>0.46033383316421206</v>
      </c>
      <c r="R33" s="81">
        <v>0.58899575409669092</v>
      </c>
      <c r="S33" s="81">
        <v>0.58357066696793758</v>
      </c>
      <c r="T33" s="49">
        <v>167909</v>
      </c>
      <c r="U33" s="49">
        <v>175174.19611199127</v>
      </c>
      <c r="V33" s="77">
        <v>249966.22385965934</v>
      </c>
      <c r="W33" s="77">
        <v>213786.85160732732</v>
      </c>
      <c r="X33" s="50">
        <v>19447.7</v>
      </c>
      <c r="Y33" s="50">
        <v>21647.818764809927</v>
      </c>
      <c r="Z33" s="87">
        <v>23894.749092288475</v>
      </c>
      <c r="AA33" s="87">
        <v>20438.639419767023</v>
      </c>
      <c r="AB33">
        <v>31.383408492077109</v>
      </c>
      <c r="AC33">
        <v>31.379806730270733</v>
      </c>
      <c r="AD33" s="51">
        <v>27.095471991579355</v>
      </c>
      <c r="AE33">
        <v>130.4</v>
      </c>
      <c r="AF33">
        <v>55.1</v>
      </c>
      <c r="AG33">
        <v>134.6</v>
      </c>
      <c r="AH33">
        <v>39.9</v>
      </c>
      <c r="AI33">
        <v>132.5</v>
      </c>
      <c r="AJ33">
        <v>47.5</v>
      </c>
      <c r="AK33" s="48">
        <v>0.51500190759516107</v>
      </c>
      <c r="AL33" s="48">
        <v>0.58497037521256234</v>
      </c>
      <c r="AM33" s="49">
        <v>152524.2840618763</v>
      </c>
      <c r="AN33" s="49">
        <v>210628.77322830533</v>
      </c>
      <c r="AO33" s="50">
        <v>16346.27410109944</v>
      </c>
      <c r="AP33" s="50">
        <v>19145.948734448582</v>
      </c>
      <c r="AQ33" s="53">
        <v>0.430224</v>
      </c>
      <c r="AR33">
        <v>0.51508993859083041</v>
      </c>
      <c r="AS33">
        <v>0.44006099999999998</v>
      </c>
      <c r="AT33" s="70">
        <v>0.52390522250764793</v>
      </c>
      <c r="AU33">
        <v>0.83276399999999995</v>
      </c>
      <c r="AV33" s="70">
        <v>0.86141912106810481</v>
      </c>
      <c r="AW33" t="s">
        <v>274</v>
      </c>
      <c r="AX33" t="s">
        <v>277</v>
      </c>
      <c r="AY33" s="51" t="s">
        <v>280</v>
      </c>
      <c r="AZ33" t="s">
        <v>289</v>
      </c>
      <c r="BA33" s="60" t="s">
        <v>284</v>
      </c>
      <c r="BB33" t="s">
        <v>277</v>
      </c>
      <c r="BC33">
        <v>3</v>
      </c>
      <c r="BE33">
        <v>34</v>
      </c>
      <c r="BF33" s="65">
        <v>167909</v>
      </c>
      <c r="BG33" s="65">
        <v>142197.6303776447</v>
      </c>
      <c r="BH33" s="67">
        <v>250043.64156325132</v>
      </c>
      <c r="BI33" s="60" t="s">
        <v>283</v>
      </c>
    </row>
    <row r="34" spans="1:61">
      <c r="A34" t="s">
        <v>73</v>
      </c>
      <c r="B34" s="60" t="s">
        <v>274</v>
      </c>
      <c r="C34" s="60" t="s">
        <v>277</v>
      </c>
      <c r="D34" s="60">
        <v>2</v>
      </c>
      <c r="E34" s="60" t="s">
        <v>282</v>
      </c>
      <c r="F34">
        <v>2</v>
      </c>
      <c r="G34" s="60" t="s">
        <v>282</v>
      </c>
      <c r="H34" s="60" t="s">
        <v>464</v>
      </c>
      <c r="I34" t="s">
        <v>469</v>
      </c>
      <c r="K34" t="s">
        <v>291</v>
      </c>
      <c r="L34" t="s">
        <v>304</v>
      </c>
      <c r="M34" t="s">
        <v>309</v>
      </c>
      <c r="N34">
        <v>1</v>
      </c>
      <c r="O34">
        <v>4</v>
      </c>
      <c r="P34" s="48">
        <v>0.50787199999999999</v>
      </c>
      <c r="Q34" s="48">
        <v>0.49471615397583385</v>
      </c>
      <c r="R34" s="81">
        <v>0.513013992802972</v>
      </c>
      <c r="S34" s="81">
        <v>0.513013992802972</v>
      </c>
      <c r="T34" s="49">
        <v>111698</v>
      </c>
      <c r="U34" s="49">
        <v>126713.35866932696</v>
      </c>
      <c r="V34" s="77">
        <v>108618.36961610364</v>
      </c>
      <c r="W34" s="77">
        <v>108618.36961610364</v>
      </c>
      <c r="X34" s="50">
        <v>12853.7</v>
      </c>
      <c r="Y34" s="50">
        <v>14652.149446925703</v>
      </c>
      <c r="Z34" s="87">
        <v>12367.191601580067</v>
      </c>
      <c r="AA34" s="87">
        <v>12367.191601580067</v>
      </c>
      <c r="AB34">
        <v>26.348351294782134</v>
      </c>
      <c r="AC34">
        <v>26.348351294782134</v>
      </c>
      <c r="AD34" s="51">
        <v>27.091922133274664</v>
      </c>
      <c r="AE34">
        <v>93</v>
      </c>
      <c r="AF34">
        <v>49.2</v>
      </c>
      <c r="AG34">
        <v>93</v>
      </c>
      <c r="AH34">
        <v>47</v>
      </c>
      <c r="AI34">
        <v>93</v>
      </c>
      <c r="AJ34">
        <v>48.1</v>
      </c>
      <c r="AK34" s="48">
        <v>0.51594733705045259</v>
      </c>
      <c r="AL34" s="48">
        <v>0.52490429729890986</v>
      </c>
      <c r="AM34" s="49">
        <v>112601.59220849609</v>
      </c>
      <c r="AN34" s="49">
        <v>117872.30503527676</v>
      </c>
      <c r="AO34" s="50">
        <v>12062.21778071478</v>
      </c>
      <c r="AP34" s="50">
        <v>12379.260267514981</v>
      </c>
      <c r="AQ34" s="53">
        <v>0.42862499999999998</v>
      </c>
      <c r="AR34">
        <v>0.43506808365176786</v>
      </c>
      <c r="AS34">
        <v>0.43862600000000002</v>
      </c>
      <c r="AT34" s="70">
        <v>0.4450591478055354</v>
      </c>
      <c r="AU34">
        <v>0.83534799999999998</v>
      </c>
      <c r="AV34" s="70">
        <v>0.83583606990125392</v>
      </c>
      <c r="AW34" t="s">
        <v>274</v>
      </c>
      <c r="AX34" t="s">
        <v>277</v>
      </c>
      <c r="AY34" s="51" t="s">
        <v>280</v>
      </c>
      <c r="AZ34" t="s">
        <v>289</v>
      </c>
      <c r="BA34" s="60" t="s">
        <v>286</v>
      </c>
      <c r="BB34" t="s">
        <v>278</v>
      </c>
      <c r="BC34">
        <v>3</v>
      </c>
      <c r="BE34">
        <v>35</v>
      </c>
      <c r="BF34" s="65">
        <v>111698</v>
      </c>
      <c r="BG34" s="65">
        <v>103359.92507457358</v>
      </c>
      <c r="BH34" s="67">
        <v>108728.60240425495</v>
      </c>
      <c r="BI34" s="60" t="s">
        <v>281</v>
      </c>
    </row>
    <row r="35" spans="1:61">
      <c r="A35" t="s">
        <v>74</v>
      </c>
      <c r="B35" s="60" t="s">
        <v>275</v>
      </c>
      <c r="C35" s="60" t="s">
        <v>278</v>
      </c>
      <c r="D35" s="60">
        <v>2</v>
      </c>
      <c r="E35" s="60" t="s">
        <v>282</v>
      </c>
      <c r="F35">
        <v>2</v>
      </c>
      <c r="G35" s="60" t="s">
        <v>282</v>
      </c>
      <c r="H35" s="60" t="s">
        <v>464</v>
      </c>
      <c r="I35" t="s">
        <v>469</v>
      </c>
      <c r="K35" t="s">
        <v>292</v>
      </c>
      <c r="L35" t="s">
        <v>305</v>
      </c>
      <c r="M35" t="s">
        <v>310</v>
      </c>
      <c r="N35">
        <v>1</v>
      </c>
      <c r="O35">
        <v>4</v>
      </c>
      <c r="P35" s="48">
        <v>0.56139300000000003</v>
      </c>
      <c r="Q35" s="48">
        <v>0.4617986205706463</v>
      </c>
      <c r="R35" s="81">
        <v>0.57198476698727074</v>
      </c>
      <c r="S35" s="81">
        <v>0.57198476698727074</v>
      </c>
      <c r="T35" s="49">
        <v>150715</v>
      </c>
      <c r="U35" s="49">
        <v>93147.012650232457</v>
      </c>
      <c r="V35" s="77">
        <v>152730.11279580009</v>
      </c>
      <c r="W35" s="77">
        <v>152730.11279580009</v>
      </c>
      <c r="X35" s="50">
        <v>15050</v>
      </c>
      <c r="Y35" s="50">
        <v>11605.221263660091</v>
      </c>
      <c r="Z35" s="87">
        <v>15091.327355301664</v>
      </c>
      <c r="AA35" s="87">
        <v>15091.327355301664</v>
      </c>
      <c r="AB35">
        <v>30.361168875343196</v>
      </c>
      <c r="AC35">
        <v>30.361168875343196</v>
      </c>
      <c r="AD35" s="51">
        <v>30.768945778285961</v>
      </c>
      <c r="AE35">
        <v>95.6</v>
      </c>
      <c r="AF35">
        <v>60.5</v>
      </c>
      <c r="AG35">
        <v>95.3</v>
      </c>
      <c r="AH35">
        <v>38.1</v>
      </c>
      <c r="AI35">
        <v>95.449999999999989</v>
      </c>
      <c r="AJ35">
        <v>49.3</v>
      </c>
      <c r="AK35" s="48">
        <v>0.50082781051281222</v>
      </c>
      <c r="AL35" s="48">
        <v>0.59655776823555118</v>
      </c>
      <c r="AM35" s="49">
        <v>115200.64359178334</v>
      </c>
      <c r="AN35" s="49">
        <v>182930.15583472161</v>
      </c>
      <c r="AO35" s="50">
        <v>12760.405873934555</v>
      </c>
      <c r="AP35" s="50">
        <v>16117.840278010563</v>
      </c>
      <c r="AQ35" s="53">
        <v>0.48927900000000002</v>
      </c>
      <c r="AR35">
        <v>0.50195018247803502</v>
      </c>
      <c r="AS35">
        <v>0.49898500000000001</v>
      </c>
      <c r="AT35" s="70">
        <v>0.51096179126027541</v>
      </c>
      <c r="AU35">
        <v>0.85442099999999999</v>
      </c>
      <c r="AV35" s="70">
        <v>0.85706635501773987</v>
      </c>
      <c r="AW35" t="s">
        <v>273</v>
      </c>
      <c r="AX35" t="s">
        <v>277</v>
      </c>
      <c r="AY35" s="51" t="s">
        <v>279</v>
      </c>
      <c r="AZ35" t="s">
        <v>289</v>
      </c>
      <c r="BA35" s="60" t="s">
        <v>275</v>
      </c>
      <c r="BB35" t="s">
        <v>278</v>
      </c>
      <c r="BC35">
        <v>2</v>
      </c>
      <c r="BE35">
        <v>36</v>
      </c>
      <c r="BF35" s="65">
        <v>150715</v>
      </c>
      <c r="BG35" s="65">
        <v>93147.012650232457</v>
      </c>
      <c r="BH35" s="67">
        <v>152935.07869300747</v>
      </c>
      <c r="BI35" s="60" t="s">
        <v>282</v>
      </c>
    </row>
    <row r="36" spans="1:61">
      <c r="A36" s="58" t="s">
        <v>75</v>
      </c>
      <c r="B36" s="60" t="s">
        <v>285</v>
      </c>
      <c r="C36" s="60" t="s">
        <v>290</v>
      </c>
      <c r="D36" s="60">
        <v>2</v>
      </c>
      <c r="E36" s="60" t="s">
        <v>282</v>
      </c>
      <c r="F36">
        <v>2</v>
      </c>
      <c r="G36" s="60" t="s">
        <v>282</v>
      </c>
      <c r="H36" s="60" t="s">
        <v>465</v>
      </c>
      <c r="I36" t="s">
        <v>469</v>
      </c>
      <c r="K36" t="s">
        <v>292</v>
      </c>
      <c r="L36" t="s">
        <v>305</v>
      </c>
      <c r="M36" t="s">
        <v>310</v>
      </c>
      <c r="N36">
        <v>1</v>
      </c>
      <c r="O36">
        <v>1</v>
      </c>
      <c r="P36" s="48">
        <v>0.55589999999999995</v>
      </c>
      <c r="Q36" s="48">
        <v>0.52578291163859714</v>
      </c>
      <c r="R36" s="81">
        <v>0.48979774731834208</v>
      </c>
      <c r="S36" s="81">
        <v>0.48979774731834208</v>
      </c>
      <c r="T36" s="49">
        <v>134601</v>
      </c>
      <c r="U36" s="49">
        <v>103836.70578461325</v>
      </c>
      <c r="V36" s="77">
        <v>81670.009733347368</v>
      </c>
      <c r="W36" s="77">
        <v>81670.009733347368</v>
      </c>
      <c r="X36" s="50">
        <v>13987</v>
      </c>
      <c r="Y36" s="50">
        <v>10862.478498923472</v>
      </c>
      <c r="Z36" s="87">
        <v>9804.8720628182509</v>
      </c>
      <c r="AA36" s="87">
        <v>9804.8720628182509</v>
      </c>
      <c r="AB36">
        <v>24.988600323421043</v>
      </c>
      <c r="AC36">
        <v>24.988600323421043</v>
      </c>
      <c r="AD36" s="51">
        <v>30.370902801082401</v>
      </c>
      <c r="AE36">
        <v>78.2</v>
      </c>
      <c r="AF36">
        <v>55</v>
      </c>
      <c r="AG36">
        <v>64.599999999999994</v>
      </c>
      <c r="AH36">
        <v>50.5</v>
      </c>
      <c r="AI36">
        <v>71.400000000000006</v>
      </c>
      <c r="AJ36">
        <v>52.75</v>
      </c>
      <c r="AK36" s="48">
        <v>0.52578291163859714</v>
      </c>
      <c r="AL36" s="48">
        <v>0.52578291163859714</v>
      </c>
      <c r="AM36" s="49">
        <v>103836.70578461325</v>
      </c>
      <c r="AN36" s="49">
        <v>103836.70578461325</v>
      </c>
      <c r="AO36" s="50">
        <v>10862.478498923472</v>
      </c>
      <c r="AP36" s="50">
        <v>10862.478498923472</v>
      </c>
      <c r="AQ36" s="53">
        <v>0.484315</v>
      </c>
      <c r="AR36">
        <v>0.40857873106099274</v>
      </c>
      <c r="AS36">
        <v>0.49318200000000001</v>
      </c>
      <c r="AT36" s="70">
        <v>0.41898562710281168</v>
      </c>
      <c r="AU36">
        <v>0.85077199999999997</v>
      </c>
      <c r="AV36" s="70">
        <v>0.82732779643876175</v>
      </c>
      <c r="AW36" t="s">
        <v>275</v>
      </c>
      <c r="AX36" t="s">
        <v>278</v>
      </c>
      <c r="AY36" s="51" t="s">
        <v>280</v>
      </c>
      <c r="AZ36" t="s">
        <v>290</v>
      </c>
      <c r="BA36" s="60" t="s">
        <v>285</v>
      </c>
      <c r="BB36" t="s">
        <v>290</v>
      </c>
      <c r="BC36">
        <v>2</v>
      </c>
      <c r="BE36">
        <v>37</v>
      </c>
      <c r="BF36" s="65">
        <v>134601</v>
      </c>
      <c r="BG36" s="65">
        <v>112260.25031270189</v>
      </c>
      <c r="BH36" s="82">
        <v>113089.48154759858</v>
      </c>
      <c r="BI36" s="60" t="s">
        <v>281</v>
      </c>
    </row>
    <row r="37" spans="1:61">
      <c r="A37" t="s">
        <v>76</v>
      </c>
      <c r="B37" s="60" t="s">
        <v>274</v>
      </c>
      <c r="C37" s="60" t="s">
        <v>277</v>
      </c>
      <c r="D37" s="60">
        <v>2</v>
      </c>
      <c r="E37" s="60" t="s">
        <v>281</v>
      </c>
      <c r="F37">
        <v>1</v>
      </c>
      <c r="G37" s="60" t="s">
        <v>282</v>
      </c>
      <c r="H37" s="60" t="s">
        <v>464</v>
      </c>
      <c r="I37" t="s">
        <v>469</v>
      </c>
      <c r="K37" t="s">
        <v>292</v>
      </c>
      <c r="L37" t="s">
        <v>305</v>
      </c>
      <c r="M37" t="s">
        <v>310</v>
      </c>
      <c r="N37">
        <v>2</v>
      </c>
      <c r="O37">
        <v>4</v>
      </c>
      <c r="P37" s="48">
        <v>0.562643</v>
      </c>
      <c r="Q37" s="48">
        <v>0.46894470371665664</v>
      </c>
      <c r="R37" s="81">
        <v>0.58827667848465104</v>
      </c>
      <c r="S37" s="81">
        <v>0.58151787782324449</v>
      </c>
      <c r="T37" s="49">
        <v>203130</v>
      </c>
      <c r="U37" s="49">
        <v>152324.76823165486</v>
      </c>
      <c r="V37" s="77">
        <v>236830.43417209043</v>
      </c>
      <c r="W37" s="77">
        <v>199456.24184656667</v>
      </c>
      <c r="X37" s="50">
        <v>20800.5</v>
      </c>
      <c r="Y37" s="50">
        <v>18402.636943395162</v>
      </c>
      <c r="Z37" s="87">
        <v>22714.782784097766</v>
      </c>
      <c r="AA37" s="87">
        <v>19182.994121378906</v>
      </c>
      <c r="AB37">
        <v>31.278806813581959</v>
      </c>
      <c r="AC37">
        <v>31.192665845256915</v>
      </c>
      <c r="AD37" s="51">
        <v>30.889112994609373</v>
      </c>
      <c r="AE37">
        <v>122.7</v>
      </c>
      <c r="AF37">
        <v>55.7</v>
      </c>
      <c r="AG37">
        <v>125.8</v>
      </c>
      <c r="AH37">
        <v>40.6</v>
      </c>
      <c r="AI37">
        <v>124.25</v>
      </c>
      <c r="AJ37">
        <v>48.150000000000006</v>
      </c>
      <c r="AK37" s="48">
        <v>0.51852988299013092</v>
      </c>
      <c r="AL37" s="48">
        <v>0.58575872856092814</v>
      </c>
      <c r="AM37" s="49">
        <v>147121.535331853</v>
      </c>
      <c r="AN37" s="49">
        <v>201839.15068926627</v>
      </c>
      <c r="AO37" s="50">
        <v>15642.801020049917</v>
      </c>
      <c r="AP37" s="50">
        <v>18306.512778234126</v>
      </c>
      <c r="AQ37" s="53">
        <v>0.49223299999999998</v>
      </c>
      <c r="AR37">
        <v>0.51277413473679501</v>
      </c>
      <c r="AS37">
        <v>0.501579</v>
      </c>
      <c r="AT37" s="70">
        <v>0.52162226865556938</v>
      </c>
      <c r="AU37">
        <v>0.85356600000000005</v>
      </c>
      <c r="AV37" s="70">
        <v>0.8606405933411001</v>
      </c>
      <c r="AW37" t="s">
        <v>274</v>
      </c>
      <c r="AX37" t="s">
        <v>277</v>
      </c>
      <c r="AY37" s="51" t="s">
        <v>280</v>
      </c>
      <c r="AZ37" t="s">
        <v>289</v>
      </c>
      <c r="BA37" s="60" t="s">
        <v>284</v>
      </c>
      <c r="BB37" t="s">
        <v>277</v>
      </c>
      <c r="BC37">
        <v>3</v>
      </c>
      <c r="BE37">
        <v>38</v>
      </c>
      <c r="BF37" s="65">
        <v>203130</v>
      </c>
      <c r="BG37" s="65">
        <v>134947.85746569553</v>
      </c>
      <c r="BH37" s="67">
        <v>236910.40858743596</v>
      </c>
      <c r="BI37" s="60" t="s">
        <v>281</v>
      </c>
    </row>
    <row r="38" spans="1:61">
      <c r="A38" t="s">
        <v>77</v>
      </c>
      <c r="B38" s="60" t="s">
        <v>274</v>
      </c>
      <c r="C38" s="60" t="s">
        <v>277</v>
      </c>
      <c r="D38" s="60">
        <v>2</v>
      </c>
      <c r="E38" s="60" t="s">
        <v>283</v>
      </c>
      <c r="F38">
        <v>0</v>
      </c>
      <c r="G38" s="60" t="s">
        <v>282</v>
      </c>
      <c r="H38" s="60" t="s">
        <v>464</v>
      </c>
      <c r="I38" t="s">
        <v>458</v>
      </c>
      <c r="K38" t="s">
        <v>293</v>
      </c>
      <c r="L38" t="s">
        <v>306</v>
      </c>
      <c r="M38" t="s">
        <v>310</v>
      </c>
      <c r="N38">
        <v>2</v>
      </c>
      <c r="O38">
        <v>4</v>
      </c>
      <c r="P38" s="48">
        <v>0.62021300000000001</v>
      </c>
      <c r="Q38" s="48">
        <v>0.57312962026184844</v>
      </c>
      <c r="R38" s="81">
        <v>0.64057208603360283</v>
      </c>
      <c r="S38" s="81">
        <v>0.63166745180628403</v>
      </c>
      <c r="T38" s="49">
        <v>312396</v>
      </c>
      <c r="U38" s="49">
        <v>311824.92756607069</v>
      </c>
      <c r="V38" s="77">
        <v>416213.24556607066</v>
      </c>
      <c r="W38" s="77">
        <v>303353.56915468123</v>
      </c>
      <c r="X38" s="50">
        <v>27387.200000000001</v>
      </c>
      <c r="Y38" s="50">
        <v>29972.000326211044</v>
      </c>
      <c r="Z38" s="87">
        <v>34696.160326211044</v>
      </c>
      <c r="AA38" s="87">
        <v>25399.734045707148</v>
      </c>
      <c r="AB38">
        <v>35.987836260801842</v>
      </c>
      <c r="AC38">
        <v>35.829536869416735</v>
      </c>
      <c r="AD38" s="51">
        <v>35.96543085042174</v>
      </c>
      <c r="AE38">
        <v>133.1</v>
      </c>
      <c r="AF38">
        <v>63.9</v>
      </c>
      <c r="AG38">
        <v>153.5</v>
      </c>
      <c r="AH38">
        <v>52.5</v>
      </c>
      <c r="AI38">
        <v>143.30000000000001</v>
      </c>
      <c r="AJ38">
        <v>58.2</v>
      </c>
      <c r="AK38" s="48">
        <v>0.60200728048868168</v>
      </c>
      <c r="AL38" s="48">
        <v>0.63657352753715968</v>
      </c>
      <c r="AM38" s="49">
        <v>251712.61081642174</v>
      </c>
      <c r="AN38" s="49">
        <v>306370.20630798757</v>
      </c>
      <c r="AO38" s="50">
        <v>21851.28456117805</v>
      </c>
      <c r="AP38" s="50">
        <v>24206.014637690623</v>
      </c>
      <c r="AQ38" s="53">
        <v>0.55752000000000002</v>
      </c>
      <c r="AR38">
        <v>0.57012714818904175</v>
      </c>
      <c r="AS38">
        <v>0.56540199999999996</v>
      </c>
      <c r="AT38" s="70">
        <v>0.578069963637169</v>
      </c>
      <c r="AU38">
        <v>0.87441400000000002</v>
      </c>
      <c r="AV38" s="70">
        <v>0.87830442029288536</v>
      </c>
      <c r="AW38" t="s">
        <v>274</v>
      </c>
      <c r="AX38" t="s">
        <v>277</v>
      </c>
      <c r="AY38" s="51" t="s">
        <v>280</v>
      </c>
      <c r="AZ38" t="s">
        <v>289</v>
      </c>
      <c r="BA38" s="60" t="s">
        <v>284</v>
      </c>
      <c r="BB38" t="s">
        <v>277</v>
      </c>
      <c r="BC38">
        <v>3</v>
      </c>
      <c r="BE38">
        <v>39</v>
      </c>
      <c r="BF38" s="65">
        <v>312396</v>
      </c>
      <c r="BG38" s="65">
        <v>239177.2200575592</v>
      </c>
      <c r="BH38" s="67">
        <v>416213.24556607066</v>
      </c>
      <c r="BI38" s="60" t="s">
        <v>283</v>
      </c>
    </row>
    <row r="39" spans="1:61">
      <c r="A39" t="s">
        <v>78</v>
      </c>
      <c r="B39" s="60" t="s">
        <v>276</v>
      </c>
      <c r="C39" s="60" t="s">
        <v>278</v>
      </c>
      <c r="D39" s="60">
        <v>1</v>
      </c>
      <c r="E39" s="60" t="s">
        <v>282</v>
      </c>
      <c r="F39">
        <v>2</v>
      </c>
      <c r="G39" s="60" t="s">
        <v>282</v>
      </c>
      <c r="H39" s="60" t="s">
        <v>464</v>
      </c>
      <c r="I39" t="s">
        <v>469</v>
      </c>
      <c r="K39" t="s">
        <v>293</v>
      </c>
      <c r="L39" t="s">
        <v>306</v>
      </c>
      <c r="M39" t="s">
        <v>310</v>
      </c>
      <c r="N39">
        <v>2</v>
      </c>
      <c r="O39">
        <v>4</v>
      </c>
      <c r="P39" s="48">
        <v>0.57188499999999998</v>
      </c>
      <c r="Q39" s="48">
        <v>0.54307963013364935</v>
      </c>
      <c r="R39" s="81">
        <v>0.59329204207874831</v>
      </c>
      <c r="S39" s="81">
        <v>0.59329204207874831</v>
      </c>
      <c r="T39" s="49">
        <v>186622</v>
      </c>
      <c r="U39" s="49">
        <v>184517.92327657135</v>
      </c>
      <c r="V39" s="77">
        <v>188284.96252817678</v>
      </c>
      <c r="W39" s="77">
        <v>188284.96252817678</v>
      </c>
      <c r="X39" s="50">
        <v>18308.5</v>
      </c>
      <c r="Y39" s="50">
        <v>19139.41282145822</v>
      </c>
      <c r="Z39" s="87">
        <v>17585.304554031016</v>
      </c>
      <c r="AA39" s="87">
        <v>17585.304554031016</v>
      </c>
      <c r="AB39">
        <v>32.12084760027944</v>
      </c>
      <c r="AC39">
        <v>32.12084760027944</v>
      </c>
      <c r="AD39" s="51">
        <v>31.601806415786594</v>
      </c>
      <c r="AE39">
        <v>107.8</v>
      </c>
      <c r="AF39">
        <v>61.7</v>
      </c>
      <c r="AG39">
        <v>106.3</v>
      </c>
      <c r="AH39">
        <v>50.7</v>
      </c>
      <c r="AI39">
        <v>107.05</v>
      </c>
      <c r="AJ39">
        <v>56.2</v>
      </c>
      <c r="AK39" s="48">
        <v>0.57590934759729173</v>
      </c>
      <c r="AL39" s="48">
        <v>0.61053915247626533</v>
      </c>
      <c r="AM39" s="49">
        <v>175338.95638344809</v>
      </c>
      <c r="AN39" s="49">
        <v>213380.93903074451</v>
      </c>
      <c r="AO39" s="50">
        <v>16274.691336608361</v>
      </c>
      <c r="AP39" s="50">
        <v>18118.751039502586</v>
      </c>
      <c r="AQ39" s="53">
        <v>0.50190900000000005</v>
      </c>
      <c r="AR39">
        <v>0.52626059673692127</v>
      </c>
      <c r="AS39">
        <v>0.51064100000000001</v>
      </c>
      <c r="AT39" s="70">
        <v>0.53489499369442051</v>
      </c>
      <c r="AU39">
        <v>0.85801000000000005</v>
      </c>
      <c r="AV39" s="70">
        <v>0.86467810949430224</v>
      </c>
      <c r="AW39" t="s">
        <v>273</v>
      </c>
      <c r="AX39" t="s">
        <v>277</v>
      </c>
      <c r="AY39" s="51" t="s">
        <v>279</v>
      </c>
      <c r="AZ39" t="s">
        <v>289</v>
      </c>
      <c r="BA39" s="60" t="s">
        <v>275</v>
      </c>
      <c r="BB39" t="s">
        <v>278</v>
      </c>
      <c r="BC39">
        <v>2</v>
      </c>
      <c r="BE39">
        <v>40</v>
      </c>
      <c r="BF39" s="65">
        <v>186622</v>
      </c>
      <c r="BG39" s="65">
        <v>151806.18447302782</v>
      </c>
      <c r="BH39" s="67">
        <v>188502.36825307907</v>
      </c>
      <c r="BI39" s="60" t="s">
        <v>281</v>
      </c>
    </row>
    <row r="40" spans="1:61">
      <c r="A40" t="s">
        <v>79</v>
      </c>
      <c r="B40" s="60" t="s">
        <v>274</v>
      </c>
      <c r="C40" s="60" t="s">
        <v>277</v>
      </c>
      <c r="D40" s="60">
        <v>2</v>
      </c>
      <c r="E40" s="60" t="s">
        <v>283</v>
      </c>
      <c r="F40">
        <v>0</v>
      </c>
      <c r="G40" s="60" t="s">
        <v>282</v>
      </c>
      <c r="H40" s="60" t="s">
        <v>464</v>
      </c>
      <c r="I40" t="s">
        <v>458</v>
      </c>
      <c r="K40" t="s">
        <v>293</v>
      </c>
      <c r="L40" t="s">
        <v>306</v>
      </c>
      <c r="M40" t="s">
        <v>310</v>
      </c>
      <c r="N40">
        <v>2</v>
      </c>
      <c r="O40">
        <v>4</v>
      </c>
      <c r="P40" s="48">
        <v>0.54899299999999995</v>
      </c>
      <c r="Q40" s="48">
        <v>0.4842774167520334</v>
      </c>
      <c r="R40" s="81">
        <v>0.60474541061887732</v>
      </c>
      <c r="S40" s="81">
        <v>0.55485704408027092</v>
      </c>
      <c r="T40" s="49">
        <v>158930</v>
      </c>
      <c r="U40" s="49">
        <v>140876.1639922605</v>
      </c>
      <c r="V40" s="77">
        <v>239498.0139922605</v>
      </c>
      <c r="W40" s="77">
        <v>128744.52863615438</v>
      </c>
      <c r="X40" s="50">
        <v>17223</v>
      </c>
      <c r="Y40" s="50">
        <v>16995.090306681515</v>
      </c>
      <c r="Z40" s="87">
        <v>22463.490306681517</v>
      </c>
      <c r="AA40" s="87">
        <v>13283.086930523586</v>
      </c>
      <c r="AB40">
        <v>31.984969039431661</v>
      </c>
      <c r="AC40">
        <v>29.07709540174174</v>
      </c>
      <c r="AD40" s="51">
        <v>29.886420607124016</v>
      </c>
      <c r="AE40">
        <v>84</v>
      </c>
      <c r="AF40">
        <v>63.5</v>
      </c>
      <c r="AG40">
        <v>83</v>
      </c>
      <c r="AH40">
        <v>44.9</v>
      </c>
      <c r="AI40">
        <v>83.5</v>
      </c>
      <c r="AJ40">
        <v>54.2</v>
      </c>
      <c r="AK40" s="48">
        <v>0.53719678354002653</v>
      </c>
      <c r="AL40" s="48">
        <v>0.59967874634748786</v>
      </c>
      <c r="AM40" s="49">
        <v>124653.69719543197</v>
      </c>
      <c r="AN40" s="49">
        <v>176291.97710267105</v>
      </c>
      <c r="AO40" s="50">
        <v>12707.9218803766</v>
      </c>
      <c r="AP40" s="50">
        <v>15398.445967946558</v>
      </c>
      <c r="AQ40" s="53">
        <v>0.478128</v>
      </c>
      <c r="AR40">
        <v>0.48233177207092665</v>
      </c>
      <c r="AS40">
        <v>0.48715000000000003</v>
      </c>
      <c r="AT40" s="70">
        <v>0.49165937135054982</v>
      </c>
      <c r="AU40">
        <v>0.84541900000000003</v>
      </c>
      <c r="AV40" s="70">
        <v>0.85096061971921599</v>
      </c>
      <c r="AW40" t="s">
        <v>273</v>
      </c>
      <c r="AX40" t="s">
        <v>277</v>
      </c>
      <c r="AY40" s="51" t="s">
        <v>279</v>
      </c>
      <c r="AZ40" t="s">
        <v>289</v>
      </c>
      <c r="BA40" s="60" t="s">
        <v>274</v>
      </c>
      <c r="BB40" t="s">
        <v>277</v>
      </c>
      <c r="BC40">
        <v>2</v>
      </c>
      <c r="BE40">
        <v>41</v>
      </c>
      <c r="BF40" s="65">
        <v>158930</v>
      </c>
      <c r="BG40" s="65">
        <v>94054.525690942261</v>
      </c>
      <c r="BH40" s="67">
        <v>239498.0139922605</v>
      </c>
      <c r="BI40" s="60" t="s">
        <v>283</v>
      </c>
    </row>
    <row r="41" spans="1:61">
      <c r="A41" t="s">
        <v>80</v>
      </c>
      <c r="B41" s="60" t="s">
        <v>276</v>
      </c>
      <c r="C41" s="60" t="s">
        <v>278</v>
      </c>
      <c r="D41" s="60">
        <v>1</v>
      </c>
      <c r="E41" s="60" t="s">
        <v>282</v>
      </c>
      <c r="F41">
        <v>2</v>
      </c>
      <c r="G41" s="60" t="s">
        <v>282</v>
      </c>
      <c r="H41" s="60" t="s">
        <v>464</v>
      </c>
      <c r="I41" t="s">
        <v>469</v>
      </c>
      <c r="K41" t="s">
        <v>292</v>
      </c>
      <c r="L41" t="s">
        <v>305</v>
      </c>
      <c r="M41" t="s">
        <v>310</v>
      </c>
      <c r="N41">
        <v>2</v>
      </c>
      <c r="O41">
        <v>4</v>
      </c>
      <c r="P41" s="48">
        <v>0.59865000000000002</v>
      </c>
      <c r="Q41" s="48">
        <v>0.42654406372052017</v>
      </c>
      <c r="R41" s="81">
        <v>0.59879090500005849</v>
      </c>
      <c r="S41" s="81">
        <v>0.59879090500005849</v>
      </c>
      <c r="T41" s="49">
        <v>275608</v>
      </c>
      <c r="U41" s="49">
        <v>163788.51391284307</v>
      </c>
      <c r="V41" s="77">
        <v>271355.25230498461</v>
      </c>
      <c r="W41" s="77">
        <v>271355.25230498461</v>
      </c>
      <c r="X41" s="50">
        <v>25257.7</v>
      </c>
      <c r="Y41" s="50">
        <v>21526.660786186236</v>
      </c>
      <c r="Z41" s="87">
        <v>24880.907857217961</v>
      </c>
      <c r="AA41" s="87">
        <v>24880.907857217961</v>
      </c>
      <c r="AB41">
        <v>32.718490884117521</v>
      </c>
      <c r="AC41">
        <v>32.718490884117521</v>
      </c>
      <c r="AD41" s="51">
        <v>33.870906639730649</v>
      </c>
      <c r="AE41">
        <v>155.80000000000001</v>
      </c>
      <c r="AF41">
        <v>55.8</v>
      </c>
      <c r="AG41">
        <v>157.1</v>
      </c>
      <c r="AH41">
        <v>36.200000000000003</v>
      </c>
      <c r="AI41">
        <v>156.44999999999999</v>
      </c>
      <c r="AJ41">
        <v>46</v>
      </c>
      <c r="AK41" s="48">
        <v>0.49573831271459889</v>
      </c>
      <c r="AL41" s="48">
        <v>0.59574097317418762</v>
      </c>
      <c r="AM41" s="49">
        <v>165469.12077241705</v>
      </c>
      <c r="AN41" s="49">
        <v>255060.13643925058</v>
      </c>
      <c r="AO41" s="50">
        <v>18505.212860876385</v>
      </c>
      <c r="AP41" s="50">
        <v>22553.615908978936</v>
      </c>
      <c r="AQ41" s="53">
        <v>0.53135399999999999</v>
      </c>
      <c r="AR41">
        <v>0.53240876849998187</v>
      </c>
      <c r="AS41">
        <v>0.540516</v>
      </c>
      <c r="AT41" s="70">
        <v>0.54096153148714421</v>
      </c>
      <c r="AU41">
        <v>0.868371</v>
      </c>
      <c r="AV41" s="70">
        <v>0.86690223448667569</v>
      </c>
      <c r="AW41" t="s">
        <v>273</v>
      </c>
      <c r="AX41" t="s">
        <v>277</v>
      </c>
      <c r="AY41" s="51" t="s">
        <v>279</v>
      </c>
      <c r="AZ41" t="s">
        <v>289</v>
      </c>
      <c r="BA41" s="60" t="s">
        <v>276</v>
      </c>
      <c r="BB41" t="s">
        <v>278</v>
      </c>
      <c r="BC41">
        <v>1</v>
      </c>
      <c r="BE41">
        <v>42</v>
      </c>
      <c r="BF41" s="65">
        <v>275608</v>
      </c>
      <c r="BG41" s="65">
        <v>152176.30911486986</v>
      </c>
      <c r="BH41" s="67">
        <v>271516.06416707858</v>
      </c>
      <c r="BI41" s="60" t="s">
        <v>281</v>
      </c>
    </row>
    <row r="42" spans="1:61">
      <c r="A42" t="s">
        <v>495</v>
      </c>
      <c r="B42" s="60" t="s">
        <v>274</v>
      </c>
      <c r="C42" s="60" t="s">
        <v>277</v>
      </c>
      <c r="D42" s="60">
        <v>2</v>
      </c>
      <c r="E42" s="60" t="s">
        <v>281</v>
      </c>
      <c r="F42">
        <v>1</v>
      </c>
      <c r="G42" s="60" t="s">
        <v>282</v>
      </c>
      <c r="H42" s="60" t="s">
        <v>464</v>
      </c>
      <c r="I42" t="s">
        <v>458</v>
      </c>
      <c r="K42" t="s">
        <v>292</v>
      </c>
      <c r="L42" t="s">
        <v>305</v>
      </c>
      <c r="M42" t="s">
        <v>310</v>
      </c>
      <c r="N42">
        <v>2</v>
      </c>
      <c r="O42">
        <v>4</v>
      </c>
      <c r="P42" s="48">
        <v>0.479217</v>
      </c>
      <c r="Q42" s="48">
        <v>0.16361924778870515</v>
      </c>
      <c r="R42" s="81">
        <v>0.4908682254691219</v>
      </c>
      <c r="S42" s="81">
        <v>0.41122298667537688</v>
      </c>
      <c r="T42" s="49">
        <v>56566</v>
      </c>
      <c r="U42" s="49">
        <v>36844.229365939231</v>
      </c>
      <c r="V42" s="77">
        <v>87079.121623869636</v>
      </c>
      <c r="W42" s="77">
        <v>53023.602088482177</v>
      </c>
      <c r="X42" s="50">
        <v>8970.48</v>
      </c>
      <c r="Y42" s="50">
        <v>6610.8070479291528</v>
      </c>
      <c r="Z42" s="87">
        <v>10777.616619523942</v>
      </c>
      <c r="AA42" s="87">
        <v>7458.1230061720271</v>
      </c>
      <c r="AB42">
        <v>24.238880829957377</v>
      </c>
      <c r="AC42">
        <v>21.328530802429277</v>
      </c>
      <c r="AD42" s="51">
        <v>20.826882790189782</v>
      </c>
      <c r="AE42">
        <v>56.8</v>
      </c>
      <c r="AF42">
        <v>54</v>
      </c>
      <c r="AG42">
        <v>60</v>
      </c>
      <c r="AH42">
        <v>27.6</v>
      </c>
      <c r="AI42">
        <v>58.4</v>
      </c>
      <c r="AJ42">
        <v>40.799999999999997</v>
      </c>
      <c r="AK42" s="48">
        <v>0.36554458492179687</v>
      </c>
      <c r="AL42" s="48">
        <v>0.51005235378356262</v>
      </c>
      <c r="AM42" s="49">
        <v>45573.702324859543</v>
      </c>
      <c r="AN42" s="49">
        <v>89165.939331246933</v>
      </c>
      <c r="AO42" s="50">
        <v>6803.7876720893209</v>
      </c>
      <c r="AP42" s="50">
        <v>9662.419370995578</v>
      </c>
      <c r="AQ42" s="53">
        <v>0.29549199999999998</v>
      </c>
      <c r="AR42">
        <v>0.31947056774731536</v>
      </c>
      <c r="AS42">
        <v>0.30596299999999998</v>
      </c>
      <c r="AT42" s="70">
        <v>0.33118989561301199</v>
      </c>
      <c r="AU42">
        <v>0.77916700000000005</v>
      </c>
      <c r="AV42" s="70">
        <v>0.79863977978268696</v>
      </c>
      <c r="AW42" t="s">
        <v>274</v>
      </c>
      <c r="AX42" t="s">
        <v>277</v>
      </c>
      <c r="AY42" s="51" t="s">
        <v>280</v>
      </c>
      <c r="AZ42" t="s">
        <v>289</v>
      </c>
      <c r="BA42" s="60" t="s">
        <v>284</v>
      </c>
      <c r="BB42" t="s">
        <v>277</v>
      </c>
      <c r="BC42">
        <v>3</v>
      </c>
      <c r="BE42">
        <v>43</v>
      </c>
      <c r="BF42" s="65">
        <v>56566</v>
      </c>
      <c r="BG42" s="65">
        <v>39771.48185496089</v>
      </c>
      <c r="BH42" s="67">
        <v>93522.478024249081</v>
      </c>
      <c r="BI42" s="60" t="s">
        <v>281</v>
      </c>
    </row>
    <row r="43" spans="1:61">
      <c r="A43" t="s">
        <v>82</v>
      </c>
      <c r="B43" s="60" t="s">
        <v>276</v>
      </c>
      <c r="C43" s="60" t="s">
        <v>278</v>
      </c>
      <c r="D43" s="60">
        <v>1</v>
      </c>
      <c r="E43" s="60" t="s">
        <v>281</v>
      </c>
      <c r="F43">
        <v>1</v>
      </c>
      <c r="G43" s="60" t="s">
        <v>282</v>
      </c>
      <c r="H43" s="60" t="s">
        <v>464</v>
      </c>
      <c r="I43" t="s">
        <v>469</v>
      </c>
      <c r="J43" t="s">
        <v>389</v>
      </c>
      <c r="K43" t="s">
        <v>291</v>
      </c>
      <c r="L43" t="s">
        <v>304</v>
      </c>
      <c r="M43" t="s">
        <v>309</v>
      </c>
      <c r="N43">
        <v>2</v>
      </c>
      <c r="O43">
        <v>4</v>
      </c>
      <c r="P43">
        <v>0.320633</v>
      </c>
      <c r="Q43" s="48">
        <v>0.27608045292903288</v>
      </c>
      <c r="R43" s="81">
        <v>0.38437919619126693</v>
      </c>
      <c r="S43" s="81">
        <v>0.30024384096033496</v>
      </c>
      <c r="T43" s="49">
        <v>35375.599999999999</v>
      </c>
      <c r="U43" s="49">
        <v>31014.253188974333</v>
      </c>
      <c r="V43" s="77">
        <v>43971.195341486789</v>
      </c>
      <c r="W43" s="77">
        <v>28061.996881529252</v>
      </c>
      <c r="X43" s="50">
        <v>6189.67</v>
      </c>
      <c r="Y43" s="50">
        <v>5566.9150524161632</v>
      </c>
      <c r="Z43" s="87">
        <v>6837.2049335620159</v>
      </c>
      <c r="AA43" s="87">
        <v>4838.6671480555833</v>
      </c>
      <c r="AB43">
        <v>19.293495998186593</v>
      </c>
      <c r="AC43">
        <v>17.398590989755903</v>
      </c>
      <c r="AD43" s="51">
        <v>18.693731142975999</v>
      </c>
      <c r="AE43" s="61">
        <v>54</v>
      </c>
      <c r="AF43" s="61">
        <v>41.9</v>
      </c>
      <c r="AG43" s="61">
        <v>41.9</v>
      </c>
      <c r="AH43" s="61">
        <v>31.6</v>
      </c>
      <c r="AI43">
        <v>47.95</v>
      </c>
      <c r="AJ43">
        <v>36.75</v>
      </c>
      <c r="AK43" s="48">
        <v>0.33227338184621052</v>
      </c>
      <c r="AL43" s="48">
        <v>0.39425956023953213</v>
      </c>
      <c r="AM43" s="49">
        <v>33242.091410330075</v>
      </c>
      <c r="AN43" s="49">
        <v>44077.330066228802</v>
      </c>
      <c r="AO43" s="50">
        <v>5125.7936054972197</v>
      </c>
      <c r="AP43" s="50">
        <v>6053.4505027842233</v>
      </c>
      <c r="AQ43" s="53">
        <v>0.23330300000000001</v>
      </c>
      <c r="AR43">
        <v>0.19683030077510558</v>
      </c>
      <c r="AS43">
        <v>0.24409</v>
      </c>
      <c r="AT43" s="70">
        <v>0.20991838069501187</v>
      </c>
      <c r="AU43">
        <v>0.75386600000000004</v>
      </c>
      <c r="AV43" s="70">
        <v>0.75526383072847836</v>
      </c>
      <c r="AW43" t="s">
        <v>273</v>
      </c>
      <c r="AX43" t="s">
        <v>277</v>
      </c>
      <c r="AY43" s="51" t="s">
        <v>279</v>
      </c>
      <c r="AZ43" t="s">
        <v>289</v>
      </c>
      <c r="BA43" s="60" t="s">
        <v>286</v>
      </c>
      <c r="BB43" t="s">
        <v>278</v>
      </c>
      <c r="BC43">
        <v>3</v>
      </c>
      <c r="BE43">
        <v>44</v>
      </c>
      <c r="BF43" s="65">
        <v>35375.599999999999</v>
      </c>
      <c r="BG43" s="65">
        <v>23786.293041788562</v>
      </c>
      <c r="BH43" s="70">
        <v>49207.485123720726</v>
      </c>
      <c r="BI43" s="60" t="s">
        <v>281</v>
      </c>
    </row>
    <row r="44" spans="1:61">
      <c r="A44" t="s">
        <v>83</v>
      </c>
      <c r="B44" s="60" t="s">
        <v>273</v>
      </c>
      <c r="C44" s="60" t="s">
        <v>277</v>
      </c>
      <c r="D44" s="60">
        <v>1</v>
      </c>
      <c r="E44" s="60" t="s">
        <v>282</v>
      </c>
      <c r="F44">
        <v>2</v>
      </c>
      <c r="G44" s="60" t="s">
        <v>282</v>
      </c>
      <c r="H44" s="60" t="s">
        <v>464</v>
      </c>
      <c r="I44" t="s">
        <v>469</v>
      </c>
      <c r="K44" t="s">
        <v>292</v>
      </c>
      <c r="L44" t="s">
        <v>305</v>
      </c>
      <c r="M44" t="s">
        <v>310</v>
      </c>
      <c r="N44">
        <v>2</v>
      </c>
      <c r="O44">
        <v>4</v>
      </c>
      <c r="P44" s="48">
        <v>0.55521100000000001</v>
      </c>
      <c r="Q44" s="48">
        <v>0.51136549519376684</v>
      </c>
      <c r="R44" s="81">
        <v>0.61606666414145195</v>
      </c>
      <c r="S44" s="81">
        <v>0.61606666414145195</v>
      </c>
      <c r="T44" s="49">
        <v>230643</v>
      </c>
      <c r="U44" s="49">
        <v>255678.98773623558</v>
      </c>
      <c r="V44" s="77">
        <v>306299.59246449237</v>
      </c>
      <c r="W44" s="77">
        <v>306299.59246449237</v>
      </c>
      <c r="X44" s="50">
        <v>23623.8</v>
      </c>
      <c r="Y44" s="50">
        <v>28212.257667862035</v>
      </c>
      <c r="Z44" s="87">
        <v>26782.089849928256</v>
      </c>
      <c r="AA44" s="87">
        <v>26782.089849928256</v>
      </c>
      <c r="AB44">
        <v>34.310196946633667</v>
      </c>
      <c r="AC44">
        <v>34.310196946633667</v>
      </c>
      <c r="AD44" s="51">
        <v>30.312322358242561</v>
      </c>
      <c r="AE44">
        <v>162.1</v>
      </c>
      <c r="AF44">
        <v>58.8</v>
      </c>
      <c r="AG44">
        <v>158.5</v>
      </c>
      <c r="AH44">
        <v>44.1</v>
      </c>
      <c r="AI44">
        <v>160.30000000000001</v>
      </c>
      <c r="AJ44">
        <v>51.45</v>
      </c>
      <c r="AK44" s="48">
        <v>0.55594596776385963</v>
      </c>
      <c r="AL44" s="48">
        <v>0.61434707416888734</v>
      </c>
      <c r="AM44" s="49">
        <v>217644.68213845842</v>
      </c>
      <c r="AN44" s="49">
        <v>290192.9095179445</v>
      </c>
      <c r="AO44" s="50">
        <v>21216.074926841247</v>
      </c>
      <c r="AP44" s="50">
        <v>24411.804002708312</v>
      </c>
      <c r="AQ44" s="53">
        <v>0.48301100000000002</v>
      </c>
      <c r="AR44">
        <v>0.55218069540475667</v>
      </c>
      <c r="AS44">
        <v>0.49240299999999998</v>
      </c>
      <c r="AT44" s="70">
        <v>0.56041971399179924</v>
      </c>
      <c r="AU44">
        <v>0.85111199999999998</v>
      </c>
      <c r="AV44" s="70">
        <v>0.87295842204710794</v>
      </c>
      <c r="AW44" t="s">
        <v>273</v>
      </c>
      <c r="AX44" t="s">
        <v>277</v>
      </c>
      <c r="AY44" s="51" t="s">
        <v>279</v>
      </c>
      <c r="AZ44" t="s">
        <v>289</v>
      </c>
      <c r="BA44" s="60" t="s">
        <v>273</v>
      </c>
      <c r="BB44" t="s">
        <v>277</v>
      </c>
      <c r="BC44">
        <v>1</v>
      </c>
      <c r="BE44">
        <v>45</v>
      </c>
      <c r="BF44" s="65">
        <v>230643</v>
      </c>
      <c r="BG44" s="65">
        <v>211215.07263940602</v>
      </c>
      <c r="BH44" s="67">
        <v>306487.76119816158</v>
      </c>
      <c r="BI44" s="60" t="s">
        <v>283</v>
      </c>
    </row>
    <row r="45" spans="1:61">
      <c r="A45" t="s">
        <v>84</v>
      </c>
      <c r="B45" s="60" t="s">
        <v>276</v>
      </c>
      <c r="C45" s="60" t="s">
        <v>278</v>
      </c>
      <c r="D45" s="60">
        <v>1</v>
      </c>
      <c r="E45" s="60" t="s">
        <v>282</v>
      </c>
      <c r="F45">
        <v>2</v>
      </c>
      <c r="G45" s="60" t="s">
        <v>282</v>
      </c>
      <c r="H45" s="60" t="s">
        <v>464</v>
      </c>
      <c r="I45" t="s">
        <v>469</v>
      </c>
      <c r="J45" t="s">
        <v>391</v>
      </c>
      <c r="K45" t="s">
        <v>292</v>
      </c>
      <c r="L45" t="s">
        <v>305</v>
      </c>
      <c r="M45" t="s">
        <v>310</v>
      </c>
      <c r="N45">
        <v>2</v>
      </c>
      <c r="O45">
        <v>4</v>
      </c>
      <c r="P45" s="48">
        <v>0.56875600000000004</v>
      </c>
      <c r="Q45" s="48">
        <v>0.50556547185470568</v>
      </c>
      <c r="R45" s="81">
        <v>0.5751939994614097</v>
      </c>
      <c r="S45" s="81">
        <v>0.5751939994614097</v>
      </c>
      <c r="T45" s="49">
        <v>170171</v>
      </c>
      <c r="U45" s="49">
        <v>121633.54724176793</v>
      </c>
      <c r="V45" s="77">
        <v>160467.69369609305</v>
      </c>
      <c r="W45" s="77">
        <v>160467.69369609305</v>
      </c>
      <c r="X45" s="50">
        <v>16466.2</v>
      </c>
      <c r="Y45" s="50">
        <v>13613.995069487732</v>
      </c>
      <c r="Z45" s="87">
        <v>15721.12857294175</v>
      </c>
      <c r="AA45" s="87">
        <v>15721.12857294175</v>
      </c>
      <c r="AB45">
        <v>30.621407289858364</v>
      </c>
      <c r="AC45">
        <v>30.621407289858364</v>
      </c>
      <c r="AD45" s="51">
        <v>31.349475201548902</v>
      </c>
      <c r="AE45">
        <v>100</v>
      </c>
      <c r="AF45">
        <v>59.6</v>
      </c>
      <c r="AG45">
        <v>99.5</v>
      </c>
      <c r="AH45">
        <v>46.2</v>
      </c>
      <c r="AI45">
        <v>99.75</v>
      </c>
      <c r="AJ45">
        <v>52.900000000000006</v>
      </c>
      <c r="AK45" s="48">
        <v>0.5473918806191278</v>
      </c>
      <c r="AL45" s="48">
        <v>0.59510209102002087</v>
      </c>
      <c r="AM45" s="49">
        <v>143813.53513339645</v>
      </c>
      <c r="AN45" s="49">
        <v>185525.68601624301</v>
      </c>
      <c r="AO45" s="50">
        <v>14305.752734791582</v>
      </c>
      <c r="AP45" s="50">
        <v>16411.690671928111</v>
      </c>
      <c r="AQ45" s="53">
        <v>0.49817600000000001</v>
      </c>
      <c r="AR45">
        <v>0.5056150156211261</v>
      </c>
      <c r="AS45">
        <v>0.50701799999999997</v>
      </c>
      <c r="AT45" s="70">
        <v>0.51456888309509197</v>
      </c>
      <c r="AU45">
        <v>0.85804000000000002</v>
      </c>
      <c r="AV45" s="70">
        <v>0.85822959237806229</v>
      </c>
      <c r="AW45" t="s">
        <v>273</v>
      </c>
      <c r="AX45" t="s">
        <v>277</v>
      </c>
      <c r="AY45" s="51" t="s">
        <v>279</v>
      </c>
      <c r="AZ45" t="s">
        <v>289</v>
      </c>
      <c r="BA45" s="60" t="s">
        <v>276</v>
      </c>
      <c r="BB45" t="s">
        <v>278</v>
      </c>
      <c r="BC45">
        <v>1</v>
      </c>
      <c r="BE45">
        <v>46</v>
      </c>
      <c r="BF45" s="65">
        <v>170171</v>
      </c>
      <c r="BG45" s="65">
        <v>121633.54724176793</v>
      </c>
      <c r="BH45" s="67">
        <v>160663.6477547831</v>
      </c>
      <c r="BI45" s="60" t="s">
        <v>282</v>
      </c>
    </row>
    <row r="46" spans="1:61">
      <c r="A46" t="s">
        <v>85</v>
      </c>
      <c r="B46" s="60" t="s">
        <v>276</v>
      </c>
      <c r="C46" s="60" t="s">
        <v>278</v>
      </c>
      <c r="D46" s="60">
        <v>1</v>
      </c>
      <c r="E46" s="60" t="s">
        <v>282</v>
      </c>
      <c r="F46">
        <v>2</v>
      </c>
      <c r="G46" s="60" t="s">
        <v>282</v>
      </c>
      <c r="H46" s="60" t="s">
        <v>464</v>
      </c>
      <c r="I46" t="s">
        <v>469</v>
      </c>
      <c r="K46" t="s">
        <v>292</v>
      </c>
      <c r="L46" t="s">
        <v>305</v>
      </c>
      <c r="M46" t="s">
        <v>310</v>
      </c>
      <c r="N46">
        <v>2</v>
      </c>
      <c r="O46">
        <v>4</v>
      </c>
      <c r="P46" s="48">
        <v>0.58046200000000003</v>
      </c>
      <c r="Q46" s="48">
        <v>0.52187796420452082</v>
      </c>
      <c r="R46" s="81">
        <v>0.62431393413513314</v>
      </c>
      <c r="S46" s="81">
        <v>0.62431393413513314</v>
      </c>
      <c r="T46" s="49">
        <v>254655</v>
      </c>
      <c r="U46" s="49">
        <v>244329.4315805448</v>
      </c>
      <c r="V46" s="77">
        <v>323655.21504034614</v>
      </c>
      <c r="W46" s="77">
        <v>323655.21504034614</v>
      </c>
      <c r="X46" s="50">
        <v>24631.599999999999</v>
      </c>
      <c r="Y46" s="50">
        <v>26178.209189157886</v>
      </c>
      <c r="Z46" s="87">
        <v>27647.439971714874</v>
      </c>
      <c r="AA46" s="87">
        <v>27647.439971714874</v>
      </c>
      <c r="AB46">
        <v>35.119549806940512</v>
      </c>
      <c r="AC46">
        <v>35.119549806940512</v>
      </c>
      <c r="AD46" s="51">
        <v>32.300539050148302</v>
      </c>
      <c r="AE46">
        <v>163.30000000000001</v>
      </c>
      <c r="AF46">
        <v>60.4</v>
      </c>
      <c r="AG46">
        <v>159.6</v>
      </c>
      <c r="AH46">
        <v>44.9</v>
      </c>
      <c r="AI46">
        <v>161.44999999999999</v>
      </c>
      <c r="AJ46">
        <v>52.65</v>
      </c>
      <c r="AK46" s="48">
        <v>0.56431589597098375</v>
      </c>
      <c r="AL46" s="48">
        <v>0.62339687237875974</v>
      </c>
      <c r="AM46" s="49">
        <v>229255.59913188373</v>
      </c>
      <c r="AN46" s="49">
        <v>308397.28702819103</v>
      </c>
      <c r="AO46" s="50">
        <v>21897.504099994196</v>
      </c>
      <c r="AP46" s="50">
        <v>25301.780616909316</v>
      </c>
      <c r="AQ46" s="53">
        <v>0.51139599999999996</v>
      </c>
      <c r="AR46">
        <v>0.56163648801973409</v>
      </c>
      <c r="AS46">
        <v>0.52046300000000001</v>
      </c>
      <c r="AT46" s="70">
        <v>0.5697232109342395</v>
      </c>
      <c r="AU46">
        <v>0.86149299999999995</v>
      </c>
      <c r="AV46" s="70">
        <v>0.87583340928732412</v>
      </c>
      <c r="AW46" t="s">
        <v>273</v>
      </c>
      <c r="AX46" t="s">
        <v>277</v>
      </c>
      <c r="AY46" s="51" t="s">
        <v>279</v>
      </c>
      <c r="AZ46" t="s">
        <v>289</v>
      </c>
      <c r="BA46" s="60" t="s">
        <v>275</v>
      </c>
      <c r="BB46" t="s">
        <v>278</v>
      </c>
      <c r="BC46">
        <v>2</v>
      </c>
      <c r="BE46">
        <v>47</v>
      </c>
      <c r="BF46" s="65">
        <v>254655</v>
      </c>
      <c r="BG46" s="65">
        <v>220841.25676941962</v>
      </c>
      <c r="BH46" s="67">
        <v>323859.16625674069</v>
      </c>
      <c r="BI46" s="60" t="s">
        <v>281</v>
      </c>
    </row>
    <row r="47" spans="1:61">
      <c r="A47" s="58" t="s">
        <v>86</v>
      </c>
      <c r="B47" s="60" t="s">
        <v>276</v>
      </c>
      <c r="C47" s="60" t="s">
        <v>278</v>
      </c>
      <c r="D47" s="60">
        <v>1</v>
      </c>
      <c r="E47" s="60" t="s">
        <v>282</v>
      </c>
      <c r="F47">
        <v>2</v>
      </c>
      <c r="G47" s="60" t="s">
        <v>282</v>
      </c>
      <c r="H47" s="60" t="s">
        <v>464</v>
      </c>
      <c r="I47" t="s">
        <v>469</v>
      </c>
      <c r="K47" t="s">
        <v>292</v>
      </c>
      <c r="L47" t="s">
        <v>305</v>
      </c>
      <c r="M47" t="s">
        <v>310</v>
      </c>
      <c r="N47">
        <v>2</v>
      </c>
      <c r="O47">
        <v>4</v>
      </c>
      <c r="P47" s="48">
        <v>0.53503800000000001</v>
      </c>
      <c r="Q47" s="48">
        <v>0.46829847684738068</v>
      </c>
      <c r="R47" s="81">
        <v>0.58072454942193763</v>
      </c>
      <c r="S47" s="81">
        <v>0.58072454942193763</v>
      </c>
      <c r="T47" s="49">
        <v>159332</v>
      </c>
      <c r="U47" s="49">
        <v>139201.07071528392</v>
      </c>
      <c r="V47" s="77">
        <v>181877.34991265507</v>
      </c>
      <c r="W47" s="77">
        <v>181877.34991265507</v>
      </c>
      <c r="X47" s="50">
        <v>16945</v>
      </c>
      <c r="Y47" s="50">
        <v>16939.655744807784</v>
      </c>
      <c r="Z47" s="87">
        <v>17546.838920686925</v>
      </c>
      <c r="AA47" s="87">
        <v>17546.838920686925</v>
      </c>
      <c r="AB47">
        <v>31.095746202735686</v>
      </c>
      <c r="AC47">
        <v>31.095746202735686</v>
      </c>
      <c r="AD47" s="51">
        <v>28.863273370605242</v>
      </c>
      <c r="AE47">
        <v>110.9</v>
      </c>
      <c r="AF47">
        <v>57.5</v>
      </c>
      <c r="AG47">
        <v>113.7</v>
      </c>
      <c r="AH47">
        <v>40.9</v>
      </c>
      <c r="AI47">
        <v>112.30000000000001</v>
      </c>
      <c r="AJ47">
        <v>49.2</v>
      </c>
      <c r="AK47" s="48">
        <v>0.52049283452397566</v>
      </c>
      <c r="AL47" s="48">
        <v>0.59109733656143992</v>
      </c>
      <c r="AM47" s="49">
        <v>138283.23512364351</v>
      </c>
      <c r="AN47" s="49">
        <v>194407.97113959663</v>
      </c>
      <c r="AO47" s="50">
        <v>14638.223931754217</v>
      </c>
      <c r="AP47" s="50">
        <v>17385.212411652214</v>
      </c>
      <c r="AQ47" s="53">
        <v>0.45981899999999998</v>
      </c>
      <c r="AR47">
        <v>0.51190486453245576</v>
      </c>
      <c r="AS47">
        <v>0.46925600000000001</v>
      </c>
      <c r="AT47" s="70">
        <v>0.52076271534687413</v>
      </c>
      <c r="AU47">
        <v>0.84571399999999997</v>
      </c>
      <c r="AV47" s="70">
        <v>0.86027584807237412</v>
      </c>
      <c r="AW47" t="s">
        <v>273</v>
      </c>
      <c r="AX47" t="s">
        <v>277</v>
      </c>
      <c r="AY47" s="51" t="s">
        <v>279</v>
      </c>
      <c r="AZ47" t="s">
        <v>289</v>
      </c>
      <c r="BA47" s="60" t="s">
        <v>276</v>
      </c>
      <c r="BB47" t="s">
        <v>278</v>
      </c>
      <c r="BC47">
        <v>1</v>
      </c>
      <c r="BE47">
        <v>48</v>
      </c>
      <c r="BF47" s="65">
        <v>159332</v>
      </c>
      <c r="BG47" s="65">
        <v>121483.34842015326</v>
      </c>
      <c r="BH47" s="67">
        <v>182053.31196471833</v>
      </c>
      <c r="BI47" s="60" t="s">
        <v>281</v>
      </c>
    </row>
    <row r="48" spans="1:61">
      <c r="A48" s="58" t="s">
        <v>87</v>
      </c>
      <c r="B48" s="60" t="s">
        <v>276</v>
      </c>
      <c r="C48" s="60" t="s">
        <v>278</v>
      </c>
      <c r="D48" s="60">
        <v>1</v>
      </c>
      <c r="E48" s="60" t="s">
        <v>282</v>
      </c>
      <c r="F48">
        <v>2</v>
      </c>
      <c r="G48" s="60" t="s">
        <v>282</v>
      </c>
      <c r="H48" s="60" t="s">
        <v>464</v>
      </c>
      <c r="I48" t="s">
        <v>469</v>
      </c>
      <c r="K48" t="s">
        <v>292</v>
      </c>
      <c r="L48" t="s">
        <v>305</v>
      </c>
      <c r="M48" t="s">
        <v>310</v>
      </c>
      <c r="N48">
        <v>2</v>
      </c>
      <c r="O48">
        <v>4</v>
      </c>
      <c r="P48" s="48">
        <v>0.53002400000000005</v>
      </c>
      <c r="Q48" s="48">
        <v>0.39667065753451602</v>
      </c>
      <c r="R48" s="81">
        <v>0.53470260007684367</v>
      </c>
      <c r="S48" s="81">
        <v>0.53470260007684367</v>
      </c>
      <c r="T48" s="49">
        <v>129578.00000000001</v>
      </c>
      <c r="U48" s="49">
        <v>97859.366255643283</v>
      </c>
      <c r="V48" s="77">
        <v>114600.2264179279</v>
      </c>
      <c r="W48" s="77">
        <v>114600.2264179279</v>
      </c>
      <c r="X48" s="50">
        <v>14377</v>
      </c>
      <c r="Y48" s="50">
        <v>14072.090981495052</v>
      </c>
      <c r="Z48" s="87">
        <v>12417.666716791209</v>
      </c>
      <c r="AA48" s="87">
        <v>12417.666716791209</v>
      </c>
      <c r="AB48">
        <v>27.686415418839943</v>
      </c>
      <c r="AC48">
        <v>27.686415418839943</v>
      </c>
      <c r="AD48" s="51">
        <v>28.529461033942859</v>
      </c>
      <c r="AE48">
        <v>84.4</v>
      </c>
      <c r="AF48">
        <v>55.9</v>
      </c>
      <c r="AG48">
        <v>86.7</v>
      </c>
      <c r="AH48">
        <v>36.6</v>
      </c>
      <c r="AI48">
        <v>85.550000000000011</v>
      </c>
      <c r="AJ48">
        <v>46.25</v>
      </c>
      <c r="AK48" s="48">
        <v>0.47219954884405296</v>
      </c>
      <c r="AL48" s="48">
        <v>0.5628835146758433</v>
      </c>
      <c r="AM48" s="49">
        <v>91645.581133965781</v>
      </c>
      <c r="AN48" s="49">
        <v>139972.34932755976</v>
      </c>
      <c r="AO48" s="50">
        <v>10788.266540715815</v>
      </c>
      <c r="AP48" s="50">
        <v>13428.195269294845</v>
      </c>
      <c r="AQ48" s="53">
        <v>0.45455600000000002</v>
      </c>
      <c r="AR48">
        <v>0.45956504415916122</v>
      </c>
      <c r="AS48">
        <v>0.46444200000000002</v>
      </c>
      <c r="AT48" s="70">
        <v>0.46921297230972481</v>
      </c>
      <c r="AU48">
        <v>0.84118599999999999</v>
      </c>
      <c r="AV48" s="70">
        <v>0.84365049220424504</v>
      </c>
      <c r="AW48" t="s">
        <v>273</v>
      </c>
      <c r="AX48" t="s">
        <v>277</v>
      </c>
      <c r="AY48" s="51" t="s">
        <v>279</v>
      </c>
      <c r="AZ48" t="s">
        <v>289</v>
      </c>
      <c r="BA48" s="60" t="s">
        <v>276</v>
      </c>
      <c r="BB48" t="s">
        <v>278</v>
      </c>
      <c r="BC48">
        <v>1</v>
      </c>
      <c r="BE48">
        <v>49</v>
      </c>
      <c r="BF48" s="65">
        <v>129578.00000000001</v>
      </c>
      <c r="BG48" s="65">
        <v>73620.777502542653</v>
      </c>
      <c r="BH48" s="67">
        <v>114761.90441027755</v>
      </c>
      <c r="BI48" s="60" t="s">
        <v>283</v>
      </c>
    </row>
    <row r="49" spans="1:62">
      <c r="A49" t="s">
        <v>88</v>
      </c>
      <c r="B49" s="60" t="s">
        <v>274</v>
      </c>
      <c r="C49" s="60" t="s">
        <v>277</v>
      </c>
      <c r="D49" s="60">
        <v>2</v>
      </c>
      <c r="E49" s="60" t="s">
        <v>281</v>
      </c>
      <c r="F49">
        <v>1</v>
      </c>
      <c r="G49" s="60" t="s">
        <v>282</v>
      </c>
      <c r="H49" s="60" t="s">
        <v>464</v>
      </c>
      <c r="I49" t="s">
        <v>469</v>
      </c>
      <c r="K49" t="s">
        <v>292</v>
      </c>
      <c r="L49" t="s">
        <v>305</v>
      </c>
      <c r="M49" t="s">
        <v>310</v>
      </c>
      <c r="N49">
        <v>2</v>
      </c>
      <c r="O49">
        <v>4</v>
      </c>
      <c r="P49" s="48">
        <v>0.52567600000000003</v>
      </c>
      <c r="Q49" s="48">
        <v>0.51898105551243479</v>
      </c>
      <c r="R49" s="81">
        <v>0.56459737632327411</v>
      </c>
      <c r="S49" s="81">
        <v>0.53656928677297033</v>
      </c>
      <c r="T49" s="49">
        <v>124028.00000000001</v>
      </c>
      <c r="U49" s="49">
        <v>156980.19254895253</v>
      </c>
      <c r="V49" s="77">
        <v>156705.49582740292</v>
      </c>
      <c r="W49" s="77">
        <v>113628.56310585332</v>
      </c>
      <c r="X49" s="50">
        <v>14292.900000000001</v>
      </c>
      <c r="Y49" s="50">
        <v>17518.39428310766</v>
      </c>
      <c r="Z49" s="87">
        <v>16141.257267348567</v>
      </c>
      <c r="AA49" s="87">
        <v>12258.770251589474</v>
      </c>
      <c r="AB49">
        <v>29.125146802113523</v>
      </c>
      <c r="AC49">
        <v>27.80749474225285</v>
      </c>
      <c r="AD49" s="51">
        <v>28.264207794110646</v>
      </c>
      <c r="AE49">
        <v>79</v>
      </c>
      <c r="AF49">
        <v>58.4</v>
      </c>
      <c r="AG49">
        <v>85.7</v>
      </c>
      <c r="AH49">
        <v>49.5</v>
      </c>
      <c r="AI49">
        <v>82.35</v>
      </c>
      <c r="AJ49">
        <v>53.95</v>
      </c>
      <c r="AK49" s="48">
        <v>0.54448822089990301</v>
      </c>
      <c r="AL49" s="48">
        <v>0.57345285004454183</v>
      </c>
      <c r="AM49" s="49">
        <v>124646.55269013894</v>
      </c>
      <c r="AN49" s="49">
        <v>147057.75105260836</v>
      </c>
      <c r="AO49" s="50">
        <v>12485.052862376438</v>
      </c>
      <c r="AP49" s="50">
        <v>13740.798235122737</v>
      </c>
      <c r="AQ49" s="53">
        <v>0.45148199999999999</v>
      </c>
      <c r="AR49">
        <v>0.46162420847630559</v>
      </c>
      <c r="AS49">
        <v>0.46084399999999998</v>
      </c>
      <c r="AT49" s="70">
        <v>0.47125070922379086</v>
      </c>
      <c r="AU49">
        <v>0.83769700000000002</v>
      </c>
      <c r="AV49" s="70">
        <v>0.8443357938157372</v>
      </c>
      <c r="AW49" t="s">
        <v>273</v>
      </c>
      <c r="AX49" t="s">
        <v>277</v>
      </c>
      <c r="AY49" s="51" t="s">
        <v>279</v>
      </c>
      <c r="AZ49" t="s">
        <v>289</v>
      </c>
      <c r="BA49" s="60" t="s">
        <v>274</v>
      </c>
      <c r="BB49" t="s">
        <v>277</v>
      </c>
      <c r="BC49">
        <v>2</v>
      </c>
      <c r="BE49">
        <v>50</v>
      </c>
      <c r="BF49" s="65">
        <v>124028.00000000001</v>
      </c>
      <c r="BG49" s="65">
        <v>97181.629339027684</v>
      </c>
      <c r="BH49" s="67">
        <v>156797.67313733051</v>
      </c>
      <c r="BI49" s="60" t="s">
        <v>283</v>
      </c>
    </row>
    <row r="50" spans="1:62">
      <c r="A50" s="58" t="s">
        <v>89</v>
      </c>
      <c r="B50" s="60" t="s">
        <v>276</v>
      </c>
      <c r="C50" s="60" t="s">
        <v>278</v>
      </c>
      <c r="D50" s="60">
        <v>1</v>
      </c>
      <c r="E50" s="60" t="s">
        <v>283</v>
      </c>
      <c r="F50">
        <v>0</v>
      </c>
      <c r="G50" s="60" t="s">
        <v>282</v>
      </c>
      <c r="H50" s="60" t="s">
        <v>464</v>
      </c>
      <c r="I50" t="s">
        <v>469</v>
      </c>
      <c r="J50" t="s">
        <v>389</v>
      </c>
      <c r="K50" t="s">
        <v>291</v>
      </c>
      <c r="L50" t="s">
        <v>304</v>
      </c>
      <c r="M50" t="s">
        <v>309</v>
      </c>
      <c r="N50">
        <v>2</v>
      </c>
      <c r="O50">
        <v>4</v>
      </c>
      <c r="P50" s="48">
        <v>0.36940099999999998</v>
      </c>
      <c r="Q50" s="48">
        <v>0.45815650689529847</v>
      </c>
      <c r="R50" s="81">
        <v>0.48081739880719632</v>
      </c>
      <c r="S50" s="81">
        <v>0.42630888635704522</v>
      </c>
      <c r="T50" s="49">
        <v>49842.3</v>
      </c>
      <c r="U50" s="49">
        <v>82492.172287713722</v>
      </c>
      <c r="V50" s="77">
        <v>95346.880516916834</v>
      </c>
      <c r="W50" s="77">
        <v>55667.411498133835</v>
      </c>
      <c r="X50" s="50">
        <v>7977.59</v>
      </c>
      <c r="Y50" s="50">
        <v>10481.450614938809</v>
      </c>
      <c r="Z50" s="87">
        <v>12269.7377020772</v>
      </c>
      <c r="AA50" s="87">
        <v>7638.8164369921988</v>
      </c>
      <c r="AB50">
        <v>23.312694084921258</v>
      </c>
      <c r="AC50">
        <v>21.862318053051553</v>
      </c>
      <c r="AD50" s="51">
        <v>20.423709291123391</v>
      </c>
      <c r="AE50">
        <v>65.400000000000006</v>
      </c>
      <c r="AF50">
        <v>45.1</v>
      </c>
      <c r="AG50">
        <v>66.400000000000006</v>
      </c>
      <c r="AH50">
        <v>48.5</v>
      </c>
      <c r="AI50">
        <v>65.900000000000006</v>
      </c>
      <c r="AJ50">
        <v>46.8</v>
      </c>
      <c r="AK50" s="48">
        <v>0.47632121356325269</v>
      </c>
      <c r="AL50" s="48">
        <v>0.46278202809515456</v>
      </c>
      <c r="AM50" s="49">
        <v>75474.860220945469</v>
      </c>
      <c r="AN50" s="49">
        <v>70183.839092054463</v>
      </c>
      <c r="AO50" s="50">
        <v>8814.7572427576561</v>
      </c>
      <c r="AP50" s="50">
        <v>8425.9532345268344</v>
      </c>
      <c r="AQ50" s="53">
        <v>0.28265600000000002</v>
      </c>
      <c r="AR50">
        <v>0.33755464266323909</v>
      </c>
      <c r="AS50">
        <v>0.29283799999999999</v>
      </c>
      <c r="AT50" s="70">
        <v>0.34887033227521247</v>
      </c>
      <c r="AU50">
        <v>0.77598800000000001</v>
      </c>
      <c r="AV50" s="70">
        <v>0.80348983187809619</v>
      </c>
      <c r="AW50" t="s">
        <v>274</v>
      </c>
      <c r="AX50" t="s">
        <v>277</v>
      </c>
      <c r="AY50" s="51" t="s">
        <v>280</v>
      </c>
      <c r="AZ50" t="s">
        <v>289</v>
      </c>
      <c r="BA50" s="60" t="s">
        <v>286</v>
      </c>
      <c r="BB50" t="s">
        <v>278</v>
      </c>
      <c r="BC50">
        <v>3</v>
      </c>
      <c r="BE50">
        <v>51</v>
      </c>
      <c r="BF50" s="65">
        <v>49842.3</v>
      </c>
      <c r="BG50" s="65">
        <v>59532.358058510603</v>
      </c>
      <c r="BH50" s="67">
        <v>95346.880516916834</v>
      </c>
      <c r="BI50" s="60" t="s">
        <v>281</v>
      </c>
      <c r="BJ50" s="53"/>
    </row>
    <row r="51" spans="1:62">
      <c r="A51" s="58" t="s">
        <v>90</v>
      </c>
      <c r="B51" s="60" t="s">
        <v>275</v>
      </c>
      <c r="C51" s="60" t="s">
        <v>278</v>
      </c>
      <c r="D51" s="60">
        <v>2</v>
      </c>
      <c r="E51" s="60" t="s">
        <v>282</v>
      </c>
      <c r="F51">
        <v>2</v>
      </c>
      <c r="G51" s="60" t="s">
        <v>282</v>
      </c>
      <c r="H51" s="60" t="s">
        <v>464</v>
      </c>
      <c r="I51" t="s">
        <v>469</v>
      </c>
      <c r="K51" t="s">
        <v>293</v>
      </c>
      <c r="L51" t="s">
        <v>306</v>
      </c>
      <c r="M51" t="s">
        <v>310</v>
      </c>
      <c r="N51">
        <v>2</v>
      </c>
      <c r="O51">
        <v>4</v>
      </c>
      <c r="P51" s="48">
        <v>0.61913300000000004</v>
      </c>
      <c r="Q51" s="48">
        <v>0.56133649530057717</v>
      </c>
      <c r="R51" s="81">
        <v>0.65278896327243896</v>
      </c>
      <c r="S51" s="81">
        <v>0.65278896327243896</v>
      </c>
      <c r="T51" s="49">
        <v>365794</v>
      </c>
      <c r="U51" s="49">
        <v>367622.13422821189</v>
      </c>
      <c r="V51" s="77">
        <v>436855.92920413648</v>
      </c>
      <c r="W51" s="77">
        <v>436855.92920413648</v>
      </c>
      <c r="X51" s="50">
        <v>32034.399999999998</v>
      </c>
      <c r="Y51" s="50">
        <v>36082.714217117944</v>
      </c>
      <c r="Z51" s="87">
        <v>34271.287873961875</v>
      </c>
      <c r="AA51" s="87">
        <v>34271.287873961875</v>
      </c>
      <c r="AB51">
        <v>38.240984477508732</v>
      </c>
      <c r="AC51">
        <v>38.240984477508732</v>
      </c>
      <c r="AD51" s="51">
        <v>35.813403272955881</v>
      </c>
      <c r="AE51">
        <v>183.4</v>
      </c>
      <c r="AF51">
        <v>65.099999999999994</v>
      </c>
      <c r="AG51">
        <v>185.6</v>
      </c>
      <c r="AH51">
        <v>49.4</v>
      </c>
      <c r="AI51">
        <v>184.5</v>
      </c>
      <c r="AJ51">
        <v>57.25</v>
      </c>
      <c r="AK51" s="48">
        <v>0.60012492839966325</v>
      </c>
      <c r="AL51" s="48">
        <v>0.65117959404367831</v>
      </c>
      <c r="AM51" s="49">
        <v>310672.58446035587</v>
      </c>
      <c r="AN51" s="49">
        <v>409408.60826658231</v>
      </c>
      <c r="AO51" s="50">
        <v>27098.587096236275</v>
      </c>
      <c r="AP51" s="50">
        <v>31001.319522233589</v>
      </c>
      <c r="AQ51" s="53">
        <v>0.55421600000000004</v>
      </c>
      <c r="AR51">
        <v>0.59431282524860851</v>
      </c>
      <c r="AS51">
        <v>0.56230800000000003</v>
      </c>
      <c r="AT51" s="70">
        <v>0.60186878111514619</v>
      </c>
      <c r="AU51">
        <v>0.87404400000000004</v>
      </c>
      <c r="AV51" s="70">
        <v>0.88576258128987917</v>
      </c>
      <c r="AW51" t="s">
        <v>274</v>
      </c>
      <c r="AX51" t="s">
        <v>277</v>
      </c>
      <c r="AY51" s="51" t="s">
        <v>280</v>
      </c>
      <c r="AZ51" t="s">
        <v>289</v>
      </c>
      <c r="BA51" s="60" t="s">
        <v>275</v>
      </c>
      <c r="BB51" t="s">
        <v>278</v>
      </c>
      <c r="BC51">
        <v>2</v>
      </c>
      <c r="BE51">
        <v>52</v>
      </c>
      <c r="BF51" s="65">
        <v>365794</v>
      </c>
      <c r="BG51" s="65">
        <v>305248.89519108436</v>
      </c>
      <c r="BH51" s="67">
        <v>437111.29248514684</v>
      </c>
      <c r="BI51" s="60" t="s">
        <v>283</v>
      </c>
    </row>
    <row r="52" spans="1:62">
      <c r="A52" s="58" t="s">
        <v>91</v>
      </c>
      <c r="B52" s="60" t="s">
        <v>276</v>
      </c>
      <c r="C52" s="60" t="s">
        <v>278</v>
      </c>
      <c r="D52" s="60">
        <v>1</v>
      </c>
      <c r="E52" s="60" t="s">
        <v>282</v>
      </c>
      <c r="F52">
        <v>2</v>
      </c>
      <c r="G52" s="60" t="s">
        <v>282</v>
      </c>
      <c r="H52" s="60" t="s">
        <v>464</v>
      </c>
      <c r="I52" t="s">
        <v>469</v>
      </c>
      <c r="K52" t="s">
        <v>293</v>
      </c>
      <c r="L52" t="s">
        <v>306</v>
      </c>
      <c r="M52" t="s">
        <v>310</v>
      </c>
      <c r="N52">
        <v>2</v>
      </c>
      <c r="O52">
        <v>4</v>
      </c>
      <c r="P52" s="48">
        <v>0.58601999999999999</v>
      </c>
      <c r="Q52" s="48">
        <v>0.51873955193358146</v>
      </c>
      <c r="R52" s="81">
        <v>0.63267440585432</v>
      </c>
      <c r="S52" s="81">
        <v>0.63267440585432</v>
      </c>
      <c r="T52" s="49">
        <v>268823</v>
      </c>
      <c r="U52" s="49">
        <v>272612.81276309711</v>
      </c>
      <c r="V52" s="77">
        <v>342860.96621633234</v>
      </c>
      <c r="W52" s="77">
        <v>342860.96621633234</v>
      </c>
      <c r="X52" s="50">
        <v>25743.100000000002</v>
      </c>
      <c r="Y52" s="50">
        <v>29635.329182172394</v>
      </c>
      <c r="Z52" s="87">
        <v>28590.108574856582</v>
      </c>
      <c r="AA52" s="87">
        <v>28590.108574856582</v>
      </c>
      <c r="AB52">
        <v>35.976879764408409</v>
      </c>
      <c r="AC52">
        <v>35.976879764408409</v>
      </c>
      <c r="AD52" s="51">
        <v>32.759410869481087</v>
      </c>
      <c r="AE52">
        <v>161.1</v>
      </c>
      <c r="AF52">
        <v>62.1</v>
      </c>
      <c r="AG52">
        <v>164.4</v>
      </c>
      <c r="AH52">
        <v>44.9</v>
      </c>
      <c r="AI52">
        <v>162.75</v>
      </c>
      <c r="AJ52">
        <v>53.5</v>
      </c>
      <c r="AK52" s="48">
        <v>0.56847489413241392</v>
      </c>
      <c r="AL52" s="48">
        <v>0.63255741746234873</v>
      </c>
      <c r="AM52" s="49">
        <v>237606.08618461259</v>
      </c>
      <c r="AN52" s="49">
        <v>328626.68044686958</v>
      </c>
      <c r="AO52" s="50">
        <v>22462.42713803639</v>
      </c>
      <c r="AP52" s="50">
        <v>26272.432720111563</v>
      </c>
      <c r="AQ52" s="53">
        <v>0.51712400000000003</v>
      </c>
      <c r="AR52">
        <v>0.57123134405741616</v>
      </c>
      <c r="AS52">
        <v>0.52603100000000003</v>
      </c>
      <c r="AT52" s="70">
        <v>0.57916227426832445</v>
      </c>
      <c r="AU52">
        <v>0.86359300000000006</v>
      </c>
      <c r="AV52" s="70">
        <v>0.87874004784601478</v>
      </c>
      <c r="AW52" t="s">
        <v>273</v>
      </c>
      <c r="AX52" t="s">
        <v>277</v>
      </c>
      <c r="AY52" s="51" t="s">
        <v>279</v>
      </c>
      <c r="AZ52" t="s">
        <v>289</v>
      </c>
      <c r="BA52" s="60" t="s">
        <v>276</v>
      </c>
      <c r="BB52" t="s">
        <v>278</v>
      </c>
      <c r="BC52">
        <v>1</v>
      </c>
      <c r="BE52">
        <v>53</v>
      </c>
      <c r="BF52" s="65">
        <v>268823</v>
      </c>
      <c r="BG52" s="65">
        <v>225626.01641580593</v>
      </c>
      <c r="BH52" s="67">
        <v>343082.62772486103</v>
      </c>
      <c r="BI52" s="60" t="s">
        <v>283</v>
      </c>
    </row>
    <row r="53" spans="1:62">
      <c r="A53" s="58" t="s">
        <v>92</v>
      </c>
      <c r="B53" s="60" t="s">
        <v>276</v>
      </c>
      <c r="C53" s="60" t="s">
        <v>278</v>
      </c>
      <c r="D53" s="60">
        <v>1</v>
      </c>
      <c r="E53" s="60" t="s">
        <v>281</v>
      </c>
      <c r="F53">
        <v>1</v>
      </c>
      <c r="G53" s="60" t="s">
        <v>282</v>
      </c>
      <c r="H53" s="60" t="s">
        <v>464</v>
      </c>
      <c r="I53" t="s">
        <v>469</v>
      </c>
      <c r="J53" t="s">
        <v>393</v>
      </c>
      <c r="K53" t="s">
        <v>293</v>
      </c>
      <c r="L53" t="s">
        <v>306</v>
      </c>
      <c r="M53" t="s">
        <v>310</v>
      </c>
      <c r="N53">
        <v>2</v>
      </c>
      <c r="O53">
        <v>4</v>
      </c>
      <c r="P53" s="48">
        <v>0.565832</v>
      </c>
      <c r="Q53" s="48">
        <v>0.47670492919811086</v>
      </c>
      <c r="R53" s="81">
        <v>0.62068164795281078</v>
      </c>
      <c r="S53" s="81">
        <v>0.6122703184925592</v>
      </c>
      <c r="T53" s="49">
        <v>206363</v>
      </c>
      <c r="U53" s="49">
        <v>159203.73928631318</v>
      </c>
      <c r="V53" s="77">
        <v>288551.074293304</v>
      </c>
      <c r="W53" s="77">
        <v>235749.57157478295</v>
      </c>
      <c r="X53" s="50">
        <v>21176.799999999999</v>
      </c>
      <c r="Y53" s="50">
        <v>19113.305843807975</v>
      </c>
      <c r="Z53" s="87">
        <v>25332.643803361159</v>
      </c>
      <c r="AA53" s="87">
        <v>20885.877024501104</v>
      </c>
      <c r="AB53">
        <v>34.171452044221944</v>
      </c>
      <c r="AC53">
        <v>33.862533706134506</v>
      </c>
      <c r="AD53" s="51">
        <v>31.150656969755474</v>
      </c>
      <c r="AE53">
        <v>131</v>
      </c>
      <c r="AF53">
        <v>62.5</v>
      </c>
      <c r="AG53">
        <v>114.7</v>
      </c>
      <c r="AH53">
        <v>41</v>
      </c>
      <c r="AI53">
        <v>122.85</v>
      </c>
      <c r="AJ53">
        <v>51.75</v>
      </c>
      <c r="AK53" s="48">
        <v>0.536887181988846</v>
      </c>
      <c r="AL53" s="48">
        <v>0.62250619820168207</v>
      </c>
      <c r="AM53" s="49">
        <v>164830.53080451823</v>
      </c>
      <c r="AN53" s="49">
        <v>251266.05305566802</v>
      </c>
      <c r="AO53" s="50">
        <v>16811.873578709936</v>
      </c>
      <c r="AP53" s="50">
        <v>20653.040631660642</v>
      </c>
      <c r="AQ53" s="53">
        <v>0.49675599999999998</v>
      </c>
      <c r="AR53">
        <v>0.547937979124546</v>
      </c>
      <c r="AS53">
        <v>0.50559799999999999</v>
      </c>
      <c r="AT53" s="70">
        <v>0.55623270230003874</v>
      </c>
      <c r="AU53">
        <v>0.85319599999999995</v>
      </c>
      <c r="AV53" s="70">
        <v>0.87143815014208692</v>
      </c>
      <c r="AW53" t="s">
        <v>273</v>
      </c>
      <c r="AX53" t="s">
        <v>277</v>
      </c>
      <c r="AY53" s="51" t="s">
        <v>279</v>
      </c>
      <c r="AZ53" t="s">
        <v>289</v>
      </c>
      <c r="BA53" s="60" t="s">
        <v>276</v>
      </c>
      <c r="BB53" t="s">
        <v>278</v>
      </c>
      <c r="BC53">
        <v>1</v>
      </c>
      <c r="BE53">
        <v>54</v>
      </c>
      <c r="BF53" s="65">
        <v>206363</v>
      </c>
      <c r="BG53" s="65">
        <v>142134.5890608012</v>
      </c>
      <c r="BH53" s="67">
        <v>288664.06052916695</v>
      </c>
      <c r="BI53" s="60" t="s">
        <v>281</v>
      </c>
    </row>
    <row r="54" spans="1:62">
      <c r="A54" s="58" t="s">
        <v>93</v>
      </c>
      <c r="B54" s="60" t="s">
        <v>276</v>
      </c>
      <c r="C54" s="60" t="s">
        <v>278</v>
      </c>
      <c r="D54" s="60">
        <v>1</v>
      </c>
      <c r="E54" s="60" t="s">
        <v>282</v>
      </c>
      <c r="F54">
        <v>2</v>
      </c>
      <c r="G54" s="60" t="s">
        <v>282</v>
      </c>
      <c r="H54" s="60" t="s">
        <v>464</v>
      </c>
      <c r="I54" t="s">
        <v>469</v>
      </c>
      <c r="K54" t="s">
        <v>293</v>
      </c>
      <c r="L54" t="s">
        <v>306</v>
      </c>
      <c r="M54" t="s">
        <v>310</v>
      </c>
      <c r="N54">
        <v>2</v>
      </c>
      <c r="O54">
        <v>4</v>
      </c>
      <c r="P54" s="48">
        <v>0.651057</v>
      </c>
      <c r="Q54" s="48">
        <v>0.5803895551641024</v>
      </c>
      <c r="R54" s="81">
        <v>0.6887636512251506</v>
      </c>
      <c r="S54" s="81">
        <v>0.6887636512251506</v>
      </c>
      <c r="T54" s="49">
        <v>595566</v>
      </c>
      <c r="U54" s="49">
        <v>552625.12225044344</v>
      </c>
      <c r="V54" s="77">
        <v>761627.30270072515</v>
      </c>
      <c r="W54" s="77">
        <v>761627.30270072515</v>
      </c>
      <c r="X54" s="50">
        <v>46726.9</v>
      </c>
      <c r="Y54" s="50">
        <v>51425.881230868195</v>
      </c>
      <c r="Z54" s="87">
        <v>53096.016161318519</v>
      </c>
      <c r="AA54" s="87">
        <v>53096.016161318519</v>
      </c>
      <c r="AB54">
        <v>43.03301967439802</v>
      </c>
      <c r="AC54">
        <v>43.03301967439802</v>
      </c>
      <c r="AD54" s="51">
        <v>39.315058672937703</v>
      </c>
      <c r="AE54">
        <v>258.8</v>
      </c>
      <c r="AF54">
        <v>70.7</v>
      </c>
      <c r="AG54">
        <v>255.6</v>
      </c>
      <c r="AH54">
        <v>50.8</v>
      </c>
      <c r="AI54">
        <v>257.2</v>
      </c>
      <c r="AJ54">
        <v>60.75</v>
      </c>
      <c r="AK54" s="48">
        <v>0.62387970363268963</v>
      </c>
      <c r="AL54" s="48">
        <v>0.68337552111178179</v>
      </c>
      <c r="AM54" s="49">
        <v>483673.96683506877</v>
      </c>
      <c r="AN54" s="49">
        <v>673144.67431573558</v>
      </c>
      <c r="AO54" s="50">
        <v>39555.50862315554</v>
      </c>
      <c r="AP54" s="50">
        <v>46103.220604479582</v>
      </c>
      <c r="AQ54" s="53">
        <v>0.59132300000000004</v>
      </c>
      <c r="AR54">
        <v>0.63570453859665288</v>
      </c>
      <c r="AS54">
        <v>0.59958999999999996</v>
      </c>
      <c r="AT54" s="70">
        <v>0.64257319562748016</v>
      </c>
      <c r="AU54">
        <v>0.88581500000000002</v>
      </c>
      <c r="AV54" s="70">
        <v>0.89822260269716792</v>
      </c>
      <c r="AW54" t="s">
        <v>273</v>
      </c>
      <c r="AX54" t="s">
        <v>277</v>
      </c>
      <c r="AY54" s="51" t="s">
        <v>279</v>
      </c>
      <c r="AZ54" t="s">
        <v>289</v>
      </c>
      <c r="BA54" s="60" t="s">
        <v>276</v>
      </c>
      <c r="BB54" t="s">
        <v>278</v>
      </c>
      <c r="BC54">
        <v>1</v>
      </c>
      <c r="BE54">
        <v>55</v>
      </c>
      <c r="BF54" s="65">
        <v>595566</v>
      </c>
      <c r="BG54" s="65">
        <v>484618.09194646304</v>
      </c>
      <c r="BH54" s="71"/>
      <c r="BI54" s="60" t="s">
        <v>283</v>
      </c>
    </row>
    <row r="55" spans="1:62">
      <c r="A55" s="58" t="s">
        <v>94</v>
      </c>
      <c r="B55" s="60" t="s">
        <v>276</v>
      </c>
      <c r="C55" s="60" t="s">
        <v>278</v>
      </c>
      <c r="D55" s="60">
        <v>1</v>
      </c>
      <c r="E55" s="60" t="s">
        <v>282</v>
      </c>
      <c r="F55">
        <v>2</v>
      </c>
      <c r="G55" s="60" t="s">
        <v>282</v>
      </c>
      <c r="H55" s="60" t="s">
        <v>464</v>
      </c>
      <c r="I55" t="s">
        <v>469</v>
      </c>
      <c r="K55" t="s">
        <v>292</v>
      </c>
      <c r="L55" t="s">
        <v>305</v>
      </c>
      <c r="M55" t="s">
        <v>310</v>
      </c>
      <c r="N55">
        <v>2</v>
      </c>
      <c r="O55">
        <v>4</v>
      </c>
      <c r="P55" s="48">
        <v>0.56664199999999998</v>
      </c>
      <c r="Q55" s="48">
        <v>0.55180599803799046</v>
      </c>
      <c r="R55" s="81">
        <v>0.59244536581168805</v>
      </c>
      <c r="S55" s="81">
        <v>0.59244536581168805</v>
      </c>
      <c r="T55" s="49">
        <v>174698</v>
      </c>
      <c r="U55" s="49">
        <v>198260.66467843039</v>
      </c>
      <c r="V55" s="77">
        <v>193837.63350764936</v>
      </c>
      <c r="W55" s="77">
        <v>193837.63350764936</v>
      </c>
      <c r="X55" s="50">
        <v>17232.399999999998</v>
      </c>
      <c r="Y55" s="50">
        <v>20102.885172199887</v>
      </c>
      <c r="Z55" s="87">
        <v>18136.996379175085</v>
      </c>
      <c r="AA55" s="87">
        <v>18136.996379175085</v>
      </c>
      <c r="AB55">
        <v>32.062249358479313</v>
      </c>
      <c r="AC55">
        <v>32.062249358479313</v>
      </c>
      <c r="AD55" s="51">
        <v>31.173416283821435</v>
      </c>
      <c r="AE55">
        <v>111.5</v>
      </c>
      <c r="AF55">
        <v>60.2</v>
      </c>
      <c r="AG55">
        <v>112.1</v>
      </c>
      <c r="AH55">
        <v>51.9</v>
      </c>
      <c r="AI55">
        <v>111.8</v>
      </c>
      <c r="AJ55">
        <v>56.05</v>
      </c>
      <c r="AK55" s="48">
        <v>0.57943951585929787</v>
      </c>
      <c r="AL55" s="48">
        <v>0.60558727973179627</v>
      </c>
      <c r="AM55" s="49">
        <v>182896.02845192631</v>
      </c>
      <c r="AN55" s="49">
        <v>212145.29697121316</v>
      </c>
      <c r="AO55" s="50">
        <v>16831.402489648524</v>
      </c>
      <c r="AP55" s="50">
        <v>18258.607180144689</v>
      </c>
      <c r="AQ55" s="53">
        <v>0.49517699999999998</v>
      </c>
      <c r="AR55">
        <v>0.52528634715574307</v>
      </c>
      <c r="AS55">
        <v>0.50422400000000001</v>
      </c>
      <c r="AT55" s="70">
        <v>0.53393637729785426</v>
      </c>
      <c r="AU55">
        <v>0.85690500000000003</v>
      </c>
      <c r="AV55" s="70">
        <v>0.86441018677914039</v>
      </c>
      <c r="AW55" t="s">
        <v>273</v>
      </c>
      <c r="AX55" t="s">
        <v>277</v>
      </c>
      <c r="AY55" s="51" t="s">
        <v>279</v>
      </c>
      <c r="AZ55" t="s">
        <v>289</v>
      </c>
      <c r="BA55" s="60" t="s">
        <v>275</v>
      </c>
      <c r="BB55" t="s">
        <v>278</v>
      </c>
      <c r="BC55">
        <v>2</v>
      </c>
      <c r="BE55">
        <v>56</v>
      </c>
      <c r="BF55" s="65">
        <v>174698</v>
      </c>
      <c r="BG55" s="65">
        <v>164177.47760492779</v>
      </c>
      <c r="BH55" s="67">
        <v>194039.56541980567</v>
      </c>
      <c r="BI55" s="60" t="s">
        <v>281</v>
      </c>
    </row>
    <row r="56" spans="1:62">
      <c r="A56" t="s">
        <v>95</v>
      </c>
      <c r="B56" s="60" t="s">
        <v>274</v>
      </c>
      <c r="C56" s="60" t="s">
        <v>277</v>
      </c>
      <c r="D56" s="60">
        <v>2</v>
      </c>
      <c r="E56" s="60" t="s">
        <v>282</v>
      </c>
      <c r="F56">
        <v>2</v>
      </c>
      <c r="G56" s="60" t="s">
        <v>282</v>
      </c>
      <c r="H56" s="60" t="s">
        <v>464</v>
      </c>
      <c r="I56" t="s">
        <v>458</v>
      </c>
      <c r="J56" t="s">
        <v>394</v>
      </c>
      <c r="K56" t="s">
        <v>293</v>
      </c>
      <c r="L56" t="s">
        <v>306</v>
      </c>
      <c r="M56" t="s">
        <v>310</v>
      </c>
      <c r="N56">
        <v>2</v>
      </c>
      <c r="O56">
        <v>4</v>
      </c>
      <c r="P56" s="48">
        <v>0.61610399999999998</v>
      </c>
      <c r="Q56" s="48">
        <v>0.52648018421509457</v>
      </c>
      <c r="R56" s="81">
        <v>0.63600086823369151</v>
      </c>
      <c r="S56" s="81">
        <v>0.63600086823369151</v>
      </c>
      <c r="T56" s="49">
        <v>323273</v>
      </c>
      <c r="U56" s="49">
        <v>254525.25903380217</v>
      </c>
      <c r="V56" s="77">
        <v>350982.8932835086</v>
      </c>
      <c r="W56" s="77">
        <v>350982.8932835086</v>
      </c>
      <c r="X56" s="50">
        <v>28486.2</v>
      </c>
      <c r="Y56" s="50">
        <v>27022.786943880499</v>
      </c>
      <c r="Z56" s="87">
        <v>28983.797676680231</v>
      </c>
      <c r="AA56" s="87">
        <v>28983.797676680231</v>
      </c>
      <c r="AB56">
        <v>36.328872137335772</v>
      </c>
      <c r="AC56">
        <v>36.328872137335772</v>
      </c>
      <c r="AD56" s="51">
        <v>35.549341209747766</v>
      </c>
      <c r="AE56">
        <v>162.80000000000001</v>
      </c>
      <c r="AF56">
        <v>62.8</v>
      </c>
      <c r="AG56">
        <v>163.80000000000001</v>
      </c>
      <c r="AH56">
        <v>45.3</v>
      </c>
      <c r="AI56">
        <v>163.30000000000001</v>
      </c>
      <c r="AJ56">
        <v>54.05</v>
      </c>
      <c r="AK56" s="48">
        <v>0.57221705543642287</v>
      </c>
      <c r="AL56" s="48">
        <v>0.63619946292438934</v>
      </c>
      <c r="AM56" s="49">
        <v>243244.2891682414</v>
      </c>
      <c r="AN56" s="49">
        <v>337212.83354890859</v>
      </c>
      <c r="AO56" s="50">
        <v>22783.244926548003</v>
      </c>
      <c r="AP56" s="50">
        <v>26678.550224078259</v>
      </c>
      <c r="AQ56" s="53">
        <v>0.55258700000000005</v>
      </c>
      <c r="AR56">
        <v>0.57505151451354919</v>
      </c>
      <c r="AS56">
        <v>0.560554</v>
      </c>
      <c r="AT56" s="70">
        <v>0.58292006826936182</v>
      </c>
      <c r="AU56">
        <v>0.87276500000000001</v>
      </c>
      <c r="AV56" s="70">
        <v>0.87989435684152129</v>
      </c>
      <c r="AW56" t="s">
        <v>273</v>
      </c>
      <c r="AX56" t="s">
        <v>277</v>
      </c>
      <c r="AY56" s="51" t="s">
        <v>279</v>
      </c>
      <c r="AZ56" t="s">
        <v>289</v>
      </c>
      <c r="BA56" s="60" t="s">
        <v>274</v>
      </c>
      <c r="BB56" t="s">
        <v>277</v>
      </c>
      <c r="BC56">
        <v>2</v>
      </c>
      <c r="BE56">
        <v>57</v>
      </c>
      <c r="BF56" s="65">
        <v>323273</v>
      </c>
      <c r="BG56" s="65">
        <v>230403.32511017678</v>
      </c>
      <c r="BH56" s="67">
        <v>351212.13540303532</v>
      </c>
      <c r="BI56" s="60" t="s">
        <v>281</v>
      </c>
    </row>
    <row r="57" spans="1:62">
      <c r="A57" t="s">
        <v>96</v>
      </c>
      <c r="B57" s="60" t="s">
        <v>274</v>
      </c>
      <c r="C57" s="60" t="s">
        <v>277</v>
      </c>
      <c r="D57" s="60">
        <v>2</v>
      </c>
      <c r="E57" s="60" t="s">
        <v>282</v>
      </c>
      <c r="F57">
        <v>2</v>
      </c>
      <c r="G57" s="60" t="s">
        <v>282</v>
      </c>
      <c r="H57" s="60" t="s">
        <v>464</v>
      </c>
      <c r="I57" t="s">
        <v>458</v>
      </c>
      <c r="K57" t="s">
        <v>293</v>
      </c>
      <c r="L57" t="s">
        <v>306</v>
      </c>
      <c r="M57" t="s">
        <v>310</v>
      </c>
      <c r="N57">
        <v>2</v>
      </c>
      <c r="O57">
        <v>4</v>
      </c>
      <c r="P57" s="48">
        <v>0.63083400000000001</v>
      </c>
      <c r="Q57" s="48">
        <v>0.56517910190949061</v>
      </c>
      <c r="R57" s="81">
        <v>0.63411246761639506</v>
      </c>
      <c r="S57" s="81">
        <v>0.63411246761639506</v>
      </c>
      <c r="T57" s="49">
        <v>330090</v>
      </c>
      <c r="U57" s="49">
        <v>265494.96184499329</v>
      </c>
      <c r="V57" s="77">
        <v>306546.29241918534</v>
      </c>
      <c r="W57" s="77">
        <v>306546.29241918534</v>
      </c>
      <c r="X57" s="50">
        <v>28116</v>
      </c>
      <c r="Y57" s="50">
        <v>25864.495352843223</v>
      </c>
      <c r="Z57" s="87">
        <v>25486.510982973559</v>
      </c>
      <c r="AA57" s="87">
        <v>25486.510982973559</v>
      </c>
      <c r="AB57">
        <v>36.083357108861513</v>
      </c>
      <c r="AC57">
        <v>36.083357108861513</v>
      </c>
      <c r="AD57" s="51">
        <v>37.045098902162223</v>
      </c>
      <c r="AE57">
        <v>146.5</v>
      </c>
      <c r="AF57">
        <v>64.599999999999994</v>
      </c>
      <c r="AG57">
        <v>138.6</v>
      </c>
      <c r="AH57">
        <v>51.2</v>
      </c>
      <c r="AI57">
        <v>142.55000000000001</v>
      </c>
      <c r="AJ57">
        <v>57.9</v>
      </c>
      <c r="AK57" s="48">
        <v>0.59827716060725433</v>
      </c>
      <c r="AL57" s="48">
        <v>0.63965307975951491</v>
      </c>
      <c r="AM57" s="49">
        <v>246870.00334414447</v>
      </c>
      <c r="AN57" s="49">
        <v>311480.51203186973</v>
      </c>
      <c r="AO57" s="50">
        <v>21638.789229444843</v>
      </c>
      <c r="AP57" s="50">
        <v>24390.892881284621</v>
      </c>
      <c r="AQ57" s="53">
        <v>0.568546</v>
      </c>
      <c r="AR57">
        <v>0.57293734946412611</v>
      </c>
      <c r="AS57">
        <v>0.57659800000000005</v>
      </c>
      <c r="AT57" s="70">
        <v>0.5808340179562822</v>
      </c>
      <c r="AU57">
        <v>0.87903200000000004</v>
      </c>
      <c r="AV57" s="70">
        <v>0.8791486619530291</v>
      </c>
      <c r="AW57" t="s">
        <v>274</v>
      </c>
      <c r="AX57" t="s">
        <v>277</v>
      </c>
      <c r="AY57" s="51" t="s">
        <v>280</v>
      </c>
      <c r="AZ57" t="s">
        <v>289</v>
      </c>
      <c r="BA57" s="60" t="s">
        <v>274</v>
      </c>
      <c r="BB57" t="s">
        <v>277</v>
      </c>
      <c r="BC57">
        <v>2</v>
      </c>
      <c r="BE57">
        <v>58</v>
      </c>
      <c r="BF57" s="65">
        <v>330090</v>
      </c>
      <c r="BG57" s="65">
        <v>231231.15433393151</v>
      </c>
      <c r="BH57" s="67">
        <v>306795.81682953262</v>
      </c>
      <c r="BI57" s="60" t="s">
        <v>281</v>
      </c>
    </row>
    <row r="58" spans="1:62">
      <c r="A58" s="58" t="s">
        <v>97</v>
      </c>
      <c r="B58" s="60" t="s">
        <v>275</v>
      </c>
      <c r="C58" s="60" t="s">
        <v>278</v>
      </c>
      <c r="D58" s="60">
        <v>2</v>
      </c>
      <c r="E58" s="60" t="s">
        <v>282</v>
      </c>
      <c r="F58">
        <v>2</v>
      </c>
      <c r="G58" s="60" t="s">
        <v>282</v>
      </c>
      <c r="H58" s="60" t="s">
        <v>464</v>
      </c>
      <c r="I58" t="s">
        <v>469</v>
      </c>
      <c r="J58" t="s">
        <v>391</v>
      </c>
      <c r="K58" t="s">
        <v>293</v>
      </c>
      <c r="L58" t="s">
        <v>306</v>
      </c>
      <c r="M58" t="s">
        <v>310</v>
      </c>
      <c r="N58">
        <v>2</v>
      </c>
      <c r="O58">
        <v>4</v>
      </c>
      <c r="P58" s="48">
        <v>0.61938800000000005</v>
      </c>
      <c r="Q58" s="48">
        <v>0.62610319917711466</v>
      </c>
      <c r="R58" s="81">
        <v>0.64028520907774789</v>
      </c>
      <c r="S58" s="81">
        <v>0.64028520907774789</v>
      </c>
      <c r="T58" s="49">
        <v>273833</v>
      </c>
      <c r="U58" s="49">
        <v>382967.29024221195</v>
      </c>
      <c r="V58" s="77">
        <v>286681.69805849425</v>
      </c>
      <c r="W58" s="77">
        <v>286681.69805849425</v>
      </c>
      <c r="X58" s="50">
        <v>24351.899999999998</v>
      </c>
      <c r="Y58" s="50">
        <v>32245.450970608705</v>
      </c>
      <c r="Z58" s="87">
        <v>23434.445411011242</v>
      </c>
      <c r="AA58" s="87">
        <v>23434.445411011242</v>
      </c>
      <c r="AB58">
        <v>36.700040435835092</v>
      </c>
      <c r="AC58">
        <v>36.700040435835092</v>
      </c>
      <c r="AD58" s="51">
        <v>35.866669523683377</v>
      </c>
      <c r="AE58">
        <v>126.1</v>
      </c>
      <c r="AF58">
        <v>69.5</v>
      </c>
      <c r="AG58">
        <v>125.3</v>
      </c>
      <c r="AH58">
        <v>63.9</v>
      </c>
      <c r="AI58">
        <v>125.69999999999999</v>
      </c>
      <c r="AJ58">
        <v>66.7</v>
      </c>
      <c r="AK58" s="48">
        <v>0.64223943745140943</v>
      </c>
      <c r="AL58" s="48">
        <v>0.6547247129675331</v>
      </c>
      <c r="AM58" s="49">
        <v>292293.77263601264</v>
      </c>
      <c r="AN58" s="49">
        <v>317909.50231929391</v>
      </c>
      <c r="AO58" s="50">
        <v>22697.988941287735</v>
      </c>
      <c r="AP58" s="50">
        <v>23799.904069760516</v>
      </c>
      <c r="AQ58" s="53">
        <v>0.55579000000000001</v>
      </c>
      <c r="AR58">
        <v>0.58007242812062221</v>
      </c>
      <c r="AS58">
        <v>0.56405799999999995</v>
      </c>
      <c r="AT58" s="70">
        <v>0.58784740899617205</v>
      </c>
      <c r="AU58">
        <v>0.87202999999999997</v>
      </c>
      <c r="AV58" s="70">
        <v>0.88120324673886796</v>
      </c>
      <c r="AW58" t="s">
        <v>274</v>
      </c>
      <c r="AX58" t="s">
        <v>277</v>
      </c>
      <c r="AY58" s="51" t="s">
        <v>280</v>
      </c>
      <c r="AZ58" t="s">
        <v>289</v>
      </c>
      <c r="BA58" s="60" t="s">
        <v>286</v>
      </c>
      <c r="BB58" t="s">
        <v>278</v>
      </c>
      <c r="BC58">
        <v>3</v>
      </c>
      <c r="BE58">
        <v>59</v>
      </c>
      <c r="BF58" s="65">
        <v>273833</v>
      </c>
      <c r="BG58" s="65">
        <v>261725.13412563136</v>
      </c>
      <c r="BH58" s="67">
        <v>286992.41855182871</v>
      </c>
      <c r="BI58" s="60" t="s">
        <v>283</v>
      </c>
    </row>
    <row r="59" spans="1:62">
      <c r="A59" s="58" t="s">
        <v>98</v>
      </c>
      <c r="B59" s="60" t="s">
        <v>275</v>
      </c>
      <c r="C59" s="60" t="s">
        <v>278</v>
      </c>
      <c r="D59" s="60">
        <v>2</v>
      </c>
      <c r="E59" s="60" t="s">
        <v>282</v>
      </c>
      <c r="F59">
        <v>2</v>
      </c>
      <c r="G59" s="60" t="s">
        <v>282</v>
      </c>
      <c r="H59" s="60" t="s">
        <v>464</v>
      </c>
      <c r="I59" s="58" t="s">
        <v>458</v>
      </c>
      <c r="K59" t="s">
        <v>293</v>
      </c>
      <c r="L59" t="s">
        <v>306</v>
      </c>
      <c r="M59" t="s">
        <v>310</v>
      </c>
      <c r="N59">
        <v>2</v>
      </c>
      <c r="O59">
        <v>4</v>
      </c>
      <c r="P59" s="48">
        <v>0.530169</v>
      </c>
      <c r="Q59" s="48">
        <v>0.52637371785799658</v>
      </c>
      <c r="R59" s="81">
        <v>0.62362520315335856</v>
      </c>
      <c r="S59" s="81">
        <v>0.62362520315335856</v>
      </c>
      <c r="T59" s="49">
        <v>165436</v>
      </c>
      <c r="U59" s="49">
        <v>186730.32756873107</v>
      </c>
      <c r="V59" s="77">
        <v>240492.87086466746</v>
      </c>
      <c r="W59" s="77">
        <v>240492.87086466746</v>
      </c>
      <c r="X59" s="50">
        <v>18720.8</v>
      </c>
      <c r="Y59" s="50">
        <v>20142.528661203982</v>
      </c>
      <c r="Z59" s="87">
        <v>20650.128795034121</v>
      </c>
      <c r="AA59" s="87">
        <v>20650.128795034121</v>
      </c>
      <c r="AB59">
        <v>34.938213691311276</v>
      </c>
      <c r="AC59">
        <v>34.938213691311276</v>
      </c>
      <c r="AD59" s="51">
        <v>28.586665196774362</v>
      </c>
      <c r="AE59">
        <v>115</v>
      </c>
      <c r="AF59">
        <v>67.5</v>
      </c>
      <c r="AG59">
        <v>115.5</v>
      </c>
      <c r="AH59">
        <v>46.9</v>
      </c>
      <c r="AI59">
        <v>115.25</v>
      </c>
      <c r="AJ59">
        <v>57.2</v>
      </c>
      <c r="AK59" s="48">
        <v>0.57570031829827006</v>
      </c>
      <c r="AL59" s="48">
        <v>0.64156253599180435</v>
      </c>
      <c r="AM59" s="49">
        <v>191036.42044874874</v>
      </c>
      <c r="AN59" s="49">
        <v>274945.80768210109</v>
      </c>
      <c r="AO59" s="50">
        <v>17740.885648897427</v>
      </c>
      <c r="AP59" s="50">
        <v>21399.542459306929</v>
      </c>
      <c r="AQ59" s="53">
        <v>0.45815</v>
      </c>
      <c r="AR59">
        <v>0.56096660494382766</v>
      </c>
      <c r="AS59">
        <v>0.46743099999999999</v>
      </c>
      <c r="AT59" s="70">
        <v>0.5690507878472687</v>
      </c>
      <c r="AU59">
        <v>0.84002100000000002</v>
      </c>
      <c r="AV59" s="70">
        <v>0.87535962366890396</v>
      </c>
      <c r="AW59" t="s">
        <v>273</v>
      </c>
      <c r="AX59" t="s">
        <v>277</v>
      </c>
      <c r="AY59" s="51" t="s">
        <v>279</v>
      </c>
      <c r="AZ59" t="s">
        <v>289</v>
      </c>
      <c r="BA59" s="60" t="s">
        <v>275</v>
      </c>
      <c r="BB59" t="s">
        <v>278</v>
      </c>
      <c r="BC59">
        <v>2</v>
      </c>
      <c r="BE59">
        <v>60</v>
      </c>
      <c r="BF59" s="65">
        <v>165436</v>
      </c>
      <c r="BG59" s="65">
        <v>160193.53608768742</v>
      </c>
      <c r="BH59" s="67">
        <v>240777.53109897018</v>
      </c>
      <c r="BI59" s="60" t="s">
        <v>281</v>
      </c>
    </row>
    <row r="60" spans="1:62">
      <c r="A60" t="s">
        <v>99</v>
      </c>
      <c r="B60" s="60" t="s">
        <v>274</v>
      </c>
      <c r="C60" s="60" t="s">
        <v>277</v>
      </c>
      <c r="D60" s="60">
        <v>2</v>
      </c>
      <c r="E60" s="60" t="s">
        <v>282</v>
      </c>
      <c r="F60">
        <v>2</v>
      </c>
      <c r="G60" s="60" t="s">
        <v>282</v>
      </c>
      <c r="H60" s="60" t="s">
        <v>464</v>
      </c>
      <c r="I60" t="s">
        <v>458</v>
      </c>
      <c r="J60" t="s">
        <v>391</v>
      </c>
      <c r="K60" t="s">
        <v>293</v>
      </c>
      <c r="L60" t="s">
        <v>306</v>
      </c>
      <c r="M60" t="s">
        <v>310</v>
      </c>
      <c r="N60">
        <v>2</v>
      </c>
      <c r="O60">
        <v>4</v>
      </c>
      <c r="P60" s="48">
        <v>0.63201399999999996</v>
      </c>
      <c r="Q60" s="48">
        <v>0.57440916934769792</v>
      </c>
      <c r="R60" s="81">
        <v>0.66014865613308538</v>
      </c>
      <c r="S60" s="81">
        <v>0.66014865613308538</v>
      </c>
      <c r="T60" s="49">
        <v>405865</v>
      </c>
      <c r="U60" s="49">
        <v>305969.70091186097</v>
      </c>
      <c r="V60" s="77">
        <v>443231.00962542609</v>
      </c>
      <c r="W60" s="77">
        <v>443231.00962542609</v>
      </c>
      <c r="X60" s="50">
        <v>34158</v>
      </c>
      <c r="Y60" s="50">
        <v>28759.985432008682</v>
      </c>
      <c r="Z60" s="87">
        <v>33999.519355427547</v>
      </c>
      <c r="AA60" s="87">
        <v>33999.519355427547</v>
      </c>
      <c r="AB60">
        <v>39.109171367271443</v>
      </c>
      <c r="AC60">
        <v>39.109171367271443</v>
      </c>
      <c r="AD60" s="51">
        <v>37.161210759057298</v>
      </c>
      <c r="AE60">
        <v>178.3</v>
      </c>
      <c r="AF60">
        <v>67.400000000000006</v>
      </c>
      <c r="AG60">
        <v>178</v>
      </c>
      <c r="AH60">
        <v>50.5</v>
      </c>
      <c r="AI60">
        <v>178.15</v>
      </c>
      <c r="AJ60">
        <v>58.95</v>
      </c>
      <c r="AK60" s="48">
        <v>0.60855845278359577</v>
      </c>
      <c r="AL60" s="48">
        <v>0.66053642286056669</v>
      </c>
      <c r="AM60" s="49">
        <v>317494.14711857511</v>
      </c>
      <c r="AN60" s="49">
        <v>423744.66367904877</v>
      </c>
      <c r="AO60" s="50">
        <v>27076.820874959027</v>
      </c>
      <c r="AP60" s="50">
        <v>31187.499498365836</v>
      </c>
      <c r="AQ60" s="53">
        <v>0.56941600000000003</v>
      </c>
      <c r="AR60">
        <v>0.60280310013973359</v>
      </c>
      <c r="AS60">
        <v>0.577658</v>
      </c>
      <c r="AT60" s="70">
        <v>0.61021550874280028</v>
      </c>
      <c r="AU60">
        <v>0.87915200000000004</v>
      </c>
      <c r="AV60" s="70">
        <v>0.88827212335733874</v>
      </c>
      <c r="AW60" t="s">
        <v>274</v>
      </c>
      <c r="AX60" t="s">
        <v>277</v>
      </c>
      <c r="AY60" s="51" t="s">
        <v>280</v>
      </c>
      <c r="AZ60" t="s">
        <v>289</v>
      </c>
      <c r="BA60" s="60" t="s">
        <v>274</v>
      </c>
      <c r="BB60" t="s">
        <v>277</v>
      </c>
      <c r="BC60">
        <v>2</v>
      </c>
      <c r="BE60">
        <v>61</v>
      </c>
      <c r="BF60" s="65">
        <v>405865</v>
      </c>
      <c r="BG60" s="65">
        <v>305969.70091186097</v>
      </c>
      <c r="BH60" s="67">
        <v>443514.40657651238</v>
      </c>
      <c r="BI60" s="60" t="s">
        <v>282</v>
      </c>
    </row>
    <row r="61" spans="1:62">
      <c r="A61" t="s">
        <v>100</v>
      </c>
      <c r="B61" s="60" t="s">
        <v>274</v>
      </c>
      <c r="C61" s="60" t="s">
        <v>277</v>
      </c>
      <c r="D61" s="60">
        <v>2</v>
      </c>
      <c r="E61" s="60" t="s">
        <v>281</v>
      </c>
      <c r="F61">
        <v>1</v>
      </c>
      <c r="G61" s="60" t="s">
        <v>282</v>
      </c>
      <c r="H61" s="60" t="s">
        <v>464</v>
      </c>
      <c r="I61" t="s">
        <v>469</v>
      </c>
      <c r="K61" t="s">
        <v>292</v>
      </c>
      <c r="L61" t="s">
        <v>305</v>
      </c>
      <c r="M61" t="s">
        <v>310</v>
      </c>
      <c r="N61">
        <v>2</v>
      </c>
      <c r="O61">
        <v>4</v>
      </c>
      <c r="P61" s="48">
        <v>0.61392000000000002</v>
      </c>
      <c r="Q61" s="48">
        <v>0.58241107588113195</v>
      </c>
      <c r="R61" s="81">
        <v>0.60866427587669469</v>
      </c>
      <c r="S61" s="81">
        <v>0.60421764369081221</v>
      </c>
      <c r="T61" s="49">
        <v>317542</v>
      </c>
      <c r="U61" s="49">
        <v>282214.12455508264</v>
      </c>
      <c r="V61" s="77">
        <v>299859.99860419414</v>
      </c>
      <c r="W61" s="77">
        <v>257880.04814045719</v>
      </c>
      <c r="X61" s="50">
        <v>29397.5</v>
      </c>
      <c r="Y61" s="50">
        <v>26306.047160053957</v>
      </c>
      <c r="Z61" s="87">
        <v>27136.918571312686</v>
      </c>
      <c r="AA61" s="87">
        <v>23320.627904530418</v>
      </c>
      <c r="AB61">
        <v>33.149673698161052</v>
      </c>
      <c r="AC61">
        <v>33.174070080294847</v>
      </c>
      <c r="AD61" s="51">
        <v>35.376359916945027</v>
      </c>
      <c r="AE61">
        <v>152.4</v>
      </c>
      <c r="AF61">
        <v>57.9</v>
      </c>
      <c r="AG61">
        <v>134.30000000000001</v>
      </c>
      <c r="AH61">
        <v>55.3</v>
      </c>
      <c r="AI61">
        <v>143.35000000000002</v>
      </c>
      <c r="AJ61">
        <v>56.599999999999994</v>
      </c>
      <c r="AK61" s="48">
        <v>0.59703630328145796</v>
      </c>
      <c r="AL61" s="48">
        <v>0.60510929535279234</v>
      </c>
      <c r="AM61" s="49">
        <v>240325.588586433</v>
      </c>
      <c r="AN61" s="49">
        <v>251624.80251635576</v>
      </c>
      <c r="AO61" s="50">
        <v>21164.273201486576</v>
      </c>
      <c r="AP61" s="50">
        <v>21698.90881139944</v>
      </c>
      <c r="AQ61" s="53">
        <v>0.55213699999999999</v>
      </c>
      <c r="AR61">
        <v>0.53865622024999782</v>
      </c>
      <c r="AS61">
        <v>0.56011900000000003</v>
      </c>
      <c r="AT61" s="70">
        <v>0.54710564453196719</v>
      </c>
      <c r="AU61">
        <v>0.86842600000000003</v>
      </c>
      <c r="AV61" s="70">
        <v>0.8687384397309873</v>
      </c>
      <c r="AW61" t="s">
        <v>274</v>
      </c>
      <c r="AX61" t="s">
        <v>277</v>
      </c>
      <c r="AY61" s="51" t="s">
        <v>280</v>
      </c>
      <c r="AZ61" t="s">
        <v>289</v>
      </c>
      <c r="BA61" s="60" t="s">
        <v>284</v>
      </c>
      <c r="BB61" t="s">
        <v>277</v>
      </c>
      <c r="BC61">
        <v>3</v>
      </c>
      <c r="BE61">
        <v>63</v>
      </c>
      <c r="BF61" s="65">
        <v>317542</v>
      </c>
      <c r="BG61" s="65">
        <v>244168.20904223429</v>
      </c>
      <c r="BH61" s="67">
        <v>299949.82855865388</v>
      </c>
      <c r="BI61" s="60" t="s">
        <v>281</v>
      </c>
    </row>
    <row r="62" spans="1:62">
      <c r="A62" t="s">
        <v>101</v>
      </c>
      <c r="B62" s="60" t="s">
        <v>273</v>
      </c>
      <c r="C62" s="60" t="s">
        <v>277</v>
      </c>
      <c r="D62" s="60">
        <v>1</v>
      </c>
      <c r="E62" s="60" t="s">
        <v>281</v>
      </c>
      <c r="F62">
        <v>1</v>
      </c>
      <c r="G62" s="60" t="s">
        <v>282</v>
      </c>
      <c r="H62" s="60" t="s">
        <v>464</v>
      </c>
      <c r="I62" t="s">
        <v>469</v>
      </c>
      <c r="J62" t="s">
        <v>391</v>
      </c>
      <c r="K62" t="s">
        <v>293</v>
      </c>
      <c r="L62" t="s">
        <v>306</v>
      </c>
      <c r="M62" t="s">
        <v>310</v>
      </c>
      <c r="N62">
        <v>2</v>
      </c>
      <c r="O62">
        <v>4</v>
      </c>
      <c r="P62" s="48">
        <v>0.61711899999999997</v>
      </c>
      <c r="Q62" s="48">
        <v>0.58287519190324188</v>
      </c>
      <c r="R62" s="81">
        <v>0.65405537084699694</v>
      </c>
      <c r="S62" s="81">
        <v>0.65021315577787764</v>
      </c>
      <c r="T62" s="49">
        <v>351107</v>
      </c>
      <c r="U62" s="49">
        <v>319772.19636736141</v>
      </c>
      <c r="V62" s="77">
        <v>437570.65559618105</v>
      </c>
      <c r="W62" s="77">
        <v>373393.01713662082</v>
      </c>
      <c r="X62" s="50">
        <v>30751.899999999998</v>
      </c>
      <c r="Y62" s="50">
        <v>29736.653850928564</v>
      </c>
      <c r="Z62" s="87">
        <v>34626.576322689492</v>
      </c>
      <c r="AA62" s="87">
        <v>29562.083201459998</v>
      </c>
      <c r="AB62">
        <v>37.910533070183213</v>
      </c>
      <c r="AC62">
        <v>37.892426043728193</v>
      </c>
      <c r="AD62" s="51">
        <v>35.646707358485457</v>
      </c>
      <c r="AE62">
        <v>160.19999999999999</v>
      </c>
      <c r="AF62">
        <v>66.7</v>
      </c>
      <c r="AG62">
        <v>156.9</v>
      </c>
      <c r="AH62">
        <v>53.1</v>
      </c>
      <c r="AI62">
        <v>158.55000000000001</v>
      </c>
      <c r="AJ62">
        <v>59.900000000000006</v>
      </c>
      <c r="AK62" s="48">
        <v>0.61387447545968321</v>
      </c>
      <c r="AL62" s="48">
        <v>0.65346262911331077</v>
      </c>
      <c r="AM62" s="49">
        <v>294025.65334072232</v>
      </c>
      <c r="AN62" s="49">
        <v>369331.65871612384</v>
      </c>
      <c r="AO62" s="50">
        <v>24721.800394763457</v>
      </c>
      <c r="AP62" s="50">
        <v>27768.496539562835</v>
      </c>
      <c r="AQ62" s="53">
        <v>0.55354599999999998</v>
      </c>
      <c r="AR62">
        <v>0.59140724767314812</v>
      </c>
      <c r="AS62">
        <v>0.56176300000000001</v>
      </c>
      <c r="AT62" s="70">
        <v>0.59900441971584539</v>
      </c>
      <c r="AU62">
        <v>0.87316899999999997</v>
      </c>
      <c r="AV62" s="70">
        <v>0.88478412401395445</v>
      </c>
      <c r="AW62" t="s">
        <v>273</v>
      </c>
      <c r="AX62" t="s">
        <v>277</v>
      </c>
      <c r="AY62" s="51" t="s">
        <v>279</v>
      </c>
      <c r="AZ62" t="s">
        <v>289</v>
      </c>
      <c r="BA62" s="60" t="s">
        <v>273</v>
      </c>
      <c r="BB62" t="s">
        <v>277</v>
      </c>
      <c r="BC62">
        <v>1</v>
      </c>
      <c r="BE62">
        <v>64</v>
      </c>
      <c r="BF62" s="65">
        <v>351107</v>
      </c>
      <c r="BG62" s="65">
        <v>281619.97467898158</v>
      </c>
      <c r="BH62" s="67">
        <v>437707.98482778977</v>
      </c>
      <c r="BI62" s="60" t="s">
        <v>281</v>
      </c>
    </row>
    <row r="63" spans="1:62">
      <c r="A63" t="s">
        <v>102</v>
      </c>
      <c r="B63" s="60" t="s">
        <v>285</v>
      </c>
      <c r="C63" s="60" t="s">
        <v>290</v>
      </c>
      <c r="D63" s="60">
        <v>2</v>
      </c>
      <c r="E63" s="60" t="s">
        <v>282</v>
      </c>
      <c r="F63">
        <v>2</v>
      </c>
      <c r="G63" s="60" t="s">
        <v>282</v>
      </c>
      <c r="H63" s="60" t="s">
        <v>465</v>
      </c>
      <c r="I63" t="s">
        <v>469</v>
      </c>
      <c r="K63" t="s">
        <v>294</v>
      </c>
      <c r="L63" t="s">
        <v>306</v>
      </c>
      <c r="M63" t="s">
        <v>310</v>
      </c>
      <c r="N63">
        <v>2</v>
      </c>
      <c r="O63">
        <v>1</v>
      </c>
      <c r="P63" s="48">
        <v>0.607877</v>
      </c>
      <c r="Q63" s="48">
        <v>0.59335743662105267</v>
      </c>
      <c r="R63" s="81">
        <v>0.64840021172085405</v>
      </c>
      <c r="S63" s="81">
        <v>0.64840021172085405</v>
      </c>
      <c r="T63" s="49">
        <v>211473</v>
      </c>
      <c r="U63" s="49">
        <v>234533.7798018906</v>
      </c>
      <c r="V63" s="77">
        <v>271466.3469487938</v>
      </c>
      <c r="W63" s="77">
        <v>271466.3469487938</v>
      </c>
      <c r="X63" s="50">
        <v>19199.8</v>
      </c>
      <c r="Y63" s="50">
        <v>21636.372873376797</v>
      </c>
      <c r="Z63" s="87">
        <v>20700.641764531971</v>
      </c>
      <c r="AA63" s="87">
        <v>20700.641764531971</v>
      </c>
      <c r="AB63">
        <v>39.341729116908581</v>
      </c>
      <c r="AC63">
        <v>39.341729116908581</v>
      </c>
      <c r="AD63" s="51">
        <v>34.742396488595119</v>
      </c>
      <c r="AE63">
        <v>100.1</v>
      </c>
      <c r="AF63">
        <v>71.400000000000006</v>
      </c>
      <c r="AG63">
        <v>103.3</v>
      </c>
      <c r="AH63">
        <v>60.4</v>
      </c>
      <c r="AI63">
        <v>101.69999999999999</v>
      </c>
      <c r="AJ63">
        <v>65.900000000000006</v>
      </c>
      <c r="AK63" s="48">
        <v>0.62362473750198233</v>
      </c>
      <c r="AL63" s="48">
        <v>0.64840021172085405</v>
      </c>
      <c r="AM63" s="49">
        <v>229643.8005001001</v>
      </c>
      <c r="AN63" s="49">
        <v>271466.3469487938</v>
      </c>
      <c r="AO63" s="50">
        <v>18793.151930519347</v>
      </c>
      <c r="AP63" s="50">
        <v>20700.641764531971</v>
      </c>
      <c r="AQ63" s="53">
        <v>0.54271999999999998</v>
      </c>
      <c r="AR63">
        <v>0.58739941837227516</v>
      </c>
      <c r="AS63">
        <v>0.55104699999999995</v>
      </c>
      <c r="AT63" s="70">
        <v>0.59529035510190476</v>
      </c>
      <c r="AU63">
        <v>0.87019500000000005</v>
      </c>
      <c r="AV63" s="70">
        <v>0.88717107822551289</v>
      </c>
      <c r="AW63" t="s">
        <v>274</v>
      </c>
      <c r="AX63" t="s">
        <v>277</v>
      </c>
      <c r="AY63" s="51" t="s">
        <v>280</v>
      </c>
      <c r="AZ63" t="s">
        <v>290</v>
      </c>
      <c r="BA63" s="60" t="s">
        <v>287</v>
      </c>
      <c r="BB63" t="s">
        <v>290</v>
      </c>
      <c r="BC63">
        <v>3</v>
      </c>
      <c r="BE63">
        <v>65</v>
      </c>
      <c r="BF63" s="65">
        <v>211473</v>
      </c>
      <c r="BG63" s="65">
        <v>229643.8005001001</v>
      </c>
      <c r="BH63" s="49">
        <v>271466.3469487938</v>
      </c>
      <c r="BI63" s="60" t="s">
        <v>281</v>
      </c>
    </row>
    <row r="64" spans="1:62">
      <c r="A64" t="s">
        <v>103</v>
      </c>
      <c r="B64" s="60" t="s">
        <v>273</v>
      </c>
      <c r="C64" s="60" t="s">
        <v>277</v>
      </c>
      <c r="D64" s="60">
        <v>1</v>
      </c>
      <c r="E64" s="60" t="s">
        <v>281</v>
      </c>
      <c r="F64">
        <v>1</v>
      </c>
      <c r="G64" s="60" t="s">
        <v>282</v>
      </c>
      <c r="H64" s="60" t="s">
        <v>464</v>
      </c>
      <c r="I64" t="s">
        <v>469</v>
      </c>
      <c r="J64" t="s">
        <v>395</v>
      </c>
      <c r="K64" t="s">
        <v>293</v>
      </c>
      <c r="L64" t="s">
        <v>306</v>
      </c>
      <c r="M64" t="s">
        <v>310</v>
      </c>
      <c r="N64">
        <v>2</v>
      </c>
      <c r="O64">
        <v>4</v>
      </c>
      <c r="P64" s="48">
        <v>0.59740099999999996</v>
      </c>
      <c r="Q64" s="48">
        <v>0.54669370817330953</v>
      </c>
      <c r="R64" s="81">
        <v>0.61266299946018155</v>
      </c>
      <c r="S64" s="81">
        <v>0.60408895460821344</v>
      </c>
      <c r="T64" s="49">
        <v>253561.00000000003</v>
      </c>
      <c r="U64" s="49">
        <v>237550.62279522777</v>
      </c>
      <c r="V64" s="77">
        <v>270118.57720371615</v>
      </c>
      <c r="W64" s="77">
        <v>221028.27161220458</v>
      </c>
      <c r="X64" s="50">
        <v>24268.399999999998</v>
      </c>
      <c r="Y64" s="50">
        <v>24470.029628986202</v>
      </c>
      <c r="Z64" s="87">
        <v>24265.666317846808</v>
      </c>
      <c r="AA64" s="87">
        <v>20029.78300670741</v>
      </c>
      <c r="AB64">
        <v>33.395156802891975</v>
      </c>
      <c r="AC64">
        <v>33.104942505596057</v>
      </c>
      <c r="AD64" s="51">
        <v>33.794968295501398</v>
      </c>
      <c r="AE64">
        <v>116.5</v>
      </c>
      <c r="AF64">
        <v>61</v>
      </c>
      <c r="AG64">
        <v>124.7</v>
      </c>
      <c r="AH64">
        <v>49.9</v>
      </c>
      <c r="AI64">
        <v>120.6</v>
      </c>
      <c r="AJ64">
        <v>55.45</v>
      </c>
      <c r="AK64" s="48">
        <v>0.57755857332417404</v>
      </c>
      <c r="AL64" s="48">
        <v>0.61399568862534826</v>
      </c>
      <c r="AM64" s="49">
        <v>192210.14695306562</v>
      </c>
      <c r="AN64" s="49">
        <v>234966.31190655314</v>
      </c>
      <c r="AO64" s="50">
        <v>17769.254731064473</v>
      </c>
      <c r="AP64" s="50">
        <v>19771.66652728965</v>
      </c>
      <c r="AQ64" s="53">
        <v>0.53196900000000003</v>
      </c>
      <c r="AR64">
        <v>0.53857754687952175</v>
      </c>
      <c r="AS64">
        <v>0.54056099999999996</v>
      </c>
      <c r="AT64" s="70">
        <v>0.5470205518556901</v>
      </c>
      <c r="AU64">
        <v>0.86330799999999996</v>
      </c>
      <c r="AV64" s="70">
        <v>0.86855988777147264</v>
      </c>
      <c r="AW64" t="s">
        <v>273</v>
      </c>
      <c r="AX64" t="s">
        <v>277</v>
      </c>
      <c r="AY64" s="51" t="s">
        <v>279</v>
      </c>
      <c r="AZ64" t="s">
        <v>289</v>
      </c>
      <c r="BA64" s="60" t="s">
        <v>274</v>
      </c>
      <c r="BB64" t="s">
        <v>277</v>
      </c>
      <c r="BC64">
        <v>2</v>
      </c>
      <c r="BE64">
        <v>66</v>
      </c>
      <c r="BF64" s="65">
        <v>253561.00000000003</v>
      </c>
      <c r="BG64" s="65">
        <v>175028.12897747292</v>
      </c>
      <c r="BH64" s="67">
        <v>270223.62210889079</v>
      </c>
      <c r="BI64" s="60" t="s">
        <v>283</v>
      </c>
    </row>
    <row r="65" spans="1:61">
      <c r="A65" t="s">
        <v>104</v>
      </c>
      <c r="B65" s="60" t="s">
        <v>288</v>
      </c>
      <c r="C65" s="60" t="s">
        <v>290</v>
      </c>
      <c r="D65" s="60">
        <v>1</v>
      </c>
      <c r="E65" s="60" t="s">
        <v>281</v>
      </c>
      <c r="F65">
        <v>1</v>
      </c>
      <c r="G65" s="60" t="s">
        <v>282</v>
      </c>
      <c r="H65" s="60" t="s">
        <v>465</v>
      </c>
      <c r="I65" t="s">
        <v>469</v>
      </c>
      <c r="J65" t="s">
        <v>392</v>
      </c>
      <c r="K65" t="s">
        <v>293</v>
      </c>
      <c r="L65" t="s">
        <v>306</v>
      </c>
      <c r="M65" t="s">
        <v>310</v>
      </c>
      <c r="N65">
        <v>2</v>
      </c>
      <c r="O65">
        <v>1</v>
      </c>
      <c r="P65" s="48">
        <v>0.59063299999999996</v>
      </c>
      <c r="Q65" s="48">
        <v>0.62346736097286237</v>
      </c>
      <c r="R65" s="81">
        <v>0.61659244020846204</v>
      </c>
      <c r="S65" s="81">
        <v>0.61659244020846204</v>
      </c>
      <c r="T65" s="49">
        <v>196686</v>
      </c>
      <c r="U65" s="49">
        <v>221092.22978819232</v>
      </c>
      <c r="V65" s="77">
        <v>210641.78465787895</v>
      </c>
      <c r="W65" s="77">
        <v>210641.78465787895</v>
      </c>
      <c r="X65" s="50">
        <v>18675.7</v>
      </c>
      <c r="Y65" s="50">
        <v>18116.793092967218</v>
      </c>
      <c r="Z65" s="87">
        <v>17587.224788764073</v>
      </c>
      <c r="AA65" s="87">
        <v>17587.224788764073</v>
      </c>
      <c r="AB65">
        <v>35.93093063650123</v>
      </c>
      <c r="AC65">
        <v>35.93093063650123</v>
      </c>
      <c r="AD65" s="51">
        <v>33.204963460966496</v>
      </c>
      <c r="AE65">
        <v>95.8</v>
      </c>
      <c r="AF65">
        <v>64.5</v>
      </c>
      <c r="AG65">
        <v>97.6</v>
      </c>
      <c r="AH65">
        <v>67.7</v>
      </c>
      <c r="AI65">
        <v>96.699999999999989</v>
      </c>
      <c r="AJ65">
        <v>66.099999999999994</v>
      </c>
      <c r="AK65" s="48">
        <v>0.62346736097286237</v>
      </c>
      <c r="AL65" s="48">
        <v>0.62346736097286237</v>
      </c>
      <c r="AM65" s="49">
        <v>221092.22978819232</v>
      </c>
      <c r="AN65" s="49">
        <v>221092.22978819232</v>
      </c>
      <c r="AO65" s="50">
        <v>18116.793092967218</v>
      </c>
      <c r="AP65" s="50">
        <v>18116.793092967218</v>
      </c>
      <c r="AQ65" s="53">
        <v>0.52495599999999998</v>
      </c>
      <c r="AR65">
        <v>0.55082849269724754</v>
      </c>
      <c r="AS65">
        <v>0.533443</v>
      </c>
      <c r="AT65" s="70">
        <v>0.55931415366850656</v>
      </c>
      <c r="AU65">
        <v>0.86223300000000003</v>
      </c>
      <c r="AV65" s="70">
        <v>0.87650976188839869</v>
      </c>
      <c r="AW65" t="s">
        <v>275</v>
      </c>
      <c r="AX65" t="s">
        <v>278</v>
      </c>
      <c r="AY65" s="51" t="s">
        <v>280</v>
      </c>
      <c r="AZ65" t="s">
        <v>290</v>
      </c>
      <c r="BA65" s="60" t="s">
        <v>285</v>
      </c>
      <c r="BB65" t="s">
        <v>290</v>
      </c>
      <c r="BC65">
        <v>2</v>
      </c>
      <c r="BE65">
        <v>67</v>
      </c>
      <c r="BF65" s="65">
        <v>196686</v>
      </c>
      <c r="BG65" s="65">
        <v>221092.22978819232</v>
      </c>
      <c r="BH65" s="49">
        <v>210641.78465787895</v>
      </c>
      <c r="BI65" s="60" t="s">
        <v>281</v>
      </c>
    </row>
    <row r="66" spans="1:61">
      <c r="A66" s="58" t="s">
        <v>105</v>
      </c>
      <c r="B66" s="60" t="s">
        <v>275</v>
      </c>
      <c r="C66" s="60" t="s">
        <v>278</v>
      </c>
      <c r="D66" s="60">
        <v>2</v>
      </c>
      <c r="E66" s="60" t="s">
        <v>282</v>
      </c>
      <c r="F66">
        <v>2</v>
      </c>
      <c r="G66" s="60" t="s">
        <v>282</v>
      </c>
      <c r="H66" s="60" t="s">
        <v>464</v>
      </c>
      <c r="I66" t="s">
        <v>458</v>
      </c>
      <c r="J66" t="s">
        <v>391</v>
      </c>
      <c r="K66" t="s">
        <v>293</v>
      </c>
      <c r="L66" t="s">
        <v>306</v>
      </c>
      <c r="M66" t="s">
        <v>310</v>
      </c>
      <c r="N66">
        <v>2</v>
      </c>
      <c r="O66">
        <v>4</v>
      </c>
      <c r="P66" s="48">
        <v>0.60480299999999998</v>
      </c>
      <c r="Q66" s="48">
        <v>0.58523217847436704</v>
      </c>
      <c r="R66" s="81">
        <v>0.63998156062489708</v>
      </c>
      <c r="S66" s="81">
        <v>0.63998156062489708</v>
      </c>
      <c r="T66" s="49">
        <v>253316</v>
      </c>
      <c r="U66" s="49">
        <v>314885.57370596426</v>
      </c>
      <c r="V66" s="77">
        <v>295380.82078118791</v>
      </c>
      <c r="W66" s="77">
        <v>295380.82078118791</v>
      </c>
      <c r="X66" s="50">
        <v>23168.7</v>
      </c>
      <c r="Y66" s="50">
        <v>29495.743239742991</v>
      </c>
      <c r="Z66" s="87">
        <v>24158.337729340397</v>
      </c>
      <c r="AA66" s="87">
        <v>24158.337729340397</v>
      </c>
      <c r="AB66">
        <v>36.680605771453401</v>
      </c>
      <c r="AC66">
        <v>36.680605771453401</v>
      </c>
      <c r="AD66" s="51">
        <v>34.44392494656033</v>
      </c>
      <c r="AE66">
        <v>134.4</v>
      </c>
      <c r="AF66">
        <v>68.2</v>
      </c>
      <c r="AG66">
        <v>127.1</v>
      </c>
      <c r="AH66">
        <v>55</v>
      </c>
      <c r="AI66">
        <v>130.75</v>
      </c>
      <c r="AJ66">
        <v>61.6</v>
      </c>
      <c r="AK66" s="48">
        <v>0.61588076441653472</v>
      </c>
      <c r="AL66" s="48">
        <v>0.65149062328491858</v>
      </c>
      <c r="AM66" s="49">
        <v>256795.48520045035</v>
      </c>
      <c r="AN66" s="49">
        <v>318426.40164855844</v>
      </c>
      <c r="AO66" s="50">
        <v>21471.107826167496</v>
      </c>
      <c r="AP66" s="50">
        <v>24073.908935014973</v>
      </c>
      <c r="AQ66" s="53">
        <v>0.53876100000000005</v>
      </c>
      <c r="AR66">
        <v>0.57971211148940427</v>
      </c>
      <c r="AS66">
        <v>0.54724300000000003</v>
      </c>
      <c r="AT66" s="70">
        <v>0.58749420107146511</v>
      </c>
      <c r="AU66">
        <v>0.869336</v>
      </c>
      <c r="AV66" s="70">
        <v>0.88112330027450059</v>
      </c>
      <c r="AW66" t="s">
        <v>274</v>
      </c>
      <c r="AX66" t="s">
        <v>277</v>
      </c>
      <c r="AY66" s="51" t="s">
        <v>280</v>
      </c>
      <c r="AZ66" t="s">
        <v>289</v>
      </c>
      <c r="BA66" s="60" t="s">
        <v>286</v>
      </c>
      <c r="BB66" t="s">
        <v>278</v>
      </c>
      <c r="BC66">
        <v>3</v>
      </c>
      <c r="BE66">
        <v>68</v>
      </c>
      <c r="BF66" s="65">
        <v>253316</v>
      </c>
      <c r="BG66" s="65">
        <v>230576.93585938372</v>
      </c>
      <c r="BH66" s="67">
        <v>295674.42927014141</v>
      </c>
      <c r="BI66" s="60" t="s">
        <v>283</v>
      </c>
    </row>
    <row r="67" spans="1:61">
      <c r="A67" t="s">
        <v>433</v>
      </c>
      <c r="B67" s="60" t="s">
        <v>274</v>
      </c>
      <c r="C67" s="60" t="s">
        <v>277</v>
      </c>
      <c r="D67" s="60">
        <v>2</v>
      </c>
      <c r="E67" s="60" t="s">
        <v>281</v>
      </c>
      <c r="F67">
        <v>1</v>
      </c>
      <c r="G67" s="60" t="s">
        <v>282</v>
      </c>
      <c r="H67" s="60" t="s">
        <v>464</v>
      </c>
      <c r="I67" t="s">
        <v>469</v>
      </c>
      <c r="J67" t="s">
        <v>396</v>
      </c>
      <c r="K67" t="s">
        <v>292</v>
      </c>
      <c r="L67" t="s">
        <v>305</v>
      </c>
      <c r="M67" t="s">
        <v>310</v>
      </c>
      <c r="N67">
        <v>2</v>
      </c>
      <c r="O67">
        <v>4</v>
      </c>
      <c r="P67" s="48">
        <v>0.57361899999999999</v>
      </c>
      <c r="Q67" s="48">
        <v>0.5029784494557874</v>
      </c>
      <c r="R67" s="81">
        <v>0.57514454933061965</v>
      </c>
      <c r="S67" s="81">
        <v>0.54462162850402962</v>
      </c>
      <c r="T67" s="49">
        <v>180070</v>
      </c>
      <c r="U67" s="49">
        <v>123759.07512571427</v>
      </c>
      <c r="V67" s="77">
        <v>168325.70438309404</v>
      </c>
      <c r="W67" s="77">
        <v>119716.67285394504</v>
      </c>
      <c r="X67" s="50">
        <v>25277</v>
      </c>
      <c r="Y67" s="50">
        <v>14223.382172221187</v>
      </c>
      <c r="Z67" s="87">
        <v>16874.849239389445</v>
      </c>
      <c r="AA67" s="87">
        <v>12666.696677365704</v>
      </c>
      <c r="AB67">
        <v>29.92483701546556</v>
      </c>
      <c r="AC67">
        <v>28.353881655949436</v>
      </c>
      <c r="AD67" s="51">
        <v>31.814495434579598</v>
      </c>
      <c r="AE67">
        <v>90.4</v>
      </c>
      <c r="AF67">
        <v>60.8</v>
      </c>
      <c r="AG67">
        <v>74.599999999999994</v>
      </c>
      <c r="AH67">
        <v>47.8</v>
      </c>
      <c r="AI67">
        <v>82.5</v>
      </c>
      <c r="AJ67">
        <v>54.3</v>
      </c>
      <c r="AK67" s="48">
        <v>0.5434661473431851</v>
      </c>
      <c r="AL67" s="48">
        <v>0.58586589067373318</v>
      </c>
      <c r="AM67" s="49">
        <v>125540.55571157097</v>
      </c>
      <c r="AN67" s="49">
        <v>159683.38467078484</v>
      </c>
      <c r="AO67" s="50">
        <v>12604.477559665082</v>
      </c>
      <c r="AP67" s="50">
        <v>14458.245244331383</v>
      </c>
      <c r="AQ67" s="53">
        <v>0.50826199999999999</v>
      </c>
      <c r="AR67">
        <v>0.47072892043976444</v>
      </c>
      <c r="AS67">
        <v>0.51619899999999996</v>
      </c>
      <c r="AT67" s="70">
        <v>0.4802258820952835</v>
      </c>
      <c r="AU67">
        <v>0.84197500000000003</v>
      </c>
      <c r="AV67" s="70">
        <v>0.84726004916507003</v>
      </c>
      <c r="AW67" t="s">
        <v>273</v>
      </c>
      <c r="AX67" t="s">
        <v>277</v>
      </c>
      <c r="AY67" s="51" t="s">
        <v>279</v>
      </c>
      <c r="AZ67" t="s">
        <v>289</v>
      </c>
      <c r="BA67" s="60" t="s">
        <v>274</v>
      </c>
      <c r="BB67" t="s">
        <v>277</v>
      </c>
      <c r="BC67">
        <v>2</v>
      </c>
      <c r="BD67" t="s">
        <v>390</v>
      </c>
      <c r="BE67">
        <v>69</v>
      </c>
      <c r="BF67" s="65">
        <v>180070</v>
      </c>
      <c r="BG67" s="65">
        <v>95791.414339185518</v>
      </c>
      <c r="BH67" s="67">
        <v>168429.71944362554</v>
      </c>
      <c r="BI67" s="60" t="s">
        <v>281</v>
      </c>
    </row>
    <row r="68" spans="1:61">
      <c r="A68" s="58" t="s">
        <v>106</v>
      </c>
      <c r="B68" s="60" t="s">
        <v>276</v>
      </c>
      <c r="C68" s="60" t="s">
        <v>278</v>
      </c>
      <c r="D68" s="60">
        <v>1</v>
      </c>
      <c r="E68" s="60" t="s">
        <v>281</v>
      </c>
      <c r="F68">
        <v>1</v>
      </c>
      <c r="G68" s="60" t="s">
        <v>282</v>
      </c>
      <c r="H68" s="60" t="s">
        <v>464</v>
      </c>
      <c r="I68" t="s">
        <v>469</v>
      </c>
      <c r="K68" t="s">
        <v>293</v>
      </c>
      <c r="L68" t="s">
        <v>306</v>
      </c>
      <c r="M68" t="s">
        <v>310</v>
      </c>
      <c r="N68">
        <v>2</v>
      </c>
      <c r="O68">
        <v>4</v>
      </c>
      <c r="P68" s="48">
        <v>0.57297399999999998</v>
      </c>
      <c r="Q68" s="48">
        <v>0.52854500409487248</v>
      </c>
      <c r="R68" s="81">
        <v>0.59168363903261711</v>
      </c>
      <c r="S68" s="81">
        <v>0.55720078567482978</v>
      </c>
      <c r="T68" s="49">
        <v>160130</v>
      </c>
      <c r="U68" s="49">
        <v>171515.11010568048</v>
      </c>
      <c r="V68" s="77">
        <v>189809.95234853096</v>
      </c>
      <c r="W68" s="77">
        <v>130962.01459138143</v>
      </c>
      <c r="X68" s="50">
        <v>15923.099999999999</v>
      </c>
      <c r="Y68" s="50">
        <v>18757.880650002702</v>
      </c>
      <c r="Z68" s="87">
        <v>18212.039846775948</v>
      </c>
      <c r="AA68" s="87">
        <v>13431.969043549188</v>
      </c>
      <c r="AB68">
        <v>31.266670940564531</v>
      </c>
      <c r="AC68">
        <v>29.250070670973667</v>
      </c>
      <c r="AD68" s="51">
        <v>31.688614899368119</v>
      </c>
      <c r="AE68">
        <v>84.4</v>
      </c>
      <c r="AF68">
        <v>64.8</v>
      </c>
      <c r="AG68">
        <v>82.1</v>
      </c>
      <c r="AH68">
        <v>50.5</v>
      </c>
      <c r="AI68">
        <v>83.25</v>
      </c>
      <c r="AJ68">
        <v>57.65</v>
      </c>
      <c r="AK68" s="48">
        <v>0.56367314215802744</v>
      </c>
      <c r="AL68" s="48">
        <v>0.60513434410704914</v>
      </c>
      <c r="AM68" s="49">
        <v>142642.60071955042</v>
      </c>
      <c r="AN68" s="49">
        <v>183034.46587379934</v>
      </c>
      <c r="AO68" s="50">
        <v>13645.571622936774</v>
      </c>
      <c r="AP68" s="50">
        <v>15756.934217806373</v>
      </c>
      <c r="AQ68" s="53">
        <v>0.50308900000000001</v>
      </c>
      <c r="AR68">
        <v>0.48496990552915942</v>
      </c>
      <c r="AS68">
        <v>0.51185599999999998</v>
      </c>
      <c r="AT68" s="70">
        <v>0.49426167787576109</v>
      </c>
      <c r="AU68">
        <v>0.85684499999999997</v>
      </c>
      <c r="AV68" s="70">
        <v>0.85181877178257381</v>
      </c>
      <c r="AW68" t="s">
        <v>273</v>
      </c>
      <c r="AX68" t="s">
        <v>277</v>
      </c>
      <c r="AY68" s="51" t="s">
        <v>279</v>
      </c>
      <c r="AZ68" t="s">
        <v>289</v>
      </c>
      <c r="BA68" s="60" t="s">
        <v>276</v>
      </c>
      <c r="BB68" t="s">
        <v>278</v>
      </c>
      <c r="BC68">
        <v>1</v>
      </c>
      <c r="BE68">
        <v>70</v>
      </c>
      <c r="BF68" s="65">
        <v>160130</v>
      </c>
      <c r="BG68" s="65">
        <v>105354.27152066524</v>
      </c>
      <c r="BH68" s="67">
        <v>189935.87692705897</v>
      </c>
      <c r="BI68" s="60" t="s">
        <v>283</v>
      </c>
    </row>
    <row r="69" spans="1:61">
      <c r="A69" t="s">
        <v>107</v>
      </c>
      <c r="B69" s="60" t="s">
        <v>285</v>
      </c>
      <c r="C69" s="60" t="s">
        <v>290</v>
      </c>
      <c r="D69" s="60">
        <v>2</v>
      </c>
      <c r="E69" s="60" t="s">
        <v>282</v>
      </c>
      <c r="F69">
        <v>2</v>
      </c>
      <c r="G69" s="60" t="s">
        <v>282</v>
      </c>
      <c r="H69" s="60" t="s">
        <v>465</v>
      </c>
      <c r="I69" t="s">
        <v>469</v>
      </c>
      <c r="K69" t="s">
        <v>294</v>
      </c>
      <c r="L69" t="s">
        <v>306</v>
      </c>
      <c r="M69" t="s">
        <v>310</v>
      </c>
      <c r="N69">
        <v>2</v>
      </c>
      <c r="O69">
        <v>1</v>
      </c>
      <c r="P69" s="48">
        <v>0.59083300000000005</v>
      </c>
      <c r="Q69" s="48">
        <v>0.48000479396390672</v>
      </c>
      <c r="R69" s="81">
        <v>0.64711738329836377</v>
      </c>
      <c r="S69" s="81">
        <v>0.64711738329836377</v>
      </c>
      <c r="T69" s="82">
        <v>188614</v>
      </c>
      <c r="U69" s="82">
        <v>152749.62127434346</v>
      </c>
      <c r="V69" s="84">
        <v>257798.13810941172</v>
      </c>
      <c r="W69" s="77">
        <v>257798.13810941172</v>
      </c>
      <c r="X69" s="50">
        <v>17915.5</v>
      </c>
      <c r="Y69" s="50">
        <v>19074.384135682802</v>
      </c>
      <c r="Z69" s="87">
        <v>19727.536244739091</v>
      </c>
      <c r="AA69" s="87">
        <v>19727.536244739091</v>
      </c>
      <c r="AB69">
        <v>39.203801464791773</v>
      </c>
      <c r="AC69">
        <v>39.203801464791773</v>
      </c>
      <c r="AD69" s="51">
        <v>33.206321656256314</v>
      </c>
      <c r="AE69">
        <v>85.7</v>
      </c>
      <c r="AF69">
        <v>73.8</v>
      </c>
      <c r="AG69">
        <v>95.1</v>
      </c>
      <c r="AH69">
        <v>44.2</v>
      </c>
      <c r="AI69">
        <v>90.4</v>
      </c>
      <c r="AJ69">
        <v>59</v>
      </c>
      <c r="AK69" s="48">
        <v>0.55829978546104897</v>
      </c>
      <c r="AL69" s="48">
        <v>0.64711738329836377</v>
      </c>
      <c r="AM69" s="49">
        <v>154399.42688937669</v>
      </c>
      <c r="AN69" s="49">
        <v>257798.13810941172</v>
      </c>
      <c r="AO69" s="50">
        <v>15016.205216349908</v>
      </c>
      <c r="AP69" s="50">
        <v>19727.536244739091</v>
      </c>
      <c r="AQ69" s="53">
        <v>0.52428200000000003</v>
      </c>
      <c r="AR69">
        <v>0.58587195741448084</v>
      </c>
      <c r="AS69">
        <v>0.53293800000000002</v>
      </c>
      <c r="AT69" s="70">
        <v>0.5937951653432455</v>
      </c>
      <c r="AU69">
        <v>0.86232299999999995</v>
      </c>
      <c r="AV69" s="70">
        <v>0.88677268535844367</v>
      </c>
      <c r="AW69" t="s">
        <v>274</v>
      </c>
      <c r="AX69" t="s">
        <v>277</v>
      </c>
      <c r="AY69" s="51" t="s">
        <v>280</v>
      </c>
      <c r="AZ69" t="s">
        <v>290</v>
      </c>
      <c r="BA69" s="60" t="s">
        <v>285</v>
      </c>
      <c r="BB69" t="s">
        <v>290</v>
      </c>
      <c r="BC69">
        <v>2</v>
      </c>
      <c r="BE69">
        <v>71</v>
      </c>
      <c r="BF69" s="65">
        <v>188614</v>
      </c>
      <c r="BG69" s="65">
        <v>154399.42688937669</v>
      </c>
      <c r="BH69" s="82">
        <v>257798.13810941172</v>
      </c>
      <c r="BI69" s="60" t="s">
        <v>283</v>
      </c>
    </row>
    <row r="70" spans="1:61">
      <c r="A70" t="s">
        <v>108</v>
      </c>
      <c r="B70" s="60" t="s">
        <v>273</v>
      </c>
      <c r="C70" s="60" t="s">
        <v>277</v>
      </c>
      <c r="D70" s="60">
        <v>1</v>
      </c>
      <c r="E70" s="60" t="s">
        <v>282</v>
      </c>
      <c r="F70">
        <v>2</v>
      </c>
      <c r="G70" s="60" t="s">
        <v>282</v>
      </c>
      <c r="H70" s="60" t="s">
        <v>464</v>
      </c>
      <c r="I70" t="s">
        <v>469</v>
      </c>
      <c r="J70" t="s">
        <v>466</v>
      </c>
      <c r="K70" t="s">
        <v>293</v>
      </c>
      <c r="L70" t="s">
        <v>306</v>
      </c>
      <c r="M70" t="s">
        <v>310</v>
      </c>
      <c r="N70">
        <v>2</v>
      </c>
      <c r="O70">
        <v>4</v>
      </c>
      <c r="P70" s="48">
        <v>0.57361399999999996</v>
      </c>
      <c r="Q70" s="48">
        <v>0.54006611238283364</v>
      </c>
      <c r="R70" s="81">
        <v>0.56245636773804331</v>
      </c>
      <c r="S70" s="81">
        <v>0.56245636773804331</v>
      </c>
      <c r="T70" s="49">
        <v>153163</v>
      </c>
      <c r="U70" s="49">
        <v>121317.25915345005</v>
      </c>
      <c r="V70" s="77">
        <v>136828.80104865006</v>
      </c>
      <c r="W70" s="77">
        <v>136828.80104865006</v>
      </c>
      <c r="X70" s="50">
        <v>14720.8</v>
      </c>
      <c r="Y70" s="50">
        <v>12762.501863233216</v>
      </c>
      <c r="Z70" s="87">
        <v>13845.069224299343</v>
      </c>
      <c r="AA70" s="87">
        <v>13845.069224299343</v>
      </c>
      <c r="AB70">
        <v>29.648562711807145</v>
      </c>
      <c r="AC70">
        <v>29.648562711807145</v>
      </c>
      <c r="AD70" s="51">
        <v>31.727834040503993</v>
      </c>
      <c r="AE70">
        <v>81.900000000000006</v>
      </c>
      <c r="AF70">
        <v>68</v>
      </c>
      <c r="AG70">
        <v>84</v>
      </c>
      <c r="AH70">
        <v>58.4</v>
      </c>
      <c r="AI70">
        <v>82.95</v>
      </c>
      <c r="AJ70">
        <v>63.2</v>
      </c>
      <c r="AK70" s="48">
        <v>0.59536154565913768</v>
      </c>
      <c r="AL70" s="48">
        <v>0.61795863556940689</v>
      </c>
      <c r="AM70" s="49">
        <v>172479.21721256222</v>
      </c>
      <c r="AN70" s="49">
        <v>200831.96524750398</v>
      </c>
      <c r="AO70" s="50">
        <v>15230.472655368489</v>
      </c>
      <c r="AP70" s="50">
        <v>16697.561569268393</v>
      </c>
      <c r="AQ70" s="53">
        <v>0.50307900000000005</v>
      </c>
      <c r="AR70">
        <v>0.49087783228130688</v>
      </c>
      <c r="AS70">
        <v>0.51186100000000001</v>
      </c>
      <c r="AT70" s="70">
        <v>0.5000903830772272</v>
      </c>
      <c r="AU70">
        <v>0.859294</v>
      </c>
      <c r="AV70" s="70">
        <v>0.85375277960820295</v>
      </c>
      <c r="AW70" t="s">
        <v>273</v>
      </c>
      <c r="AX70" t="s">
        <v>277</v>
      </c>
      <c r="AY70" s="51" t="s">
        <v>279</v>
      </c>
      <c r="AZ70" t="s">
        <v>289</v>
      </c>
      <c r="BA70" s="60" t="s">
        <v>275</v>
      </c>
      <c r="BB70" t="s">
        <v>278</v>
      </c>
      <c r="BC70">
        <v>2</v>
      </c>
      <c r="BE70">
        <v>72</v>
      </c>
      <c r="BF70" s="65">
        <v>153163</v>
      </c>
      <c r="BG70" s="65">
        <v>121317.25915345005</v>
      </c>
      <c r="BH70" s="67">
        <v>137119.83403928694</v>
      </c>
      <c r="BI70" s="60" t="s">
        <v>282</v>
      </c>
    </row>
    <row r="71" spans="1:61">
      <c r="A71" t="s">
        <v>109</v>
      </c>
      <c r="B71" s="60" t="s">
        <v>273</v>
      </c>
      <c r="C71" s="60" t="s">
        <v>277</v>
      </c>
      <c r="D71" s="60">
        <v>1</v>
      </c>
      <c r="E71" s="60" t="s">
        <v>282</v>
      </c>
      <c r="F71">
        <v>2</v>
      </c>
      <c r="G71" s="60" t="s">
        <v>282</v>
      </c>
      <c r="H71" s="60" t="s">
        <v>464</v>
      </c>
      <c r="I71" t="s">
        <v>469</v>
      </c>
      <c r="K71" t="s">
        <v>294</v>
      </c>
      <c r="L71" t="s">
        <v>306</v>
      </c>
      <c r="M71" t="s">
        <v>310</v>
      </c>
      <c r="N71">
        <v>2</v>
      </c>
      <c r="O71">
        <v>4</v>
      </c>
      <c r="P71" s="48">
        <v>0.60036</v>
      </c>
      <c r="Q71" s="48">
        <v>0.59330431710088671</v>
      </c>
      <c r="R71" s="81">
        <v>0.57182815797296538</v>
      </c>
      <c r="S71" s="81">
        <v>0.57182815797296538</v>
      </c>
      <c r="T71" s="49">
        <v>195230</v>
      </c>
      <c r="U71" s="49">
        <v>249826.6525669538</v>
      </c>
      <c r="V71" s="77">
        <v>148292.21912852902</v>
      </c>
      <c r="W71" s="77">
        <v>148292.21912852902</v>
      </c>
      <c r="X71" s="50">
        <v>18252.899999999998</v>
      </c>
      <c r="Y71" s="50">
        <v>23358.921435201377</v>
      </c>
      <c r="Z71" s="87">
        <v>14646.216651047514</v>
      </c>
      <c r="AA71" s="87">
        <v>14646.216651047514</v>
      </c>
      <c r="AB71">
        <v>30.374851607412822</v>
      </c>
      <c r="AC71">
        <v>30.374851607412822</v>
      </c>
      <c r="AD71" s="51">
        <v>34.048665007251948</v>
      </c>
      <c r="AE71">
        <v>84.1</v>
      </c>
      <c r="AF71">
        <v>71.8</v>
      </c>
      <c r="AG71">
        <v>84.1</v>
      </c>
      <c r="AH71">
        <v>62.1</v>
      </c>
      <c r="AI71">
        <v>84.1</v>
      </c>
      <c r="AJ71">
        <v>66.95</v>
      </c>
      <c r="AK71" s="48">
        <v>0.61312517597660343</v>
      </c>
      <c r="AL71" s="48">
        <v>0.63341315164541567</v>
      </c>
      <c r="AM71" s="49">
        <v>196340.84806248953</v>
      </c>
      <c r="AN71" s="49">
        <v>227009.22529608288</v>
      </c>
      <c r="AO71" s="50">
        <v>16537.388644003284</v>
      </c>
      <c r="AP71" s="50">
        <v>18074.291674471395</v>
      </c>
      <c r="AQ71" s="53">
        <v>0.53455299999999994</v>
      </c>
      <c r="AR71">
        <v>0.50149340772812689</v>
      </c>
      <c r="AS71">
        <v>0.54289500000000002</v>
      </c>
      <c r="AT71" s="70">
        <v>0.51055209396828094</v>
      </c>
      <c r="AU71">
        <v>0.86724100000000004</v>
      </c>
      <c r="AV71" s="70">
        <v>0.85715051085392469</v>
      </c>
      <c r="AW71" t="s">
        <v>273</v>
      </c>
      <c r="AX71" t="s">
        <v>277</v>
      </c>
      <c r="AY71" s="51" t="s">
        <v>279</v>
      </c>
      <c r="AZ71" t="s">
        <v>289</v>
      </c>
      <c r="BA71" s="60" t="s">
        <v>273</v>
      </c>
      <c r="BB71" t="s">
        <v>277</v>
      </c>
      <c r="BC71">
        <v>1</v>
      </c>
      <c r="BE71">
        <v>73</v>
      </c>
      <c r="BF71" s="65">
        <v>195230</v>
      </c>
      <c r="BG71" s="65">
        <v>133307.90554459879</v>
      </c>
      <c r="BH71" s="67">
        <v>148634.82027876796</v>
      </c>
      <c r="BI71" s="60" t="s">
        <v>283</v>
      </c>
    </row>
    <row r="72" spans="1:61">
      <c r="A72" t="s">
        <v>110</v>
      </c>
      <c r="B72" s="60" t="s">
        <v>276</v>
      </c>
      <c r="C72" s="60" t="s">
        <v>278</v>
      </c>
      <c r="D72" s="60">
        <v>1</v>
      </c>
      <c r="E72" s="60" t="s">
        <v>281</v>
      </c>
      <c r="F72">
        <v>1</v>
      </c>
      <c r="G72" s="60" t="s">
        <v>282</v>
      </c>
      <c r="H72" s="60" t="s">
        <v>464</v>
      </c>
      <c r="I72" t="s">
        <v>469</v>
      </c>
      <c r="J72" t="s">
        <v>396</v>
      </c>
      <c r="K72" t="s">
        <v>293</v>
      </c>
      <c r="L72" t="s">
        <v>306</v>
      </c>
      <c r="M72" t="s">
        <v>310</v>
      </c>
      <c r="N72">
        <v>2</v>
      </c>
      <c r="O72">
        <v>4</v>
      </c>
      <c r="P72" s="48">
        <v>0.60221899999999995</v>
      </c>
      <c r="Q72" s="48">
        <v>0.53356475865295605</v>
      </c>
      <c r="R72" s="81">
        <v>0.61292216532479094</v>
      </c>
      <c r="S72" s="81">
        <v>0.59612712610158147</v>
      </c>
      <c r="T72" s="49">
        <v>224312</v>
      </c>
      <c r="U72" s="49">
        <v>201426.73792219136</v>
      </c>
      <c r="V72" s="77">
        <v>242704.87761556689</v>
      </c>
      <c r="W72" s="77">
        <v>184940.00330894234</v>
      </c>
      <c r="X72" s="50">
        <v>20855</v>
      </c>
      <c r="Y72" s="50">
        <v>21571.613076878595</v>
      </c>
      <c r="Z72" s="87">
        <v>21871.123353877498</v>
      </c>
      <c r="AA72" s="87">
        <v>17149.883630876397</v>
      </c>
      <c r="AB72">
        <v>33.291140151592366</v>
      </c>
      <c r="AC72">
        <v>32.351240502176779</v>
      </c>
      <c r="AD72" s="51">
        <v>34.231188154899435</v>
      </c>
      <c r="AE72">
        <v>104.4</v>
      </c>
      <c r="AF72">
        <v>64.400000000000006</v>
      </c>
      <c r="AG72">
        <v>99.3</v>
      </c>
      <c r="AH72">
        <v>49.3</v>
      </c>
      <c r="AI72">
        <v>101.85</v>
      </c>
      <c r="AJ72">
        <v>56.85</v>
      </c>
      <c r="AK72" s="48">
        <v>0.57308356197418897</v>
      </c>
      <c r="AL72" s="48">
        <v>0.61996032024726222</v>
      </c>
      <c r="AM72" s="49">
        <v>169313.83327780679</v>
      </c>
      <c r="AN72" s="49">
        <v>221172.63413977198</v>
      </c>
      <c r="AO72" s="50">
        <v>15823.977345427667</v>
      </c>
      <c r="AP72" s="50">
        <v>18298.625861732628</v>
      </c>
      <c r="AQ72" s="53">
        <v>0.53732199999999997</v>
      </c>
      <c r="AR72">
        <v>0.52949604097304404</v>
      </c>
      <c r="AS72">
        <v>0.54519399999999996</v>
      </c>
      <c r="AT72" s="70">
        <v>0.53808100210470922</v>
      </c>
      <c r="AU72">
        <v>0.867896</v>
      </c>
      <c r="AV72" s="70">
        <v>0.86565068672159096</v>
      </c>
      <c r="AW72" t="s">
        <v>273</v>
      </c>
      <c r="AX72" t="s">
        <v>277</v>
      </c>
      <c r="AY72" s="51" t="s">
        <v>279</v>
      </c>
      <c r="AZ72" t="s">
        <v>289</v>
      </c>
      <c r="BA72" s="60" t="s">
        <v>275</v>
      </c>
      <c r="BB72" t="s">
        <v>278</v>
      </c>
      <c r="BC72">
        <v>2</v>
      </c>
      <c r="BE72">
        <v>74</v>
      </c>
      <c r="BF72" s="65">
        <v>224312</v>
      </c>
      <c r="BG72" s="65">
        <v>139553.6319941204</v>
      </c>
      <c r="BH72" s="67">
        <v>242828.48462250744</v>
      </c>
      <c r="BI72" s="60" t="s">
        <v>283</v>
      </c>
    </row>
    <row r="73" spans="1:61">
      <c r="A73" t="s">
        <v>111</v>
      </c>
      <c r="B73" s="60" t="s">
        <v>274</v>
      </c>
      <c r="C73" s="60" t="s">
        <v>277</v>
      </c>
      <c r="D73" s="60">
        <v>2</v>
      </c>
      <c r="E73" s="60" t="s">
        <v>281</v>
      </c>
      <c r="F73">
        <v>1</v>
      </c>
      <c r="G73" s="60" t="s">
        <v>282</v>
      </c>
      <c r="H73" s="60" t="s">
        <v>464</v>
      </c>
      <c r="I73" t="s">
        <v>469</v>
      </c>
      <c r="K73" t="s">
        <v>293</v>
      </c>
      <c r="L73" t="s">
        <v>306</v>
      </c>
      <c r="M73" t="s">
        <v>310</v>
      </c>
      <c r="N73">
        <v>2</v>
      </c>
      <c r="O73">
        <v>4</v>
      </c>
      <c r="P73" s="48">
        <v>0.62213200000000002</v>
      </c>
      <c r="Q73" s="48">
        <v>0.5484921933290392</v>
      </c>
      <c r="R73" s="81">
        <v>0.61501025612391058</v>
      </c>
      <c r="S73" s="81">
        <v>0.58537752327495873</v>
      </c>
      <c r="T73" s="49">
        <v>245959.99999999997</v>
      </c>
      <c r="U73" s="49">
        <v>203162.93263327816</v>
      </c>
      <c r="V73" s="77">
        <v>232456.41628557461</v>
      </c>
      <c r="W73" s="77">
        <v>162636.61993787115</v>
      </c>
      <c r="X73" s="50">
        <v>21418.9</v>
      </c>
      <c r="Y73" s="50">
        <v>21152.177588237733</v>
      </c>
      <c r="Z73" s="87">
        <v>20879.843101032802</v>
      </c>
      <c r="AA73" s="87">
        <v>15522.70861382787</v>
      </c>
      <c r="AB73">
        <v>33.399161357789566</v>
      </c>
      <c r="AC73">
        <v>31.432005325344818</v>
      </c>
      <c r="AD73" s="51">
        <v>36.145510825183699</v>
      </c>
      <c r="AE73">
        <v>88.4</v>
      </c>
      <c r="AF73">
        <v>68.599999999999994</v>
      </c>
      <c r="AG73">
        <v>92.2</v>
      </c>
      <c r="AH73">
        <v>52.6</v>
      </c>
      <c r="AI73">
        <v>90.300000000000011</v>
      </c>
      <c r="AJ73">
        <v>60.599999999999994</v>
      </c>
      <c r="AK73" s="48">
        <v>0.58540584298740095</v>
      </c>
      <c r="AL73" s="48">
        <v>0.62814937493409773</v>
      </c>
      <c r="AM73" s="49">
        <v>170606.75887598438</v>
      </c>
      <c r="AN73" s="49">
        <v>222502.3509295157</v>
      </c>
      <c r="AO73" s="50">
        <v>15458.731614909804</v>
      </c>
      <c r="AP73" s="50">
        <v>17985.346665768546</v>
      </c>
      <c r="AQ73" s="53">
        <v>0.55900399999999995</v>
      </c>
      <c r="AR73">
        <v>0.51712884377430723</v>
      </c>
      <c r="AS73">
        <v>0.56695700000000004</v>
      </c>
      <c r="AT73" s="70">
        <v>0.52592063396273381</v>
      </c>
      <c r="AU73">
        <v>0.87494400000000006</v>
      </c>
      <c r="AV73" s="70">
        <v>0.86185337785189997</v>
      </c>
      <c r="AW73" t="s">
        <v>273</v>
      </c>
      <c r="AX73" t="s">
        <v>277</v>
      </c>
      <c r="AY73" s="51" t="s">
        <v>279</v>
      </c>
      <c r="AZ73" t="s">
        <v>289</v>
      </c>
      <c r="BA73" s="60" t="s">
        <v>273</v>
      </c>
      <c r="BB73" t="s">
        <v>277</v>
      </c>
      <c r="BC73">
        <v>1</v>
      </c>
      <c r="BE73">
        <v>75</v>
      </c>
      <c r="BF73" s="65">
        <v>245959.99999999997</v>
      </c>
      <c r="BG73" s="65">
        <v>128045.06755463695</v>
      </c>
      <c r="BH73" s="67">
        <v>232605.8187755018</v>
      </c>
      <c r="BI73" s="60" t="s">
        <v>283</v>
      </c>
    </row>
    <row r="74" spans="1:61">
      <c r="A74" s="58" t="s">
        <v>112</v>
      </c>
      <c r="B74" s="60" t="s">
        <v>276</v>
      </c>
      <c r="C74" s="60" t="s">
        <v>278</v>
      </c>
      <c r="D74" s="60">
        <v>1</v>
      </c>
      <c r="E74" s="60" t="s">
        <v>282</v>
      </c>
      <c r="F74">
        <v>2</v>
      </c>
      <c r="G74" s="60" t="s">
        <v>282</v>
      </c>
      <c r="H74" s="60" t="s">
        <v>464</v>
      </c>
      <c r="I74" t="s">
        <v>469</v>
      </c>
      <c r="J74" t="s">
        <v>391</v>
      </c>
      <c r="K74" t="s">
        <v>293</v>
      </c>
      <c r="L74" t="s">
        <v>306</v>
      </c>
      <c r="M74" t="s">
        <v>310</v>
      </c>
      <c r="N74">
        <v>2</v>
      </c>
      <c r="O74">
        <v>4</v>
      </c>
      <c r="P74" s="48">
        <v>0.63069399999999998</v>
      </c>
      <c r="Q74" s="48">
        <v>0.55245318708633073</v>
      </c>
      <c r="R74" s="81">
        <v>0.66310892001452826</v>
      </c>
      <c r="S74" s="81">
        <v>0.66310892001452826</v>
      </c>
      <c r="T74" s="49">
        <v>489975</v>
      </c>
      <c r="U74" s="49">
        <v>369953.86553833965</v>
      </c>
      <c r="V74" s="77">
        <v>584119.23166916717</v>
      </c>
      <c r="W74" s="77">
        <v>584119.23166916717</v>
      </c>
      <c r="X74" s="50">
        <v>40666.800000000003</v>
      </c>
      <c r="Y74" s="50">
        <v>36461.593458542862</v>
      </c>
      <c r="Z74" s="87">
        <v>44303.661470580577</v>
      </c>
      <c r="AA74" s="87">
        <v>44303.661470580577</v>
      </c>
      <c r="AB74">
        <v>39.553337959914174</v>
      </c>
      <c r="AC74">
        <v>39.553337959914174</v>
      </c>
      <c r="AD74" s="51">
        <v>37.014017747780791</v>
      </c>
      <c r="AE74">
        <v>233.8</v>
      </c>
      <c r="AF74">
        <v>65.099999999999994</v>
      </c>
      <c r="AG74">
        <v>232.9</v>
      </c>
      <c r="AH74">
        <v>46.6</v>
      </c>
      <c r="AI74">
        <v>233.35000000000002</v>
      </c>
      <c r="AJ74">
        <v>55.849999999999994</v>
      </c>
      <c r="AK74" s="48">
        <v>0.5920351550515055</v>
      </c>
      <c r="AL74" s="48">
        <v>0.65690525769371855</v>
      </c>
      <c r="AM74" s="49">
        <v>370657.96138005127</v>
      </c>
      <c r="AN74" s="49">
        <v>517807.58124123031</v>
      </c>
      <c r="AO74" s="50">
        <v>33017.271932889336</v>
      </c>
      <c r="AP74" s="50">
        <v>38549.000833675382</v>
      </c>
      <c r="AQ74" s="53">
        <v>0.56764099999999995</v>
      </c>
      <c r="AR74">
        <v>0.60611884836924135</v>
      </c>
      <c r="AS74">
        <v>0.57585799999999998</v>
      </c>
      <c r="AT74" s="70">
        <v>0.6134872335454763</v>
      </c>
      <c r="AU74">
        <v>0.87966699999999998</v>
      </c>
      <c r="AV74" s="70">
        <v>0.88942658246234174</v>
      </c>
      <c r="AW74" t="s">
        <v>273</v>
      </c>
      <c r="AX74" t="s">
        <v>277</v>
      </c>
      <c r="AY74" s="51" t="s">
        <v>279</v>
      </c>
      <c r="AZ74" t="s">
        <v>289</v>
      </c>
      <c r="BA74" s="60" t="s">
        <v>276</v>
      </c>
      <c r="BB74" t="s">
        <v>278</v>
      </c>
      <c r="BC74">
        <v>1</v>
      </c>
      <c r="BE74">
        <v>76</v>
      </c>
      <c r="BF74" s="65">
        <v>489975</v>
      </c>
      <c r="BG74" s="65">
        <v>369953.86553833965</v>
      </c>
      <c r="BH74" s="67">
        <v>584374.59495017747</v>
      </c>
      <c r="BI74" s="60" t="s">
        <v>282</v>
      </c>
    </row>
    <row r="75" spans="1:61">
      <c r="A75" s="58" t="s">
        <v>113</v>
      </c>
      <c r="B75" s="60" t="s">
        <v>276</v>
      </c>
      <c r="C75" s="60" t="s">
        <v>278</v>
      </c>
      <c r="D75" s="60">
        <v>1</v>
      </c>
      <c r="E75" s="60" t="s">
        <v>282</v>
      </c>
      <c r="F75">
        <v>2</v>
      </c>
      <c r="G75" s="60" t="s">
        <v>282</v>
      </c>
      <c r="H75" s="60" t="s">
        <v>464</v>
      </c>
      <c r="I75" t="s">
        <v>469</v>
      </c>
      <c r="K75" t="s">
        <v>293</v>
      </c>
      <c r="L75" t="s">
        <v>306</v>
      </c>
      <c r="M75" t="s">
        <v>310</v>
      </c>
      <c r="N75">
        <v>3</v>
      </c>
      <c r="O75">
        <v>4</v>
      </c>
      <c r="P75" s="48">
        <v>0.634378</v>
      </c>
      <c r="Q75" s="48">
        <v>0.60511020742369226</v>
      </c>
      <c r="R75" s="81">
        <v>0.65499352761466967</v>
      </c>
      <c r="S75" s="81">
        <v>0.65499352761466967</v>
      </c>
      <c r="T75" s="49">
        <v>366497</v>
      </c>
      <c r="U75" s="49">
        <v>417305.7087956781</v>
      </c>
      <c r="V75" s="77">
        <v>402887.45931107423</v>
      </c>
      <c r="W75" s="77">
        <v>402887.45931107423</v>
      </c>
      <c r="X75" s="50">
        <v>31215.8</v>
      </c>
      <c r="Y75" s="50">
        <v>36810.34803496422</v>
      </c>
      <c r="Z75" s="87">
        <v>31420.470422006874</v>
      </c>
      <c r="AA75" s="87">
        <v>31420.470422006874</v>
      </c>
      <c r="AB75">
        <v>38.467354616265595</v>
      </c>
      <c r="AC75">
        <v>38.467354616265595</v>
      </c>
      <c r="AD75" s="51">
        <v>37.41483870021991</v>
      </c>
      <c r="AE75">
        <v>165.7</v>
      </c>
      <c r="AF75">
        <v>67.099999999999994</v>
      </c>
      <c r="AG75">
        <v>167.5</v>
      </c>
      <c r="AH75">
        <v>56.7</v>
      </c>
      <c r="AI75">
        <v>166.6</v>
      </c>
      <c r="AJ75">
        <v>61.9</v>
      </c>
      <c r="AK75" s="48">
        <v>0.6289164739042179</v>
      </c>
      <c r="AL75" s="48">
        <v>0.65700816839322551</v>
      </c>
      <c r="AM75" s="49">
        <v>331878.56106675806</v>
      </c>
      <c r="AN75" s="49">
        <v>392752.23011603992</v>
      </c>
      <c r="AO75" s="50">
        <v>26774.831659158604</v>
      </c>
      <c r="AP75" s="50">
        <v>29216.675064895084</v>
      </c>
      <c r="AQ75" s="53">
        <v>0.57205499999999998</v>
      </c>
      <c r="AR75">
        <v>0.59689092708088298</v>
      </c>
      <c r="AS75">
        <v>0.58024699999999996</v>
      </c>
      <c r="AT75" s="70">
        <v>0.60439912084052227</v>
      </c>
      <c r="AU75">
        <v>0.88041199999999997</v>
      </c>
      <c r="AV75" s="70">
        <v>0.88646082085498901</v>
      </c>
      <c r="AW75" t="s">
        <v>273</v>
      </c>
      <c r="AX75" t="s">
        <v>277</v>
      </c>
      <c r="AY75" s="51" t="s">
        <v>279</v>
      </c>
      <c r="AZ75" t="s">
        <v>289</v>
      </c>
      <c r="BA75" s="60" t="s">
        <v>275</v>
      </c>
      <c r="BB75" t="s">
        <v>278</v>
      </c>
      <c r="BC75">
        <v>2</v>
      </c>
      <c r="BE75">
        <v>77</v>
      </c>
      <c r="BF75" s="65">
        <v>366497</v>
      </c>
      <c r="BG75" s="65">
        <v>327261.65447786491</v>
      </c>
      <c r="BH75" s="67">
        <v>403167.08884864917</v>
      </c>
      <c r="BI75" s="60" t="s">
        <v>283</v>
      </c>
    </row>
    <row r="76" spans="1:61">
      <c r="A76" s="58" t="s">
        <v>114</v>
      </c>
      <c r="B76" s="60" t="s">
        <v>276</v>
      </c>
      <c r="C76" s="60" t="s">
        <v>278</v>
      </c>
      <c r="D76" s="60">
        <v>1</v>
      </c>
      <c r="E76" s="60" t="s">
        <v>281</v>
      </c>
      <c r="F76">
        <v>1</v>
      </c>
      <c r="G76" s="60" t="s">
        <v>282</v>
      </c>
      <c r="H76" s="60" t="s">
        <v>464</v>
      </c>
      <c r="I76" t="s">
        <v>469</v>
      </c>
      <c r="K76" t="s">
        <v>293</v>
      </c>
      <c r="L76" t="s">
        <v>306</v>
      </c>
      <c r="M76" t="s">
        <v>310</v>
      </c>
      <c r="N76">
        <v>3</v>
      </c>
      <c r="O76">
        <v>4</v>
      </c>
      <c r="P76" s="48">
        <v>0.62429100000000004</v>
      </c>
      <c r="Q76" s="48">
        <v>0.57393819164574955</v>
      </c>
      <c r="R76" s="81">
        <v>0.64250004933953853</v>
      </c>
      <c r="S76" s="81">
        <v>0.63524136167401613</v>
      </c>
      <c r="T76" s="49">
        <v>303975</v>
      </c>
      <c r="U76" s="49">
        <v>260850.44560604199</v>
      </c>
      <c r="V76" s="77">
        <v>353511.97908563958</v>
      </c>
      <c r="W76" s="77">
        <v>289909.92138262861</v>
      </c>
      <c r="X76" s="50">
        <v>27205.1</v>
      </c>
      <c r="Y76" s="50">
        <v>24955.057537300105</v>
      </c>
      <c r="Z76" s="87">
        <v>29074.979766170225</v>
      </c>
      <c r="AA76" s="87">
        <v>24040.81288288987</v>
      </c>
      <c r="AB76">
        <v>36.475895969182758</v>
      </c>
      <c r="AC76">
        <v>36.177219480248226</v>
      </c>
      <c r="AD76" s="51">
        <v>36.36902594876674</v>
      </c>
      <c r="AE76">
        <v>133</v>
      </c>
      <c r="AF76">
        <v>66.5</v>
      </c>
      <c r="AG76">
        <v>132.19999999999999</v>
      </c>
      <c r="AH76">
        <v>53.1</v>
      </c>
      <c r="AI76">
        <v>132.6</v>
      </c>
      <c r="AJ76">
        <v>59.8</v>
      </c>
      <c r="AK76" s="48">
        <v>0.60644097580740919</v>
      </c>
      <c r="AL76" s="48">
        <v>0.64492954554591431</v>
      </c>
      <c r="AM76" s="49">
        <v>245164.91126179148</v>
      </c>
      <c r="AN76" s="49">
        <v>307033.26928265789</v>
      </c>
      <c r="AO76" s="50">
        <v>21028.355883576212</v>
      </c>
      <c r="AP76" s="50">
        <v>23670.306288687487</v>
      </c>
      <c r="AQ76" s="53">
        <v>0.561558</v>
      </c>
      <c r="AR76">
        <v>0.57426123770465687</v>
      </c>
      <c r="AS76">
        <v>0.56952599999999998</v>
      </c>
      <c r="AT76" s="70">
        <v>0.58213317017315069</v>
      </c>
      <c r="AU76">
        <v>0.87549399999999999</v>
      </c>
      <c r="AV76" s="70">
        <v>0.87949012910624669</v>
      </c>
      <c r="AW76" t="s">
        <v>273</v>
      </c>
      <c r="AX76" t="s">
        <v>277</v>
      </c>
      <c r="AY76" s="51" t="s">
        <v>279</v>
      </c>
      <c r="AZ76" t="s">
        <v>289</v>
      </c>
      <c r="BA76" s="60" t="s">
        <v>276</v>
      </c>
      <c r="BB76" t="s">
        <v>278</v>
      </c>
      <c r="BC76">
        <v>1</v>
      </c>
      <c r="BE76">
        <v>78</v>
      </c>
      <c r="BF76" s="65">
        <v>303975</v>
      </c>
      <c r="BG76" s="65">
        <v>222746.71442343341</v>
      </c>
      <c r="BH76" s="67">
        <v>353648.07667231833</v>
      </c>
      <c r="BI76" s="60" t="s">
        <v>281</v>
      </c>
    </row>
    <row r="77" spans="1:61">
      <c r="A77" s="58" t="s">
        <v>115</v>
      </c>
      <c r="B77" s="60" t="s">
        <v>275</v>
      </c>
      <c r="C77" s="60" t="s">
        <v>278</v>
      </c>
      <c r="D77" s="60">
        <v>2</v>
      </c>
      <c r="E77" s="60" t="s">
        <v>282</v>
      </c>
      <c r="F77">
        <v>2</v>
      </c>
      <c r="G77" s="60" t="s">
        <v>282</v>
      </c>
      <c r="H77" s="60" t="s">
        <v>464</v>
      </c>
      <c r="I77" t="s">
        <v>458</v>
      </c>
      <c r="K77" t="s">
        <v>293</v>
      </c>
      <c r="L77" t="s">
        <v>306</v>
      </c>
      <c r="M77" t="s">
        <v>310</v>
      </c>
      <c r="N77">
        <v>3</v>
      </c>
      <c r="O77">
        <v>4</v>
      </c>
      <c r="P77" s="48">
        <v>0.58974899999999997</v>
      </c>
      <c r="Q77" s="48">
        <v>0.59165404020885137</v>
      </c>
      <c r="R77" s="81">
        <v>0.64672064383967942</v>
      </c>
      <c r="S77" s="81">
        <v>0.64672064383967942</v>
      </c>
      <c r="T77" s="49">
        <v>248785</v>
      </c>
      <c r="U77" s="49">
        <v>293614.76369973092</v>
      </c>
      <c r="V77" s="77">
        <v>319668.78276693652</v>
      </c>
      <c r="W77" s="77">
        <v>319668.78276693652</v>
      </c>
      <c r="X77" s="50">
        <v>23830.899999999998</v>
      </c>
      <c r="Y77" s="50">
        <v>26858.962832177596</v>
      </c>
      <c r="Z77" s="87">
        <v>25613.550241854755</v>
      </c>
      <c r="AA77" s="87">
        <v>25613.550241854755</v>
      </c>
      <c r="AB77">
        <v>37.441367527946603</v>
      </c>
      <c r="AC77">
        <v>37.441367527946603</v>
      </c>
      <c r="AD77" s="51">
        <v>33.107553500836381</v>
      </c>
      <c r="AE77">
        <v>140.5</v>
      </c>
      <c r="AF77">
        <v>69</v>
      </c>
      <c r="AG77">
        <v>132.19999999999999</v>
      </c>
      <c r="AH77">
        <v>55.8</v>
      </c>
      <c r="AI77">
        <v>136.35</v>
      </c>
      <c r="AJ77">
        <v>62.4</v>
      </c>
      <c r="AK77" s="48">
        <v>0.62201751650169312</v>
      </c>
      <c r="AL77" s="48">
        <v>0.65685406165118565</v>
      </c>
      <c r="AM77" s="49">
        <v>274876.14679199853</v>
      </c>
      <c r="AN77" s="49">
        <v>339900.61162451428</v>
      </c>
      <c r="AO77" s="50">
        <v>22598.714352206171</v>
      </c>
      <c r="AP77" s="50">
        <v>25287.194925771328</v>
      </c>
      <c r="AQ77" s="53">
        <v>0.52285700000000002</v>
      </c>
      <c r="AR77">
        <v>0.58744611941873504</v>
      </c>
      <c r="AS77">
        <v>0.53133900000000001</v>
      </c>
      <c r="AT77" s="70">
        <v>0.59510230923235641</v>
      </c>
      <c r="AU77">
        <v>0.86382300000000001</v>
      </c>
      <c r="AV77" s="70">
        <v>0.88348143491622777</v>
      </c>
      <c r="AW77" t="s">
        <v>273</v>
      </c>
      <c r="AX77" t="s">
        <v>277</v>
      </c>
      <c r="AY77" s="51" t="s">
        <v>279</v>
      </c>
      <c r="AZ77" t="s">
        <v>289</v>
      </c>
      <c r="BA77" s="60" t="s">
        <v>275</v>
      </c>
      <c r="BB77" t="s">
        <v>278</v>
      </c>
      <c r="BC77">
        <v>2</v>
      </c>
      <c r="BE77">
        <v>79</v>
      </c>
      <c r="BF77" s="65">
        <v>248785</v>
      </c>
      <c r="BG77" s="65">
        <v>249651.78615959687</v>
      </c>
      <c r="BH77" s="67">
        <v>319972.84519290185</v>
      </c>
      <c r="BI77" s="60" t="s">
        <v>281</v>
      </c>
    </row>
    <row r="78" spans="1:61">
      <c r="A78" s="58" t="s">
        <v>116</v>
      </c>
      <c r="B78" s="60" t="s">
        <v>276</v>
      </c>
      <c r="C78" s="60" t="s">
        <v>278</v>
      </c>
      <c r="D78" s="60">
        <v>1</v>
      </c>
      <c r="E78" s="60" t="s">
        <v>281</v>
      </c>
      <c r="F78">
        <v>1</v>
      </c>
      <c r="G78" s="60" t="s">
        <v>282</v>
      </c>
      <c r="H78" s="60" t="s">
        <v>464</v>
      </c>
      <c r="I78" t="s">
        <v>469</v>
      </c>
      <c r="K78" t="s">
        <v>293</v>
      </c>
      <c r="L78" t="s">
        <v>306</v>
      </c>
      <c r="M78" t="s">
        <v>310</v>
      </c>
      <c r="N78">
        <v>3</v>
      </c>
      <c r="O78">
        <v>4</v>
      </c>
      <c r="P78" s="48">
        <v>0.55931900000000001</v>
      </c>
      <c r="Q78" s="48">
        <v>0.4611063701813482</v>
      </c>
      <c r="R78" s="81">
        <v>0.61333813971779849</v>
      </c>
      <c r="S78" s="81">
        <v>0.59471513159648748</v>
      </c>
      <c r="T78" s="49">
        <v>167294</v>
      </c>
      <c r="U78" s="49">
        <v>118791.1436366206</v>
      </c>
      <c r="V78" s="77">
        <v>240283.82832512807</v>
      </c>
      <c r="W78" s="77">
        <v>180614.7683130904</v>
      </c>
      <c r="X78" s="50">
        <v>17741.199999999997</v>
      </c>
      <c r="Y78" s="50">
        <v>15244.605752712021</v>
      </c>
      <c r="Z78" s="87">
        <v>21639.185616418319</v>
      </c>
      <c r="AA78" s="87">
        <v>16814.752444840284</v>
      </c>
      <c r="AB78">
        <v>33.312320424316333</v>
      </c>
      <c r="AC78">
        <v>32.224340305737876</v>
      </c>
      <c r="AD78" s="51">
        <v>30.625832278167206</v>
      </c>
      <c r="AE78">
        <v>97.4</v>
      </c>
      <c r="AF78">
        <v>65.099999999999994</v>
      </c>
      <c r="AG78">
        <v>101.6</v>
      </c>
      <c r="AH78">
        <v>39.1</v>
      </c>
      <c r="AI78">
        <v>99.5</v>
      </c>
      <c r="AJ78">
        <v>52.099999999999994</v>
      </c>
      <c r="AK78" s="48">
        <v>0.51968708985648759</v>
      </c>
      <c r="AL78" s="48">
        <v>0.62139996048195401</v>
      </c>
      <c r="AM78" s="49">
        <v>132610.96915986872</v>
      </c>
      <c r="AN78" s="49">
        <v>220792.1762738479</v>
      </c>
      <c r="AO78" s="50">
        <v>14100.405316577722</v>
      </c>
      <c r="AP78" s="50">
        <v>18192.988292266298</v>
      </c>
      <c r="AQ78" s="53">
        <v>0.48798900000000001</v>
      </c>
      <c r="AR78">
        <v>0.52787640341034925</v>
      </c>
      <c r="AS78">
        <v>0.496896</v>
      </c>
      <c r="AT78" s="70">
        <v>0.53648788198577158</v>
      </c>
      <c r="AU78">
        <v>0.85209699999999999</v>
      </c>
      <c r="AV78" s="70">
        <v>0.86514402709747018</v>
      </c>
      <c r="AW78" t="s">
        <v>273</v>
      </c>
      <c r="AX78" t="s">
        <v>277</v>
      </c>
      <c r="AY78" s="51" t="s">
        <v>279</v>
      </c>
      <c r="AZ78" t="s">
        <v>289</v>
      </c>
      <c r="BA78" s="60" t="s">
        <v>275</v>
      </c>
      <c r="BB78" t="s">
        <v>278</v>
      </c>
      <c r="BC78">
        <v>2</v>
      </c>
      <c r="BE78">
        <v>80</v>
      </c>
      <c r="BF78" s="65">
        <v>167294</v>
      </c>
      <c r="BG78" s="65">
        <v>106043.09893607545</v>
      </c>
      <c r="BH78" s="67">
        <v>240411.50996563325</v>
      </c>
      <c r="BI78" s="60" t="s">
        <v>281</v>
      </c>
    </row>
    <row r="79" spans="1:61">
      <c r="A79" s="58" t="s">
        <v>117</v>
      </c>
      <c r="B79" s="60" t="s">
        <v>276</v>
      </c>
      <c r="C79" s="60" t="s">
        <v>278</v>
      </c>
      <c r="D79" s="60">
        <v>1</v>
      </c>
      <c r="E79" s="60" t="s">
        <v>282</v>
      </c>
      <c r="F79">
        <v>2</v>
      </c>
      <c r="G79" s="60" t="s">
        <v>282</v>
      </c>
      <c r="H79" s="60" t="s">
        <v>464</v>
      </c>
      <c r="I79" t="s">
        <v>469</v>
      </c>
      <c r="K79" t="s">
        <v>293</v>
      </c>
      <c r="L79" t="s">
        <v>306</v>
      </c>
      <c r="M79" t="s">
        <v>310</v>
      </c>
      <c r="N79">
        <v>3</v>
      </c>
      <c r="O79">
        <v>4</v>
      </c>
      <c r="P79" s="48">
        <v>0.60625300000000004</v>
      </c>
      <c r="Q79" s="48">
        <v>0.52501547265970638</v>
      </c>
      <c r="R79" s="81">
        <v>0.62991624677260127</v>
      </c>
      <c r="S79" s="81">
        <v>0.62991624677260127</v>
      </c>
      <c r="T79" s="49">
        <v>247689</v>
      </c>
      <c r="U79" s="49">
        <v>171357.51838228753</v>
      </c>
      <c r="V79" s="77">
        <v>271027.50880641642</v>
      </c>
      <c r="W79" s="77">
        <v>271027.50880641642</v>
      </c>
      <c r="X79" s="50">
        <v>24376.7</v>
      </c>
      <c r="Y79" s="50">
        <v>18309.73457039132</v>
      </c>
      <c r="Z79" s="87">
        <v>22834.455088655115</v>
      </c>
      <c r="AA79" s="87">
        <v>22834.455088655115</v>
      </c>
      <c r="AB79">
        <v>35.607704377548934</v>
      </c>
      <c r="AC79">
        <v>35.607704377548934</v>
      </c>
      <c r="AD79" s="51">
        <v>34.570011735445085</v>
      </c>
      <c r="AE79">
        <v>128.69999999999999</v>
      </c>
      <c r="AF79">
        <v>66.099999999999994</v>
      </c>
      <c r="AG79">
        <v>126.1</v>
      </c>
      <c r="AH79">
        <v>44.9</v>
      </c>
      <c r="AI79">
        <v>127.39999999999999</v>
      </c>
      <c r="AJ79">
        <v>55.5</v>
      </c>
      <c r="AK79" s="48">
        <v>0.5679116413751254</v>
      </c>
      <c r="AL79" s="48">
        <v>0.64116138155182267</v>
      </c>
      <c r="AM79" s="49">
        <v>197977.5068320694</v>
      </c>
      <c r="AN79" s="49">
        <v>291454.63700667676</v>
      </c>
      <c r="AO79" s="50">
        <v>18744.348606077416</v>
      </c>
      <c r="AP79" s="50">
        <v>22716.817522700658</v>
      </c>
      <c r="AQ79" s="53">
        <v>0.53995599999999999</v>
      </c>
      <c r="AR79">
        <v>0.56816000227967167</v>
      </c>
      <c r="AS79">
        <v>0.54808299999999999</v>
      </c>
      <c r="AT79" s="70">
        <v>0.57612998020169515</v>
      </c>
      <c r="AU79">
        <v>0.86874099999999999</v>
      </c>
      <c r="AV79" s="70">
        <v>0.87761433679998402</v>
      </c>
      <c r="AW79" t="s">
        <v>273</v>
      </c>
      <c r="AX79" t="s">
        <v>277</v>
      </c>
      <c r="AY79" s="51" t="s">
        <v>279</v>
      </c>
      <c r="AZ79" t="s">
        <v>289</v>
      </c>
      <c r="BA79" s="60" t="s">
        <v>276</v>
      </c>
      <c r="BB79" t="s">
        <v>278</v>
      </c>
      <c r="BC79">
        <v>1</v>
      </c>
      <c r="BE79">
        <v>81</v>
      </c>
      <c r="BF79" s="65">
        <v>247689</v>
      </c>
      <c r="BG79" s="65">
        <v>171357.51838228753</v>
      </c>
      <c r="BH79" s="67">
        <v>271294.82167255168</v>
      </c>
      <c r="BI79" s="60" t="s">
        <v>282</v>
      </c>
    </row>
    <row r="80" spans="1:61">
      <c r="A80" s="58" t="s">
        <v>432</v>
      </c>
      <c r="B80" s="60" t="s">
        <v>276</v>
      </c>
      <c r="C80" s="60" t="s">
        <v>278</v>
      </c>
      <c r="D80" s="60">
        <v>1</v>
      </c>
      <c r="E80" s="60" t="s">
        <v>282</v>
      </c>
      <c r="F80">
        <v>2</v>
      </c>
      <c r="G80" s="60" t="s">
        <v>282</v>
      </c>
      <c r="H80" s="60" t="s">
        <v>464</v>
      </c>
      <c r="I80" t="s">
        <v>469</v>
      </c>
      <c r="K80" t="s">
        <v>293</v>
      </c>
      <c r="L80" t="s">
        <v>306</v>
      </c>
      <c r="M80" t="s">
        <v>310</v>
      </c>
      <c r="N80">
        <v>3</v>
      </c>
      <c r="O80">
        <v>4</v>
      </c>
      <c r="P80" s="48">
        <v>0.64597400000000005</v>
      </c>
      <c r="Q80" s="48">
        <v>0.56680221337288594</v>
      </c>
      <c r="R80" s="81">
        <v>0.64517038502966073</v>
      </c>
      <c r="S80" s="81">
        <v>0.64517038502966073</v>
      </c>
      <c r="T80" s="49">
        <v>344207</v>
      </c>
      <c r="U80" s="49">
        <v>257518.02190999582</v>
      </c>
      <c r="V80" s="77">
        <v>312048.89297749981</v>
      </c>
      <c r="W80" s="77">
        <v>312048.89297749981</v>
      </c>
      <c r="X80" s="50">
        <v>30584.799999999999</v>
      </c>
      <c r="Y80" s="50">
        <v>25087.639852788041</v>
      </c>
      <c r="Z80" s="87">
        <v>25123.782983271376</v>
      </c>
      <c r="AA80" s="87">
        <v>25123.782983271376</v>
      </c>
      <c r="AB80">
        <v>37.261374194954271</v>
      </c>
      <c r="AC80">
        <v>37.261374194954271</v>
      </c>
      <c r="AD80" s="51">
        <v>38.761521887249948</v>
      </c>
      <c r="AE80">
        <v>134.5</v>
      </c>
      <c r="AF80">
        <v>69</v>
      </c>
      <c r="AG80">
        <v>133.69999999999999</v>
      </c>
      <c r="AH80">
        <v>51.6</v>
      </c>
      <c r="AI80">
        <v>134.1</v>
      </c>
      <c r="AJ80">
        <v>60.3</v>
      </c>
      <c r="AK80" s="48">
        <v>0.60602987525708651</v>
      </c>
      <c r="AL80" s="48">
        <v>0.65604762026087027</v>
      </c>
      <c r="AM80" s="49">
        <v>249992.04691384855</v>
      </c>
      <c r="AN80" s="49">
        <v>334291.6906406114</v>
      </c>
      <c r="AO80" s="50">
        <v>21462.531760834583</v>
      </c>
      <c r="AP80" s="50">
        <v>24929.97606768355</v>
      </c>
      <c r="AQ80" s="53">
        <v>0.58735899999999996</v>
      </c>
      <c r="AR80">
        <v>0.58566883578753859</v>
      </c>
      <c r="AS80">
        <v>0.59487699999999999</v>
      </c>
      <c r="AT80" s="70">
        <v>0.59335376089786018</v>
      </c>
      <c r="AU80">
        <v>0.88211099999999998</v>
      </c>
      <c r="AV80" s="70">
        <v>0.88293498039154628</v>
      </c>
      <c r="AW80" t="s">
        <v>273</v>
      </c>
      <c r="AX80" t="s">
        <v>277</v>
      </c>
      <c r="AY80" s="51" t="s">
        <v>279</v>
      </c>
      <c r="AZ80" t="s">
        <v>289</v>
      </c>
      <c r="BA80" s="60" t="s">
        <v>276</v>
      </c>
      <c r="BB80" t="s">
        <v>278</v>
      </c>
      <c r="BC80">
        <v>1</v>
      </c>
      <c r="BD80" t="s">
        <v>390</v>
      </c>
      <c r="BE80">
        <v>82</v>
      </c>
      <c r="BF80" s="65">
        <v>344207</v>
      </c>
      <c r="BG80" s="65">
        <v>221891.07236956336</v>
      </c>
      <c r="BH80" s="67">
        <v>312352.95540346514</v>
      </c>
      <c r="BI80" s="60" t="s">
        <v>281</v>
      </c>
    </row>
    <row r="81" spans="1:61">
      <c r="A81" t="s">
        <v>434</v>
      </c>
      <c r="B81" s="60" t="s">
        <v>274</v>
      </c>
      <c r="C81" s="60" t="s">
        <v>277</v>
      </c>
      <c r="D81" s="60">
        <v>2</v>
      </c>
      <c r="E81" s="60" t="s">
        <v>281</v>
      </c>
      <c r="F81">
        <v>1</v>
      </c>
      <c r="G81" s="60" t="s">
        <v>282</v>
      </c>
      <c r="H81" s="60" t="s">
        <v>464</v>
      </c>
      <c r="I81" t="s">
        <v>469</v>
      </c>
      <c r="J81" t="s">
        <v>397</v>
      </c>
      <c r="K81" t="s">
        <v>293</v>
      </c>
      <c r="L81" t="s">
        <v>306</v>
      </c>
      <c r="M81" t="s">
        <v>310</v>
      </c>
      <c r="N81">
        <v>3</v>
      </c>
      <c r="O81">
        <v>4</v>
      </c>
      <c r="P81" s="48">
        <v>0.60586300000000004</v>
      </c>
      <c r="Q81" s="48">
        <v>0.51508325588337411</v>
      </c>
      <c r="R81" s="81">
        <v>0.59504150206546313</v>
      </c>
      <c r="S81" s="81">
        <v>0.57789184922725334</v>
      </c>
      <c r="T81" s="49">
        <v>232750</v>
      </c>
      <c r="U81" s="49">
        <v>150527.33271627783</v>
      </c>
      <c r="V81" s="77">
        <v>210035.31319499586</v>
      </c>
      <c r="W81" s="77">
        <v>160945.00760348429</v>
      </c>
      <c r="X81" s="50">
        <v>24806.799999999999</v>
      </c>
      <c r="Y81" s="50">
        <v>16699.605556645922</v>
      </c>
      <c r="Z81" s="87">
        <v>19897.352482353057</v>
      </c>
      <c r="AA81" s="87">
        <v>15661.469171213661</v>
      </c>
      <c r="AB81">
        <v>31.667828176830458</v>
      </c>
      <c r="AC81">
        <v>30.829484611694085</v>
      </c>
      <c r="AD81" s="51">
        <v>34.593456569220749</v>
      </c>
      <c r="AE81">
        <v>99.6</v>
      </c>
      <c r="AF81">
        <v>61</v>
      </c>
      <c r="AG81">
        <v>96.2</v>
      </c>
      <c r="AH81">
        <v>47.4</v>
      </c>
      <c r="AI81">
        <v>97.9</v>
      </c>
      <c r="AJ81">
        <v>54.2</v>
      </c>
      <c r="AK81" s="48">
        <v>0.55495037489283205</v>
      </c>
      <c r="AL81" s="48">
        <v>0.6009473940757788</v>
      </c>
      <c r="AM81" s="49">
        <v>148214.08962698581</v>
      </c>
      <c r="AN81" s="49">
        <v>190739.65120772432</v>
      </c>
      <c r="AO81" s="50">
        <v>14479.965313626102</v>
      </c>
      <c r="AP81" s="50">
        <v>16613.619415660723</v>
      </c>
      <c r="AQ81" s="53">
        <v>0.54254500000000005</v>
      </c>
      <c r="AR81">
        <v>0.5086854216735065</v>
      </c>
      <c r="AS81">
        <v>0.55070200000000002</v>
      </c>
      <c r="AT81" s="70">
        <v>0.51759317435262675</v>
      </c>
      <c r="AU81">
        <v>0.86271799999999998</v>
      </c>
      <c r="AV81" s="70">
        <v>0.85917804644705542</v>
      </c>
      <c r="AW81" t="s">
        <v>273</v>
      </c>
      <c r="AX81" t="s">
        <v>277</v>
      </c>
      <c r="AY81" s="51" t="s">
        <v>279</v>
      </c>
      <c r="AZ81" t="s">
        <v>289</v>
      </c>
      <c r="BA81" s="60" t="s">
        <v>274</v>
      </c>
      <c r="BB81" t="s">
        <v>277</v>
      </c>
      <c r="BC81">
        <v>2</v>
      </c>
      <c r="BD81" t="s">
        <v>390</v>
      </c>
      <c r="BE81">
        <v>83</v>
      </c>
      <c r="BF81" s="65">
        <v>232750</v>
      </c>
      <c r="BG81" s="65">
        <v>123146.88664604817</v>
      </c>
      <c r="BH81" s="67">
        <v>210140.35810017053</v>
      </c>
      <c r="BI81" s="60" t="s">
        <v>281</v>
      </c>
    </row>
    <row r="82" spans="1:61">
      <c r="A82" t="s">
        <v>118</v>
      </c>
      <c r="B82" s="60" t="s">
        <v>273</v>
      </c>
      <c r="C82" s="60" t="s">
        <v>277</v>
      </c>
      <c r="D82" s="60">
        <v>1</v>
      </c>
      <c r="E82" s="60" t="s">
        <v>282</v>
      </c>
      <c r="F82">
        <v>2</v>
      </c>
      <c r="G82" s="60" t="s">
        <v>282</v>
      </c>
      <c r="H82" s="60" t="s">
        <v>464</v>
      </c>
      <c r="I82" t="s">
        <v>469</v>
      </c>
      <c r="K82" t="s">
        <v>293</v>
      </c>
      <c r="L82" t="s">
        <v>306</v>
      </c>
      <c r="M82" t="s">
        <v>310</v>
      </c>
      <c r="N82">
        <v>3</v>
      </c>
      <c r="O82">
        <v>4</v>
      </c>
      <c r="P82" s="48">
        <v>0.61250599999999999</v>
      </c>
      <c r="Q82" s="48">
        <v>0.61445017767253773</v>
      </c>
      <c r="R82" s="81">
        <v>0.67106275426608519</v>
      </c>
      <c r="S82" s="81">
        <v>0.67106275426608519</v>
      </c>
      <c r="T82" s="49">
        <v>339389</v>
      </c>
      <c r="U82" s="49">
        <v>410046.53383637348</v>
      </c>
      <c r="V82" s="77">
        <v>464767.96073357156</v>
      </c>
      <c r="W82" s="77">
        <v>464767.96073357156</v>
      </c>
      <c r="X82" s="50">
        <v>30915.8</v>
      </c>
      <c r="Y82" s="50">
        <v>35068.224109641269</v>
      </c>
      <c r="Z82" s="87">
        <v>34448.105134671467</v>
      </c>
      <c r="AA82" s="87">
        <v>34448.105134671467</v>
      </c>
      <c r="AB82">
        <v>40.475488470260444</v>
      </c>
      <c r="AC82">
        <v>40.475488470260444</v>
      </c>
      <c r="AD82" s="51">
        <v>35.198901819299905</v>
      </c>
      <c r="AE82">
        <v>174.1</v>
      </c>
      <c r="AF82">
        <v>70.8</v>
      </c>
      <c r="AG82">
        <v>172.7</v>
      </c>
      <c r="AH82">
        <v>57.8</v>
      </c>
      <c r="AI82">
        <v>173.39999999999998</v>
      </c>
      <c r="AJ82">
        <v>64.3</v>
      </c>
      <c r="AK82" s="48">
        <v>0.64088666630659474</v>
      </c>
      <c r="AL82" s="48">
        <v>0.67381795630677288</v>
      </c>
      <c r="AM82" s="49">
        <v>371542.7673889898</v>
      </c>
      <c r="AN82" s="49">
        <v>455107.74967371073</v>
      </c>
      <c r="AO82" s="50">
        <v>28959.824272272162</v>
      </c>
      <c r="AP82" s="50">
        <v>32132.041891358043</v>
      </c>
      <c r="AQ82" s="53">
        <v>0.54858799999999996</v>
      </c>
      <c r="AR82">
        <v>0.61539642104588277</v>
      </c>
      <c r="AS82">
        <v>0.55674000000000001</v>
      </c>
      <c r="AT82" s="70">
        <v>0.62259541886530612</v>
      </c>
      <c r="AU82">
        <v>0.87126999999999999</v>
      </c>
      <c r="AV82" s="70">
        <v>0.89199784072331501</v>
      </c>
      <c r="AW82" t="s">
        <v>273</v>
      </c>
      <c r="AX82" t="s">
        <v>277</v>
      </c>
      <c r="AY82" s="51" t="s">
        <v>279</v>
      </c>
      <c r="AZ82" t="s">
        <v>289</v>
      </c>
      <c r="BA82" s="60" t="s">
        <v>275</v>
      </c>
      <c r="BB82" t="s">
        <v>278</v>
      </c>
      <c r="BC82">
        <v>2</v>
      </c>
      <c r="BE82">
        <v>84</v>
      </c>
      <c r="BF82" s="65">
        <v>339389</v>
      </c>
      <c r="BG82" s="65">
        <v>361412.70459825161</v>
      </c>
      <c r="BH82" s="67">
        <v>465096.4455175667</v>
      </c>
      <c r="BI82" s="60" t="s">
        <v>281</v>
      </c>
    </row>
    <row r="83" spans="1:61">
      <c r="A83" s="58" t="s">
        <v>435</v>
      </c>
      <c r="B83" s="60" t="s">
        <v>276</v>
      </c>
      <c r="C83" s="60" t="s">
        <v>278</v>
      </c>
      <c r="D83" s="60">
        <v>1</v>
      </c>
      <c r="E83" s="60" t="s">
        <v>282</v>
      </c>
      <c r="F83">
        <v>2</v>
      </c>
      <c r="G83" s="60" t="s">
        <v>282</v>
      </c>
      <c r="H83" s="60" t="s">
        <v>464</v>
      </c>
      <c r="I83" t="s">
        <v>469</v>
      </c>
      <c r="K83" t="s">
        <v>293</v>
      </c>
      <c r="L83" t="s">
        <v>306</v>
      </c>
      <c r="M83" t="s">
        <v>310</v>
      </c>
      <c r="N83">
        <v>3</v>
      </c>
      <c r="O83">
        <v>4</v>
      </c>
      <c r="P83" s="48">
        <v>0.65780000000000005</v>
      </c>
      <c r="Q83" s="48">
        <v>0.56297008536505733</v>
      </c>
      <c r="R83" s="81">
        <v>0.65783076258432871</v>
      </c>
      <c r="S83" s="81">
        <v>0.65783076258432871</v>
      </c>
      <c r="T83" s="49">
        <v>390597</v>
      </c>
      <c r="U83" s="49">
        <v>248758.24484733306</v>
      </c>
      <c r="V83" s="77">
        <v>380794.44666122179</v>
      </c>
      <c r="W83" s="77">
        <v>380794.44666122179</v>
      </c>
      <c r="X83" s="50">
        <v>34371</v>
      </c>
      <c r="Y83" s="50">
        <v>24178.299575665351</v>
      </c>
      <c r="Z83" s="87">
        <v>29460.240612950089</v>
      </c>
      <c r="AA83" s="87">
        <v>29460.240612950089</v>
      </c>
      <c r="AB83">
        <v>38.777121850169081</v>
      </c>
      <c r="AC83">
        <v>38.777121850169081</v>
      </c>
      <c r="AD83" s="51">
        <v>40.145530139625038</v>
      </c>
      <c r="AE83">
        <v>152.30000000000001</v>
      </c>
      <c r="AF83">
        <v>69.400000000000006</v>
      </c>
      <c r="AG83">
        <v>154.4</v>
      </c>
      <c r="AH83">
        <v>49.2</v>
      </c>
      <c r="AI83">
        <v>153.35000000000002</v>
      </c>
      <c r="AJ83">
        <v>59.300000000000004</v>
      </c>
      <c r="AK83" s="48">
        <v>0.60199696221738686</v>
      </c>
      <c r="AL83" s="48">
        <v>0.66365024794649163</v>
      </c>
      <c r="AM83" s="49">
        <v>274161.82087920333</v>
      </c>
      <c r="AN83" s="49">
        <v>386724.19449220953</v>
      </c>
      <c r="AO83" s="50">
        <v>23791.034149926996</v>
      </c>
      <c r="AP83" s="50">
        <v>28183.753342903037</v>
      </c>
      <c r="AQ83" s="53">
        <v>0.59965000000000002</v>
      </c>
      <c r="AR83">
        <v>0.60019072367864301</v>
      </c>
      <c r="AS83">
        <v>0.60732699999999995</v>
      </c>
      <c r="AT83" s="70">
        <v>0.60763997104749012</v>
      </c>
      <c r="AU83">
        <v>0.88558499999999996</v>
      </c>
      <c r="AV83" s="70">
        <v>0.88738553766350592</v>
      </c>
      <c r="AW83" t="s">
        <v>273</v>
      </c>
      <c r="AX83" t="s">
        <v>277</v>
      </c>
      <c r="AY83" s="51" t="s">
        <v>279</v>
      </c>
      <c r="AZ83" t="s">
        <v>289</v>
      </c>
      <c r="BA83" s="60" t="s">
        <v>276</v>
      </c>
      <c r="BB83" t="s">
        <v>278</v>
      </c>
      <c r="BC83">
        <v>1</v>
      </c>
      <c r="BD83" t="s">
        <v>390</v>
      </c>
      <c r="BE83">
        <v>85</v>
      </c>
      <c r="BF83" s="65">
        <v>390597</v>
      </c>
      <c r="BG83" s="65">
        <v>248758.24484733306</v>
      </c>
      <c r="BH83" s="67">
        <v>381103.8278439322</v>
      </c>
      <c r="BI83" s="60" t="s">
        <v>282</v>
      </c>
    </row>
    <row r="84" spans="1:61">
      <c r="A84" s="58" t="s">
        <v>119</v>
      </c>
      <c r="B84" s="60" t="s">
        <v>275</v>
      </c>
      <c r="C84" s="60" t="s">
        <v>278</v>
      </c>
      <c r="D84" s="60">
        <v>2</v>
      </c>
      <c r="E84" s="60" t="s">
        <v>282</v>
      </c>
      <c r="F84">
        <v>2</v>
      </c>
      <c r="G84" s="60" t="s">
        <v>282</v>
      </c>
      <c r="H84" s="60" t="s">
        <v>464</v>
      </c>
      <c r="I84" t="s">
        <v>469</v>
      </c>
      <c r="K84" t="s">
        <v>293</v>
      </c>
      <c r="L84" t="s">
        <v>306</v>
      </c>
      <c r="M84" t="s">
        <v>310</v>
      </c>
      <c r="N84">
        <v>3</v>
      </c>
      <c r="O84">
        <v>4</v>
      </c>
      <c r="P84" s="48">
        <v>0.65133700000000005</v>
      </c>
      <c r="Q84" s="48">
        <v>0.56561333539498837</v>
      </c>
      <c r="R84" s="81">
        <v>0.6620327586632464</v>
      </c>
      <c r="S84" s="81">
        <v>0.6620327586632464</v>
      </c>
      <c r="T84" s="49">
        <v>485321</v>
      </c>
      <c r="U84" s="49">
        <v>373758.30425998179</v>
      </c>
      <c r="V84" s="77">
        <v>507797.01433598215</v>
      </c>
      <c r="W84" s="77">
        <v>507797.01433598215</v>
      </c>
      <c r="X84" s="50">
        <v>39466.800000000003</v>
      </c>
      <c r="Y84" s="50">
        <v>36022.742010978662</v>
      </c>
      <c r="Z84" s="87">
        <v>38683.065353300241</v>
      </c>
      <c r="AA84" s="87">
        <v>38683.065353300241</v>
      </c>
      <c r="AB84">
        <v>39.381342432263544</v>
      </c>
      <c r="AC84">
        <v>39.381342432263544</v>
      </c>
      <c r="AD84" s="51">
        <v>39.379417710662906</v>
      </c>
      <c r="AE84">
        <v>203</v>
      </c>
      <c r="AF84">
        <v>66.2</v>
      </c>
      <c r="AG84">
        <v>203.3</v>
      </c>
      <c r="AH84">
        <v>49.2</v>
      </c>
      <c r="AI84">
        <v>203.15</v>
      </c>
      <c r="AJ84">
        <v>57.7</v>
      </c>
      <c r="AK84" s="48">
        <v>0.60383810735276555</v>
      </c>
      <c r="AL84" s="48">
        <v>0.65888459737039984</v>
      </c>
      <c r="AM84" s="49">
        <v>346448.38500657195</v>
      </c>
      <c r="AN84" s="49">
        <v>466156.1603137207</v>
      </c>
      <c r="AO84" s="50">
        <v>29922.128885565533</v>
      </c>
      <c r="AP84" s="50">
        <v>34489.379045557296</v>
      </c>
      <c r="AQ84" s="53">
        <v>0.59299199999999996</v>
      </c>
      <c r="AR84">
        <v>0.60492562037474928</v>
      </c>
      <c r="AS84">
        <v>0.60050999999999999</v>
      </c>
      <c r="AT84" s="70">
        <v>0.61230830272492598</v>
      </c>
      <c r="AU84">
        <v>0.88431499999999996</v>
      </c>
      <c r="AV84" s="70">
        <v>0.88899029538785102</v>
      </c>
      <c r="AW84" t="s">
        <v>274</v>
      </c>
      <c r="AX84" t="s">
        <v>277</v>
      </c>
      <c r="AY84" s="51" t="s">
        <v>280</v>
      </c>
      <c r="AZ84" t="s">
        <v>289</v>
      </c>
      <c r="BA84" s="60" t="s">
        <v>275</v>
      </c>
      <c r="BB84" t="s">
        <v>278</v>
      </c>
      <c r="BC84">
        <v>2</v>
      </c>
      <c r="BE84">
        <v>86</v>
      </c>
      <c r="BF84" s="65">
        <v>485321</v>
      </c>
      <c r="BG84" s="65">
        <v>342854.29347979109</v>
      </c>
      <c r="BH84" s="67">
        <v>508065.54225874454</v>
      </c>
      <c r="BI84" s="60" t="s">
        <v>281</v>
      </c>
    </row>
    <row r="85" spans="1:61">
      <c r="A85" s="58" t="s">
        <v>120</v>
      </c>
      <c r="B85" s="60" t="s">
        <v>275</v>
      </c>
      <c r="C85" s="60" t="s">
        <v>278</v>
      </c>
      <c r="D85" s="60">
        <v>2</v>
      </c>
      <c r="E85" s="60" t="s">
        <v>281</v>
      </c>
      <c r="F85">
        <v>1</v>
      </c>
      <c r="G85" s="60" t="s">
        <v>282</v>
      </c>
      <c r="H85" s="60" t="s">
        <v>464</v>
      </c>
      <c r="I85" t="s">
        <v>458</v>
      </c>
      <c r="K85" t="s">
        <v>293</v>
      </c>
      <c r="L85" t="s">
        <v>306</v>
      </c>
      <c r="M85" t="s">
        <v>310</v>
      </c>
      <c r="N85">
        <v>3</v>
      </c>
      <c r="O85">
        <v>4</v>
      </c>
      <c r="P85" s="48">
        <v>0.61606899999999998</v>
      </c>
      <c r="Q85" s="48">
        <v>0.58594021652686168</v>
      </c>
      <c r="R85" s="81">
        <v>0.63810805109529922</v>
      </c>
      <c r="S85" s="81">
        <v>0.62852895045924928</v>
      </c>
      <c r="T85" s="49">
        <v>258419.99999999997</v>
      </c>
      <c r="U85" s="49">
        <v>258621.71707736139</v>
      </c>
      <c r="V85" s="77">
        <v>324995.62172310665</v>
      </c>
      <c r="W85" s="77">
        <v>260528.89523554104</v>
      </c>
      <c r="X85" s="50">
        <v>23793.5</v>
      </c>
      <c r="Y85" s="50">
        <v>24087.521069670453</v>
      </c>
      <c r="Z85" s="87">
        <v>27125.57544818852</v>
      </c>
      <c r="AA85" s="87">
        <v>22045.88505681559</v>
      </c>
      <c r="AB85">
        <v>35.943453698580647</v>
      </c>
      <c r="AC85">
        <v>35.452724338004835</v>
      </c>
      <c r="AD85" s="51">
        <v>35.549647123222485</v>
      </c>
      <c r="AE85">
        <v>122.9</v>
      </c>
      <c r="AF85">
        <v>66.8</v>
      </c>
      <c r="AG85">
        <v>122.5</v>
      </c>
      <c r="AH85">
        <v>56.2</v>
      </c>
      <c r="AI85">
        <v>122.7</v>
      </c>
      <c r="AJ85">
        <v>61.5</v>
      </c>
      <c r="AK85" s="48">
        <v>0.61399068405564694</v>
      </c>
      <c r="AL85" s="48">
        <v>0.64221023325950666</v>
      </c>
      <c r="AM85" s="49">
        <v>241188.14819239348</v>
      </c>
      <c r="AN85" s="49">
        <v>286679.15123223985</v>
      </c>
      <c r="AO85" s="50">
        <v>20272.596780330452</v>
      </c>
      <c r="AP85" s="50">
        <v>22274.154717454931</v>
      </c>
      <c r="AQ85" s="53">
        <v>0.55268200000000001</v>
      </c>
      <c r="AR85">
        <v>0.56657882161018291</v>
      </c>
      <c r="AS85">
        <v>0.56096900000000005</v>
      </c>
      <c r="AT85" s="70">
        <v>0.57457334350506939</v>
      </c>
      <c r="AU85">
        <v>0.87105500000000002</v>
      </c>
      <c r="AV85" s="70">
        <v>0.87710675541067784</v>
      </c>
      <c r="AW85" t="s">
        <v>274</v>
      </c>
      <c r="AX85" t="s">
        <v>277</v>
      </c>
      <c r="AY85" s="51" t="s">
        <v>280</v>
      </c>
      <c r="AZ85" t="s">
        <v>289</v>
      </c>
      <c r="BA85" s="60" t="s">
        <v>286</v>
      </c>
      <c r="BB85" t="s">
        <v>278</v>
      </c>
      <c r="BC85">
        <v>3</v>
      </c>
      <c r="BE85">
        <v>87</v>
      </c>
      <c r="BF85" s="65">
        <v>258419.99999999997</v>
      </c>
      <c r="BG85" s="65">
        <v>214662.50194405048</v>
      </c>
      <c r="BH85" s="67">
        <v>325133.56955393002</v>
      </c>
      <c r="BI85" s="60" t="s">
        <v>281</v>
      </c>
    </row>
    <row r="86" spans="1:61">
      <c r="A86" s="58" t="s">
        <v>121</v>
      </c>
      <c r="B86" s="60" t="s">
        <v>276</v>
      </c>
      <c r="C86" s="60" t="s">
        <v>278</v>
      </c>
      <c r="D86" s="60">
        <v>1</v>
      </c>
      <c r="E86" s="60" t="s">
        <v>281</v>
      </c>
      <c r="F86">
        <v>1</v>
      </c>
      <c r="G86" s="60" t="s">
        <v>282</v>
      </c>
      <c r="H86" s="60" t="s">
        <v>464</v>
      </c>
      <c r="I86" t="s">
        <v>469</v>
      </c>
      <c r="K86" t="s">
        <v>293</v>
      </c>
      <c r="L86" t="s">
        <v>306</v>
      </c>
      <c r="M86" t="s">
        <v>310</v>
      </c>
      <c r="N86">
        <v>3</v>
      </c>
      <c r="O86">
        <v>4</v>
      </c>
      <c r="P86" s="48">
        <v>0.60445300000000002</v>
      </c>
      <c r="Q86" s="48">
        <v>0.58539085004031577</v>
      </c>
      <c r="R86" s="81">
        <v>0.62358052252680163</v>
      </c>
      <c r="S86" s="81">
        <v>0.60219048829847321</v>
      </c>
      <c r="T86" s="49">
        <v>236094</v>
      </c>
      <c r="U86" s="49">
        <v>217597.40311981138</v>
      </c>
      <c r="V86" s="77">
        <v>257451.31336723163</v>
      </c>
      <c r="W86" s="77">
        <v>188845.74690484343</v>
      </c>
      <c r="X86" s="50">
        <v>21784</v>
      </c>
      <c r="Y86" s="50">
        <v>20500.912070993767</v>
      </c>
      <c r="Z86" s="87">
        <v>22525.331914239323</v>
      </c>
      <c r="AA86" s="87">
        <v>17230.489159038028</v>
      </c>
      <c r="AB86">
        <v>34.288237928847281</v>
      </c>
      <c r="AC86">
        <v>32.879927870031509</v>
      </c>
      <c r="AD86" s="51">
        <v>34.442466231938582</v>
      </c>
      <c r="AE86">
        <v>93.2</v>
      </c>
      <c r="AF86">
        <v>68.2</v>
      </c>
      <c r="AG86">
        <v>103.9</v>
      </c>
      <c r="AH86">
        <v>59.7</v>
      </c>
      <c r="AI86">
        <v>98.550000000000011</v>
      </c>
      <c r="AJ86">
        <v>63.95</v>
      </c>
      <c r="AK86" s="48">
        <v>0.61360053407647208</v>
      </c>
      <c r="AL86" s="48">
        <v>0.633721016990337</v>
      </c>
      <c r="AM86" s="49">
        <v>210094.14850969051</v>
      </c>
      <c r="AN86" s="49">
        <v>240007.05072631309</v>
      </c>
      <c r="AO86" s="50">
        <v>17675.170672188895</v>
      </c>
      <c r="AP86" s="50">
        <v>19100.245373924245</v>
      </c>
      <c r="AQ86" s="53">
        <v>0.53994600000000004</v>
      </c>
      <c r="AR86">
        <v>0.536404774947706</v>
      </c>
      <c r="AS86">
        <v>0.54847299999999999</v>
      </c>
      <c r="AT86" s="70">
        <v>0.5448847015697883</v>
      </c>
      <c r="AU86">
        <v>0.86830099999999999</v>
      </c>
      <c r="AV86" s="70">
        <v>0.86778350217124756</v>
      </c>
      <c r="AW86" t="s">
        <v>273</v>
      </c>
      <c r="AX86" t="s">
        <v>277</v>
      </c>
      <c r="AY86" s="51" t="s">
        <v>279</v>
      </c>
      <c r="AZ86" t="s">
        <v>289</v>
      </c>
      <c r="BA86" s="60" t="s">
        <v>276</v>
      </c>
      <c r="BB86" t="s">
        <v>278</v>
      </c>
      <c r="BC86">
        <v>1</v>
      </c>
      <c r="BE86">
        <v>88</v>
      </c>
      <c r="BF86" s="65">
        <v>236094</v>
      </c>
      <c r="BG86" s="65">
        <v>166267.36141000292</v>
      </c>
      <c r="BH86" s="67">
        <v>257598.11761170838</v>
      </c>
      <c r="BI86" s="60" t="s">
        <v>281</v>
      </c>
    </row>
    <row r="87" spans="1:61">
      <c r="A87" s="58" t="s">
        <v>122</v>
      </c>
      <c r="B87" s="60" t="s">
        <v>275</v>
      </c>
      <c r="C87" s="60" t="s">
        <v>278</v>
      </c>
      <c r="D87" s="60">
        <v>2</v>
      </c>
      <c r="E87" s="60" t="s">
        <v>281</v>
      </c>
      <c r="F87">
        <v>1</v>
      </c>
      <c r="G87" s="60" t="s">
        <v>282</v>
      </c>
      <c r="H87" s="60" t="s">
        <v>464</v>
      </c>
      <c r="I87" t="s">
        <v>469</v>
      </c>
      <c r="J87" t="s">
        <v>398</v>
      </c>
      <c r="K87" t="s">
        <v>293</v>
      </c>
      <c r="L87" t="s">
        <v>306</v>
      </c>
      <c r="M87" t="s">
        <v>310</v>
      </c>
      <c r="N87">
        <v>3</v>
      </c>
      <c r="O87">
        <v>4</v>
      </c>
      <c r="P87" s="48">
        <v>0.50187899999999996</v>
      </c>
      <c r="Q87" s="48">
        <v>0.53330054852731479</v>
      </c>
      <c r="R87" s="81">
        <v>0.61823100479487703</v>
      </c>
      <c r="S87" s="81">
        <v>0.59754675662145673</v>
      </c>
      <c r="T87" s="49">
        <v>129329</v>
      </c>
      <c r="U87" s="49">
        <v>166631.71937446907</v>
      </c>
      <c r="V87" s="77">
        <v>247071.41105829814</v>
      </c>
      <c r="W87" s="77">
        <v>182604.68457073253</v>
      </c>
      <c r="X87" s="50">
        <v>16352.4</v>
      </c>
      <c r="Y87" s="50">
        <v>17792.961312138134</v>
      </c>
      <c r="Z87" s="87">
        <v>21952.055847278851</v>
      </c>
      <c r="AA87" s="87">
        <v>16872.365455905921</v>
      </c>
      <c r="AB87">
        <v>33.765139735956645</v>
      </c>
      <c r="AC87">
        <v>32.468123995052714</v>
      </c>
      <c r="AD87" s="51">
        <v>26.801393152935955</v>
      </c>
      <c r="AE87">
        <v>106.2</v>
      </c>
      <c r="AF87">
        <v>66.8</v>
      </c>
      <c r="AG87">
        <v>90.1</v>
      </c>
      <c r="AH87">
        <v>49.5</v>
      </c>
      <c r="AI87">
        <v>98.15</v>
      </c>
      <c r="AJ87">
        <v>58.15</v>
      </c>
      <c r="AK87" s="48">
        <v>0.57625731361987609</v>
      </c>
      <c r="AL87" s="48">
        <v>0.62767583736504062</v>
      </c>
      <c r="AM87" s="49">
        <v>169930.20747325584</v>
      </c>
      <c r="AN87" s="49">
        <v>229319.95675178766</v>
      </c>
      <c r="AO87" s="50">
        <v>15757.578001044754</v>
      </c>
      <c r="AP87" s="50">
        <v>18565.716853784077</v>
      </c>
      <c r="AQ87" s="53">
        <v>0.42780000000000001</v>
      </c>
      <c r="AR87">
        <v>0.53110098823407226</v>
      </c>
      <c r="AS87">
        <v>0.43715700000000002</v>
      </c>
      <c r="AT87" s="70">
        <v>0.53966367308218477</v>
      </c>
      <c r="AU87">
        <v>0.82481599999999999</v>
      </c>
      <c r="AV87" s="70">
        <v>0.8661425283496258</v>
      </c>
      <c r="AW87" t="s">
        <v>274</v>
      </c>
      <c r="AX87" t="s">
        <v>277</v>
      </c>
      <c r="AY87" s="51" t="s">
        <v>280</v>
      </c>
      <c r="AZ87" t="s">
        <v>289</v>
      </c>
      <c r="BA87" s="60" t="s">
        <v>286</v>
      </c>
      <c r="BB87" t="s">
        <v>278</v>
      </c>
      <c r="BC87">
        <v>3</v>
      </c>
      <c r="BE87">
        <v>89</v>
      </c>
      <c r="BF87" s="65">
        <v>129329</v>
      </c>
      <c r="BG87" s="65">
        <v>135151.36720307442</v>
      </c>
      <c r="BH87" s="67">
        <v>247209.3588891215</v>
      </c>
      <c r="BI87" s="60" t="s">
        <v>281</v>
      </c>
    </row>
    <row r="88" spans="1:61">
      <c r="A88" t="s">
        <v>123</v>
      </c>
      <c r="B88" s="60" t="s">
        <v>273</v>
      </c>
      <c r="C88" s="60" t="s">
        <v>277</v>
      </c>
      <c r="D88" s="60">
        <v>1</v>
      </c>
      <c r="E88" s="60" t="s">
        <v>282</v>
      </c>
      <c r="F88">
        <v>2</v>
      </c>
      <c r="G88" s="60" t="s">
        <v>282</v>
      </c>
      <c r="H88" s="60" t="s">
        <v>464</v>
      </c>
      <c r="I88" t="s">
        <v>469</v>
      </c>
      <c r="K88" t="s">
        <v>293</v>
      </c>
      <c r="L88" t="s">
        <v>306</v>
      </c>
      <c r="M88" t="s">
        <v>310</v>
      </c>
      <c r="N88">
        <v>3</v>
      </c>
      <c r="O88">
        <v>4</v>
      </c>
      <c r="P88" s="48">
        <v>0.62010799999999999</v>
      </c>
      <c r="Q88" s="48">
        <v>0.58320488038545104</v>
      </c>
      <c r="R88" s="81">
        <v>0.63719803065766678</v>
      </c>
      <c r="S88" s="81">
        <v>0.63719803065766678</v>
      </c>
      <c r="T88" s="49">
        <v>313652</v>
      </c>
      <c r="U88" s="49">
        <v>324892.94039209263</v>
      </c>
      <c r="V88" s="77">
        <v>308266.08619674249</v>
      </c>
      <c r="W88" s="77">
        <v>308266.08619674249</v>
      </c>
      <c r="X88" s="50">
        <v>28783.599999999999</v>
      </c>
      <c r="Y88" s="50">
        <v>30491.181227438065</v>
      </c>
      <c r="Z88" s="87">
        <v>25402.785968797863</v>
      </c>
      <c r="AA88" s="87">
        <v>25402.785968797863</v>
      </c>
      <c r="AB88">
        <v>36.405387177853378</v>
      </c>
      <c r="AC88">
        <v>36.405387177853378</v>
      </c>
      <c r="AD88" s="51">
        <v>35.950735559624455</v>
      </c>
      <c r="AE88">
        <v>140.9</v>
      </c>
      <c r="AF88">
        <v>65.7</v>
      </c>
      <c r="AG88">
        <v>139.80000000000001</v>
      </c>
      <c r="AH88">
        <v>54.2</v>
      </c>
      <c r="AI88">
        <v>140.35000000000002</v>
      </c>
      <c r="AJ88">
        <v>59.95</v>
      </c>
      <c r="AK88" s="48">
        <v>0.61121950353335353</v>
      </c>
      <c r="AL88" s="48">
        <v>0.64402086451079088</v>
      </c>
      <c r="AM88" s="49">
        <v>261683.11169545358</v>
      </c>
      <c r="AN88" s="49">
        <v>317206.28115113097</v>
      </c>
      <c r="AO88" s="50">
        <v>22162.946539537013</v>
      </c>
      <c r="AP88" s="50">
        <v>24523.18790559606</v>
      </c>
      <c r="AQ88" s="53">
        <v>0.55718500000000004</v>
      </c>
      <c r="AR88">
        <v>0.57648826121994201</v>
      </c>
      <c r="AS88">
        <v>0.56522700000000003</v>
      </c>
      <c r="AT88" s="70">
        <v>0.58432608186163659</v>
      </c>
      <c r="AU88">
        <v>0.87204000000000004</v>
      </c>
      <c r="AV88" s="70">
        <v>0.88020710314467576</v>
      </c>
      <c r="AW88" t="s">
        <v>273</v>
      </c>
      <c r="AX88" t="s">
        <v>277</v>
      </c>
      <c r="AY88" s="51" t="s">
        <v>279</v>
      </c>
      <c r="AZ88" t="s">
        <v>289</v>
      </c>
      <c r="BA88" s="60" t="s">
        <v>274</v>
      </c>
      <c r="BB88" t="s">
        <v>277</v>
      </c>
      <c r="BC88">
        <v>2</v>
      </c>
      <c r="BE88">
        <v>90</v>
      </c>
      <c r="BF88" s="65">
        <v>313652</v>
      </c>
      <c r="BG88" s="65">
        <v>245132.94815432897</v>
      </c>
      <c r="BH88" s="67">
        <v>308528.57548946602</v>
      </c>
      <c r="BI88" s="60" t="s">
        <v>283</v>
      </c>
    </row>
    <row r="89" spans="1:61">
      <c r="A89" s="58" t="s">
        <v>124</v>
      </c>
      <c r="B89" s="60" t="s">
        <v>276</v>
      </c>
      <c r="C89" s="60" t="s">
        <v>278</v>
      </c>
      <c r="D89" s="60">
        <v>1</v>
      </c>
      <c r="E89" s="60" t="s">
        <v>282</v>
      </c>
      <c r="F89">
        <v>2</v>
      </c>
      <c r="G89" s="60" t="s">
        <v>282</v>
      </c>
      <c r="H89" s="60" t="s">
        <v>464</v>
      </c>
      <c r="I89" t="s">
        <v>469</v>
      </c>
      <c r="K89" t="s">
        <v>293</v>
      </c>
      <c r="L89" t="s">
        <v>306</v>
      </c>
      <c r="M89" t="s">
        <v>310</v>
      </c>
      <c r="N89">
        <v>3</v>
      </c>
      <c r="O89">
        <v>4</v>
      </c>
      <c r="P89" s="48">
        <v>0.57479400000000003</v>
      </c>
      <c r="Q89" s="48">
        <v>0.48847501177373254</v>
      </c>
      <c r="R89" s="81">
        <v>0.60287723077483057</v>
      </c>
      <c r="S89" s="81">
        <v>0.60287723077483057</v>
      </c>
      <c r="T89" s="49">
        <v>174691</v>
      </c>
      <c r="U89" s="49">
        <v>138884.20233634379</v>
      </c>
      <c r="V89" s="77">
        <v>191726.13437066833</v>
      </c>
      <c r="W89" s="77">
        <v>191726.13437066833</v>
      </c>
      <c r="X89" s="50">
        <v>18093.100000000002</v>
      </c>
      <c r="Y89" s="50">
        <v>16510.533905172888</v>
      </c>
      <c r="Z89" s="87">
        <v>17459.229617378322</v>
      </c>
      <c r="AA89" s="87">
        <v>17459.229617378322</v>
      </c>
      <c r="AB89">
        <v>32.944088354247427</v>
      </c>
      <c r="AC89">
        <v>32.944088354247427</v>
      </c>
      <c r="AD89" s="51">
        <v>31.827636529526664</v>
      </c>
      <c r="AE89">
        <v>101.5</v>
      </c>
      <c r="AF89">
        <v>67.2</v>
      </c>
      <c r="AG89">
        <v>99.6</v>
      </c>
      <c r="AH89">
        <v>42.7</v>
      </c>
      <c r="AI89">
        <v>100.55</v>
      </c>
      <c r="AJ89">
        <v>54.95</v>
      </c>
      <c r="AK89" s="48">
        <v>0.54599247346220958</v>
      </c>
      <c r="AL89" s="48">
        <v>0.63115518799938808</v>
      </c>
      <c r="AM89" s="49">
        <v>151069.8664641373</v>
      </c>
      <c r="AN89" s="49">
        <v>237749.29804192102</v>
      </c>
      <c r="AO89" s="50">
        <v>15098.23104428154</v>
      </c>
      <c r="AP89" s="50">
        <v>19060.721016569729</v>
      </c>
      <c r="AQ89" s="53">
        <v>0.50457799999999997</v>
      </c>
      <c r="AR89">
        <v>0.53720167406713093</v>
      </c>
      <c r="AS89">
        <v>0.51392000000000004</v>
      </c>
      <c r="AT89" s="70">
        <v>0.54566719635749927</v>
      </c>
      <c r="AU89">
        <v>0.85930899999999999</v>
      </c>
      <c r="AV89" s="70">
        <v>0.8680273969685669</v>
      </c>
      <c r="AW89" t="s">
        <v>273</v>
      </c>
      <c r="AX89" t="s">
        <v>277</v>
      </c>
      <c r="AY89" s="51" t="s">
        <v>279</v>
      </c>
      <c r="AZ89" t="s">
        <v>289</v>
      </c>
      <c r="BA89" s="60" t="s">
        <v>276</v>
      </c>
      <c r="BB89" t="s">
        <v>278</v>
      </c>
      <c r="BC89">
        <v>1</v>
      </c>
      <c r="BE89">
        <v>91</v>
      </c>
      <c r="BF89" s="65">
        <v>174691</v>
      </c>
      <c r="BG89" s="65">
        <v>120324.27054944634</v>
      </c>
      <c r="BH89" s="67">
        <v>192007.01597894423</v>
      </c>
      <c r="BI89" s="60" t="s">
        <v>281</v>
      </c>
    </row>
    <row r="90" spans="1:61">
      <c r="A90" s="58" t="s">
        <v>125</v>
      </c>
      <c r="B90" s="60" t="s">
        <v>275</v>
      </c>
      <c r="C90" s="60" t="s">
        <v>278</v>
      </c>
      <c r="D90" s="60">
        <v>2</v>
      </c>
      <c r="E90" s="60" t="s">
        <v>281</v>
      </c>
      <c r="F90">
        <v>1</v>
      </c>
      <c r="G90" s="60" t="s">
        <v>282</v>
      </c>
      <c r="H90" s="60" t="s">
        <v>464</v>
      </c>
      <c r="I90" t="s">
        <v>469</v>
      </c>
      <c r="K90" t="s">
        <v>293</v>
      </c>
      <c r="L90" t="s">
        <v>306</v>
      </c>
      <c r="M90" t="s">
        <v>310</v>
      </c>
      <c r="N90">
        <v>3</v>
      </c>
      <c r="O90">
        <v>4</v>
      </c>
      <c r="P90" s="48">
        <v>0.59882000000000002</v>
      </c>
      <c r="Q90" s="48">
        <v>0.51508325588337411</v>
      </c>
      <c r="R90" s="81">
        <v>0.59504150206546313</v>
      </c>
      <c r="S90" s="81">
        <v>0.57789184922725334</v>
      </c>
      <c r="T90" s="49">
        <v>238639</v>
      </c>
      <c r="U90" s="49">
        <v>150527.33271627783</v>
      </c>
      <c r="V90" s="77">
        <v>210035.31319499586</v>
      </c>
      <c r="W90" s="77">
        <v>160945.00760348429</v>
      </c>
      <c r="X90" s="50">
        <v>22211</v>
      </c>
      <c r="Y90" s="50">
        <v>16699.605556645922</v>
      </c>
      <c r="Z90" s="87">
        <v>19897.352482353057</v>
      </c>
      <c r="AA90" s="87">
        <v>15661.469171213661</v>
      </c>
      <c r="AB90">
        <v>31.667828176830458</v>
      </c>
      <c r="AC90">
        <v>30.829484611694085</v>
      </c>
      <c r="AD90" s="51">
        <v>33.911445283350943</v>
      </c>
      <c r="AE90">
        <v>99.6</v>
      </c>
      <c r="AF90">
        <v>61</v>
      </c>
      <c r="AG90">
        <v>96.2</v>
      </c>
      <c r="AH90">
        <v>47.4</v>
      </c>
      <c r="AI90">
        <v>97.9</v>
      </c>
      <c r="AJ90">
        <v>54.2</v>
      </c>
      <c r="AK90" s="48">
        <v>0.55495037489283205</v>
      </c>
      <c r="AL90" s="48">
        <v>0.6009473940757788</v>
      </c>
      <c r="AM90" s="49">
        <v>148214.08962698581</v>
      </c>
      <c r="AN90" s="49">
        <v>190739.65120772432</v>
      </c>
      <c r="AO90" s="50">
        <v>14479.965313626102</v>
      </c>
      <c r="AP90" s="50">
        <v>16613.619415660723</v>
      </c>
      <c r="AQ90" s="53">
        <v>0.53298299999999998</v>
      </c>
      <c r="AR90">
        <v>0.5086854216735065</v>
      </c>
      <c r="AS90">
        <v>0.54129099999999997</v>
      </c>
      <c r="AT90" s="70">
        <v>0.51759317435262675</v>
      </c>
      <c r="AU90">
        <v>0.86690199999999995</v>
      </c>
      <c r="AV90" s="70">
        <v>0.85917804644705542</v>
      </c>
      <c r="AW90" t="s">
        <v>273</v>
      </c>
      <c r="AX90" t="s">
        <v>277</v>
      </c>
      <c r="AY90" s="51" t="s">
        <v>279</v>
      </c>
      <c r="AZ90" t="s">
        <v>289</v>
      </c>
      <c r="BA90" s="60" t="s">
        <v>276</v>
      </c>
      <c r="BB90" t="s">
        <v>278</v>
      </c>
      <c r="BC90">
        <v>1</v>
      </c>
      <c r="BE90">
        <v>92</v>
      </c>
      <c r="BF90" s="65">
        <v>238639</v>
      </c>
      <c r="BG90" s="65">
        <v>123146.88664604817</v>
      </c>
      <c r="BH90" s="67">
        <v>210140.35810017053</v>
      </c>
      <c r="BI90" s="60" t="s">
        <v>281</v>
      </c>
    </row>
    <row r="91" spans="1:61">
      <c r="A91" s="58" t="s">
        <v>126</v>
      </c>
      <c r="B91" s="60" t="s">
        <v>275</v>
      </c>
      <c r="C91" s="60" t="s">
        <v>278</v>
      </c>
      <c r="D91" s="60">
        <v>2</v>
      </c>
      <c r="E91" s="60" t="s">
        <v>281</v>
      </c>
      <c r="F91">
        <v>1</v>
      </c>
      <c r="G91" s="60" t="s">
        <v>282</v>
      </c>
      <c r="H91" s="60" t="s">
        <v>464</v>
      </c>
      <c r="I91" t="s">
        <v>469</v>
      </c>
      <c r="K91" t="s">
        <v>293</v>
      </c>
      <c r="L91" t="s">
        <v>306</v>
      </c>
      <c r="M91" t="s">
        <v>310</v>
      </c>
      <c r="N91">
        <v>3</v>
      </c>
      <c r="O91">
        <v>4</v>
      </c>
      <c r="P91" s="48">
        <v>0.603634</v>
      </c>
      <c r="Q91" s="48">
        <v>0.55130163259552567</v>
      </c>
      <c r="R91" s="81">
        <v>0.65239824578198591</v>
      </c>
      <c r="S91" s="81">
        <v>0.64213898083121823</v>
      </c>
      <c r="T91" s="49">
        <v>239916</v>
      </c>
      <c r="U91" s="49">
        <v>225251.27091153813</v>
      </c>
      <c r="V91" s="77">
        <v>363321.11960410909</v>
      </c>
      <c r="W91" s="77">
        <v>287537.80760302604</v>
      </c>
      <c r="X91" s="50">
        <v>22036.7</v>
      </c>
      <c r="Y91" s="50">
        <v>22877.881576408698</v>
      </c>
      <c r="Z91" s="87">
        <v>29035.803307509752</v>
      </c>
      <c r="AA91" s="87">
        <v>23377.808406356678</v>
      </c>
      <c r="AB91">
        <v>37.538598373492277</v>
      </c>
      <c r="AC91">
        <v>36.898814799702279</v>
      </c>
      <c r="AD91" s="51">
        <v>34.331313220330003</v>
      </c>
      <c r="AE91">
        <v>121.8</v>
      </c>
      <c r="AF91">
        <v>70.5</v>
      </c>
      <c r="AG91">
        <v>126.6</v>
      </c>
      <c r="AH91">
        <v>49.7</v>
      </c>
      <c r="AI91">
        <v>124.19999999999999</v>
      </c>
      <c r="AJ91">
        <v>60.1</v>
      </c>
      <c r="AK91" s="48">
        <v>0.5973902176070599</v>
      </c>
      <c r="AL91" s="48">
        <v>0.65799734190608894</v>
      </c>
      <c r="AM91" s="49">
        <v>227858.75697910832</v>
      </c>
      <c r="AN91" s="49">
        <v>323220.16835064656</v>
      </c>
      <c r="AO91" s="50">
        <v>20015.780578277157</v>
      </c>
      <c r="AP91" s="50">
        <v>23957.694996828439</v>
      </c>
      <c r="AQ91" s="53">
        <v>0.537242</v>
      </c>
      <c r="AR91">
        <v>0.58220556647536437</v>
      </c>
      <c r="AS91">
        <v>0.54576899999999995</v>
      </c>
      <c r="AT91" s="70">
        <v>0.5899452519654389</v>
      </c>
      <c r="AU91">
        <v>0.86759600000000003</v>
      </c>
      <c r="AV91" s="70">
        <v>0.88183810653769545</v>
      </c>
      <c r="AW91" t="s">
        <v>274</v>
      </c>
      <c r="AX91" t="s">
        <v>277</v>
      </c>
      <c r="AY91" s="51" t="s">
        <v>280</v>
      </c>
      <c r="AZ91" t="s">
        <v>289</v>
      </c>
      <c r="BA91" s="60" t="s">
        <v>275</v>
      </c>
      <c r="BB91" t="s">
        <v>278</v>
      </c>
      <c r="BC91">
        <v>2</v>
      </c>
      <c r="BE91">
        <v>93</v>
      </c>
      <c r="BF91" s="65">
        <v>239916</v>
      </c>
      <c r="BG91" s="65">
        <v>193524.99021788401</v>
      </c>
      <c r="BH91" s="67">
        <v>363483.28300331905</v>
      </c>
      <c r="BI91" s="60" t="s">
        <v>281</v>
      </c>
    </row>
    <row r="92" spans="1:61">
      <c r="A92" t="s">
        <v>127</v>
      </c>
      <c r="B92" s="60" t="s">
        <v>285</v>
      </c>
      <c r="C92" s="60" t="s">
        <v>290</v>
      </c>
      <c r="D92" s="60">
        <v>2</v>
      </c>
      <c r="E92" s="60" t="s">
        <v>281</v>
      </c>
      <c r="F92">
        <v>1</v>
      </c>
      <c r="G92" s="60" t="s">
        <v>282</v>
      </c>
      <c r="H92" s="60" t="s">
        <v>465</v>
      </c>
      <c r="I92" t="s">
        <v>469</v>
      </c>
      <c r="K92" t="s">
        <v>293</v>
      </c>
      <c r="L92" t="s">
        <v>306</v>
      </c>
      <c r="M92" t="s">
        <v>310</v>
      </c>
      <c r="N92">
        <v>3</v>
      </c>
      <c r="O92">
        <v>1</v>
      </c>
      <c r="P92" s="48">
        <v>0.51383500000000004</v>
      </c>
      <c r="Q92" s="48">
        <v>0.57415556083127117</v>
      </c>
      <c r="R92" s="81">
        <v>0.6016237554707764</v>
      </c>
      <c r="S92" s="81">
        <v>0.6016237554707764</v>
      </c>
      <c r="T92" s="49">
        <v>117660</v>
      </c>
      <c r="U92" s="49">
        <v>148770.21435852422</v>
      </c>
      <c r="V92" s="77">
        <v>176989.97877643947</v>
      </c>
      <c r="W92" s="77">
        <v>176989.97877643947</v>
      </c>
      <c r="X92" s="50">
        <v>13880.800000000001</v>
      </c>
      <c r="Y92" s="50">
        <v>13866.895613442597</v>
      </c>
      <c r="Z92" s="87">
        <v>15378.485016840001</v>
      </c>
      <c r="AA92" s="87">
        <v>15378.485016840001</v>
      </c>
      <c r="AB92">
        <v>34.526803891793442</v>
      </c>
      <c r="AC92">
        <v>34.526803891793442</v>
      </c>
      <c r="AD92" s="51">
        <v>27.527782930130208</v>
      </c>
      <c r="AE92">
        <v>79.400000000000006</v>
      </c>
      <c r="AF92">
        <v>64.599999999999994</v>
      </c>
      <c r="AG92">
        <v>82.6</v>
      </c>
      <c r="AH92">
        <v>54.3</v>
      </c>
      <c r="AI92">
        <v>81</v>
      </c>
      <c r="AJ92">
        <v>59.449999999999996</v>
      </c>
      <c r="AK92" s="48">
        <v>0.57415556083127117</v>
      </c>
      <c r="AL92" s="48">
        <v>0.57415556083127117</v>
      </c>
      <c r="AM92" s="49">
        <v>148770.21435852422</v>
      </c>
      <c r="AN92" s="49">
        <v>148770.21435852422</v>
      </c>
      <c r="AO92" s="50">
        <v>13866.895613442597</v>
      </c>
      <c r="AP92" s="50">
        <v>13866.895613442597</v>
      </c>
      <c r="AQ92" s="53">
        <v>0.440216</v>
      </c>
      <c r="AR92">
        <v>0.53359387641962264</v>
      </c>
      <c r="AS92">
        <v>0.45008199999999998</v>
      </c>
      <c r="AT92" s="70">
        <v>0.54236326200852647</v>
      </c>
      <c r="AU92">
        <v>0.83222399999999996</v>
      </c>
      <c r="AV92" s="70">
        <v>0.87150723422499765</v>
      </c>
      <c r="AW92" t="s">
        <v>275</v>
      </c>
      <c r="AX92" t="s">
        <v>278</v>
      </c>
      <c r="AY92" s="51" t="s">
        <v>280</v>
      </c>
      <c r="AZ92" t="s">
        <v>290</v>
      </c>
      <c r="BA92" s="60" t="s">
        <v>287</v>
      </c>
      <c r="BB92" t="s">
        <v>290</v>
      </c>
      <c r="BC92">
        <v>3</v>
      </c>
      <c r="BE92">
        <v>94</v>
      </c>
      <c r="BF92" s="65">
        <v>117660</v>
      </c>
      <c r="BG92" s="65">
        <v>148770.21435852422</v>
      </c>
      <c r="BH92" s="82">
        <v>176989.97877643947</v>
      </c>
      <c r="BI92" s="60" t="s">
        <v>283</v>
      </c>
    </row>
    <row r="93" spans="1:61">
      <c r="A93" t="s">
        <v>128</v>
      </c>
      <c r="B93" s="60" t="s">
        <v>273</v>
      </c>
      <c r="C93" s="60" t="s">
        <v>277</v>
      </c>
      <c r="D93" s="60">
        <v>1</v>
      </c>
      <c r="E93" s="60" t="s">
        <v>283</v>
      </c>
      <c r="F93">
        <v>0</v>
      </c>
      <c r="G93" s="60" t="s">
        <v>282</v>
      </c>
      <c r="H93" s="60" t="s">
        <v>464</v>
      </c>
      <c r="I93" t="s">
        <v>469</v>
      </c>
      <c r="K93" t="s">
        <v>293</v>
      </c>
      <c r="L93" t="s">
        <v>306</v>
      </c>
      <c r="M93" t="s">
        <v>310</v>
      </c>
      <c r="N93">
        <v>3</v>
      </c>
      <c r="O93">
        <v>4</v>
      </c>
      <c r="P93" s="48">
        <v>0.602769</v>
      </c>
      <c r="Q93" s="48">
        <v>0.53041001476970207</v>
      </c>
      <c r="R93" s="81">
        <v>0.63701833899840754</v>
      </c>
      <c r="S93" s="81">
        <v>0.60799639658330284</v>
      </c>
      <c r="T93" s="49">
        <v>241708</v>
      </c>
      <c r="U93" s="49">
        <v>204309.66903491027</v>
      </c>
      <c r="V93" s="77">
        <v>335149.39703491033</v>
      </c>
      <c r="W93" s="77">
        <v>200934.03341792963</v>
      </c>
      <c r="X93" s="50">
        <v>22951.599999999999</v>
      </c>
      <c r="Y93" s="50">
        <v>22064.943963608588</v>
      </c>
      <c r="Z93" s="87">
        <v>28475.743963608587</v>
      </c>
      <c r="AA93" s="87">
        <v>18040.763248149255</v>
      </c>
      <c r="AB93">
        <v>35.308934944409991</v>
      </c>
      <c r="AC93">
        <v>33.413336895024571</v>
      </c>
      <c r="AD93" s="51">
        <v>34.302529494369615</v>
      </c>
      <c r="AE93">
        <v>103.7</v>
      </c>
      <c r="AF93">
        <v>67.7</v>
      </c>
      <c r="AG93">
        <v>101.9</v>
      </c>
      <c r="AH93">
        <v>48.9</v>
      </c>
      <c r="AI93">
        <v>102.80000000000001</v>
      </c>
      <c r="AJ93">
        <v>58.3</v>
      </c>
      <c r="AK93" s="48">
        <v>0.57847213530903485</v>
      </c>
      <c r="AL93" s="48">
        <v>0.63482929583628922</v>
      </c>
      <c r="AM93" s="49">
        <v>178192.43593097167</v>
      </c>
      <c r="AN93" s="49">
        <v>246699.95731138618</v>
      </c>
      <c r="AO93" s="50">
        <v>16432.883085107933</v>
      </c>
      <c r="AP93" s="50">
        <v>19572.972567533277</v>
      </c>
      <c r="AQ93" s="53">
        <v>0.53896599999999995</v>
      </c>
      <c r="AR93">
        <v>0.54306186442662807</v>
      </c>
      <c r="AS93">
        <v>0.54701900000000003</v>
      </c>
      <c r="AT93" s="70">
        <v>0.55143390559181782</v>
      </c>
      <c r="AU93">
        <v>0.866367</v>
      </c>
      <c r="AV93" s="70">
        <v>0.86983487694401385</v>
      </c>
      <c r="AW93" t="s">
        <v>273</v>
      </c>
      <c r="AX93" t="s">
        <v>277</v>
      </c>
      <c r="AY93" s="51" t="s">
        <v>279</v>
      </c>
      <c r="AZ93" t="s">
        <v>289</v>
      </c>
      <c r="BA93" s="60" t="s">
        <v>274</v>
      </c>
      <c r="BB93" t="s">
        <v>277</v>
      </c>
      <c r="BC93">
        <v>2</v>
      </c>
      <c r="BE93">
        <v>95</v>
      </c>
      <c r="BF93" s="65">
        <v>241708</v>
      </c>
      <c r="BG93" s="65">
        <v>143618.26829550351</v>
      </c>
      <c r="BH93" s="67">
        <v>335149.39703491033</v>
      </c>
      <c r="BI93" s="60" t="s">
        <v>283</v>
      </c>
    </row>
    <row r="94" spans="1:61">
      <c r="A94" s="58" t="s">
        <v>129</v>
      </c>
      <c r="B94" s="60" t="s">
        <v>275</v>
      </c>
      <c r="C94" s="60" t="s">
        <v>278</v>
      </c>
      <c r="D94" s="60">
        <v>2</v>
      </c>
      <c r="E94" s="60" t="s">
        <v>283</v>
      </c>
      <c r="F94">
        <v>0</v>
      </c>
      <c r="G94" s="60" t="s">
        <v>282</v>
      </c>
      <c r="H94" s="60" t="s">
        <v>464</v>
      </c>
      <c r="I94" t="s">
        <v>469</v>
      </c>
      <c r="K94" t="s">
        <v>294</v>
      </c>
      <c r="L94" t="s">
        <v>306</v>
      </c>
      <c r="M94" t="s">
        <v>310</v>
      </c>
      <c r="N94">
        <v>3</v>
      </c>
      <c r="O94">
        <v>4</v>
      </c>
      <c r="P94" s="48">
        <v>0.56906100000000004</v>
      </c>
      <c r="Q94" s="48">
        <v>0.55340082778368416</v>
      </c>
      <c r="R94" s="81">
        <v>0.62828363568514134</v>
      </c>
      <c r="S94" s="81">
        <v>0.49934643264785455</v>
      </c>
      <c r="T94" s="49">
        <v>163839</v>
      </c>
      <c r="U94" s="49">
        <v>150759.04086790592</v>
      </c>
      <c r="V94" s="77">
        <v>278118.3483552587</v>
      </c>
      <c r="W94" s="77">
        <v>102838.74351595767</v>
      </c>
      <c r="X94" s="50">
        <v>17555.5</v>
      </c>
      <c r="Y94" s="50">
        <v>15651.012408806968</v>
      </c>
      <c r="Z94" s="87">
        <v>24458.605690498225</v>
      </c>
      <c r="AA94" s="87">
        <v>11991.15231140694</v>
      </c>
      <c r="AB94">
        <v>34.11294395207122</v>
      </c>
      <c r="AC94">
        <v>25.728655806864179</v>
      </c>
      <c r="AD94" s="51">
        <v>31.401603899368126</v>
      </c>
      <c r="AE94">
        <v>71.400000000000006</v>
      </c>
      <c r="AF94">
        <v>74</v>
      </c>
      <c r="AG94">
        <v>71.400000000000006</v>
      </c>
      <c r="AH94">
        <v>60.4</v>
      </c>
      <c r="AI94">
        <v>71.400000000000006</v>
      </c>
      <c r="AJ94">
        <v>67.2</v>
      </c>
      <c r="AK94" s="48">
        <v>0.59530458343908532</v>
      </c>
      <c r="AL94" s="48">
        <v>0.62257464945434626</v>
      </c>
      <c r="AM94" s="49">
        <v>167095.78404137079</v>
      </c>
      <c r="AN94" s="49">
        <v>204720.00031558672</v>
      </c>
      <c r="AO94" s="50">
        <v>14766.208621640148</v>
      </c>
      <c r="AP94" s="50">
        <v>16801.865331704128</v>
      </c>
      <c r="AQ94" s="53">
        <v>0.50019000000000002</v>
      </c>
      <c r="AR94">
        <v>0.41812115234211961</v>
      </c>
      <c r="AS94">
        <v>0.50907199999999997</v>
      </c>
      <c r="AT94" s="70">
        <v>0.42856449041129019</v>
      </c>
      <c r="AU94">
        <v>0.85234200000000004</v>
      </c>
      <c r="AV94" s="70">
        <v>0.83186895099184655</v>
      </c>
      <c r="AW94" t="s">
        <v>274</v>
      </c>
      <c r="AX94" t="s">
        <v>277</v>
      </c>
      <c r="AY94" s="51" t="s">
        <v>280</v>
      </c>
      <c r="AZ94" t="s">
        <v>289</v>
      </c>
      <c r="BA94" s="60" t="s">
        <v>286</v>
      </c>
      <c r="BB94" t="s">
        <v>278</v>
      </c>
      <c r="BC94">
        <v>3</v>
      </c>
      <c r="BE94">
        <v>96</v>
      </c>
      <c r="BF94" s="65">
        <v>163839</v>
      </c>
      <c r="BG94" s="65">
        <v>95256.693380553173</v>
      </c>
      <c r="BH94" s="67">
        <v>278118.3483552587</v>
      </c>
      <c r="BI94" s="60" t="s">
        <v>281</v>
      </c>
    </row>
    <row r="95" spans="1:61">
      <c r="A95" t="s">
        <v>130</v>
      </c>
      <c r="B95" s="60" t="s">
        <v>274</v>
      </c>
      <c r="C95" s="60" t="s">
        <v>277</v>
      </c>
      <c r="D95" s="60">
        <v>2</v>
      </c>
      <c r="E95" s="60" t="s">
        <v>283</v>
      </c>
      <c r="F95">
        <v>0</v>
      </c>
      <c r="G95" s="60" t="s">
        <v>282</v>
      </c>
      <c r="H95" s="60" t="s">
        <v>464</v>
      </c>
      <c r="I95" t="s">
        <v>458</v>
      </c>
      <c r="J95" t="s">
        <v>396</v>
      </c>
      <c r="K95" t="s">
        <v>293</v>
      </c>
      <c r="L95" t="s">
        <v>306</v>
      </c>
      <c r="M95" t="s">
        <v>310</v>
      </c>
      <c r="N95">
        <v>3</v>
      </c>
      <c r="O95">
        <v>4</v>
      </c>
      <c r="P95" s="48">
        <v>0.63239900000000004</v>
      </c>
      <c r="Q95" s="48">
        <v>0.60154521261423211</v>
      </c>
      <c r="R95" s="81">
        <v>0.63848078267792163</v>
      </c>
      <c r="S95" s="81">
        <v>0.62617828134932374</v>
      </c>
      <c r="T95" s="49">
        <v>305403</v>
      </c>
      <c r="U95" s="49">
        <v>335812.36436846689</v>
      </c>
      <c r="V95" s="77">
        <v>386335.21436846687</v>
      </c>
      <c r="W95" s="77">
        <v>270266.44757748389</v>
      </c>
      <c r="X95" s="50">
        <v>27133.600000000002</v>
      </c>
      <c r="Y95" s="50">
        <v>30142.05555851289</v>
      </c>
      <c r="Z95" s="87">
        <v>32482.655558512888</v>
      </c>
      <c r="AA95" s="87">
        <v>23010.828874735584</v>
      </c>
      <c r="AB95">
        <v>35.680754026333126</v>
      </c>
      <c r="AC95">
        <v>35.235555709279879</v>
      </c>
      <c r="AD95" s="51">
        <v>37.254692748549303</v>
      </c>
      <c r="AE95">
        <v>124.4</v>
      </c>
      <c r="AF95">
        <v>64.5</v>
      </c>
      <c r="AG95">
        <v>136.69999999999999</v>
      </c>
      <c r="AH95">
        <v>58.5</v>
      </c>
      <c r="AI95">
        <v>130.55000000000001</v>
      </c>
      <c r="AJ95">
        <v>61.5</v>
      </c>
      <c r="AK95" s="48">
        <v>0.61930527485087428</v>
      </c>
      <c r="AL95" s="48">
        <v>0.63514605612907049</v>
      </c>
      <c r="AM95" s="49">
        <v>257923.59839743102</v>
      </c>
      <c r="AN95" s="49">
        <v>284377.30079716758</v>
      </c>
      <c r="AO95" s="50">
        <v>21376.910681911959</v>
      </c>
      <c r="AP95" s="50">
        <v>22556.170831096671</v>
      </c>
      <c r="AQ95" s="53">
        <v>0.57223000000000002</v>
      </c>
      <c r="AR95">
        <v>0.56386182909798999</v>
      </c>
      <c r="AS95">
        <v>0.57999199999999995</v>
      </c>
      <c r="AT95" s="70">
        <v>0.5719024998271095</v>
      </c>
      <c r="AU95">
        <v>0.87569399999999997</v>
      </c>
      <c r="AV95" s="70">
        <v>0.8763318953131698</v>
      </c>
      <c r="AW95" t="s">
        <v>274</v>
      </c>
      <c r="AX95" t="s">
        <v>277</v>
      </c>
      <c r="AY95" s="51" t="s">
        <v>280</v>
      </c>
      <c r="AZ95" t="s">
        <v>289</v>
      </c>
      <c r="BA95" s="60" t="s">
        <v>286</v>
      </c>
      <c r="BB95" t="s">
        <v>278</v>
      </c>
      <c r="BC95">
        <v>3</v>
      </c>
      <c r="BE95">
        <v>97</v>
      </c>
      <c r="BF95" s="65">
        <v>305403</v>
      </c>
      <c r="BG95" s="65">
        <v>241760.9772530515</v>
      </c>
      <c r="BH95" s="67">
        <v>386335.21436846687</v>
      </c>
      <c r="BI95" s="60" t="s">
        <v>283</v>
      </c>
    </row>
    <row r="96" spans="1:61">
      <c r="A96" t="s">
        <v>431</v>
      </c>
      <c r="B96" s="60" t="s">
        <v>288</v>
      </c>
      <c r="C96" s="60" t="s">
        <v>290</v>
      </c>
      <c r="D96" s="60">
        <v>1</v>
      </c>
      <c r="E96" s="60" t="s">
        <v>282</v>
      </c>
      <c r="F96">
        <v>2</v>
      </c>
      <c r="G96" s="60" t="s">
        <v>282</v>
      </c>
      <c r="H96" s="60" t="s">
        <v>465</v>
      </c>
      <c r="I96" t="s">
        <v>469</v>
      </c>
      <c r="J96" t="s">
        <v>391</v>
      </c>
      <c r="K96" t="s">
        <v>293</v>
      </c>
      <c r="L96" t="s">
        <v>306</v>
      </c>
      <c r="M96" t="s">
        <v>310</v>
      </c>
      <c r="N96">
        <v>3</v>
      </c>
      <c r="O96">
        <v>1</v>
      </c>
      <c r="P96" s="48">
        <v>0.57915700000000003</v>
      </c>
      <c r="Q96" s="48">
        <v>0.61051920273806859</v>
      </c>
      <c r="R96" s="81">
        <v>0.61925034624517195</v>
      </c>
      <c r="S96" s="81">
        <v>0.61925034624517195</v>
      </c>
      <c r="T96" s="49">
        <v>171907</v>
      </c>
      <c r="U96" s="49">
        <v>195197.43504748656</v>
      </c>
      <c r="V96" s="77">
        <v>207319.5687526649</v>
      </c>
      <c r="W96" s="77">
        <v>207319.5687526649</v>
      </c>
      <c r="X96" s="50">
        <v>17032.2</v>
      </c>
      <c r="Y96" s="50">
        <v>16561.015314756842</v>
      </c>
      <c r="Z96" s="87">
        <v>17179.05685960241</v>
      </c>
      <c r="AA96" s="87">
        <v>17179.05685960241</v>
      </c>
      <c r="AB96">
        <v>36.20447335037165</v>
      </c>
      <c r="AC96">
        <v>36.20447335037165</v>
      </c>
      <c r="AD96" s="51">
        <v>32.194197910831768</v>
      </c>
      <c r="AE96">
        <v>90</v>
      </c>
      <c r="AF96">
        <v>66.7</v>
      </c>
      <c r="AG96">
        <v>88</v>
      </c>
      <c r="AH96">
        <v>62.8</v>
      </c>
      <c r="AI96">
        <v>89</v>
      </c>
      <c r="AJ96">
        <v>64.75</v>
      </c>
      <c r="AK96" s="48">
        <v>0.61051920273806859</v>
      </c>
      <c r="AL96" s="48">
        <v>0.61051920273806859</v>
      </c>
      <c r="AM96" s="49">
        <v>195197.43504748656</v>
      </c>
      <c r="AN96" s="49">
        <v>195197.43504748656</v>
      </c>
      <c r="AO96" s="50">
        <v>16561.015314756842</v>
      </c>
      <c r="AP96" s="50">
        <v>16561.015314756842</v>
      </c>
      <c r="AQ96" s="53">
        <v>0.510046</v>
      </c>
      <c r="AR96">
        <v>0.55382675681219351</v>
      </c>
      <c r="AS96">
        <v>0.51909300000000003</v>
      </c>
      <c r="AT96" s="70">
        <v>0.56227181595418785</v>
      </c>
      <c r="AU96">
        <v>0.85889899999999997</v>
      </c>
      <c r="AV96" s="70">
        <v>0.87743530550130222</v>
      </c>
      <c r="AW96" t="s">
        <v>276</v>
      </c>
      <c r="AX96" t="s">
        <v>278</v>
      </c>
      <c r="AY96" s="51" t="s">
        <v>279</v>
      </c>
      <c r="AZ96" t="s">
        <v>290</v>
      </c>
      <c r="BA96" s="60" t="s">
        <v>288</v>
      </c>
      <c r="BB96" t="s">
        <v>290</v>
      </c>
      <c r="BC96">
        <v>1</v>
      </c>
      <c r="BD96" t="s">
        <v>399</v>
      </c>
      <c r="BE96">
        <v>98</v>
      </c>
      <c r="BF96" s="65">
        <v>171907</v>
      </c>
      <c r="BG96" s="65">
        <v>195197.43504748656</v>
      </c>
      <c r="BH96" s="82">
        <v>207319.5687526649</v>
      </c>
      <c r="BI96" s="60" t="s">
        <v>283</v>
      </c>
    </row>
    <row r="97" spans="1:61">
      <c r="A97" s="58" t="s">
        <v>131</v>
      </c>
      <c r="B97" s="60" t="s">
        <v>276</v>
      </c>
      <c r="C97" s="60" t="s">
        <v>278</v>
      </c>
      <c r="D97" s="60">
        <v>1</v>
      </c>
      <c r="E97" s="60" t="s">
        <v>281</v>
      </c>
      <c r="F97">
        <v>1</v>
      </c>
      <c r="G97" s="60" t="s">
        <v>282</v>
      </c>
      <c r="H97" s="60" t="s">
        <v>464</v>
      </c>
      <c r="I97" t="s">
        <v>469</v>
      </c>
      <c r="K97" t="s">
        <v>293</v>
      </c>
      <c r="L97" t="s">
        <v>306</v>
      </c>
      <c r="M97" t="s">
        <v>310</v>
      </c>
      <c r="N97">
        <v>3</v>
      </c>
      <c r="O97">
        <v>4</v>
      </c>
      <c r="P97" s="48">
        <v>0.55448600000000003</v>
      </c>
      <c r="Q97" s="48">
        <v>0.48275132598446857</v>
      </c>
      <c r="R97" s="81">
        <v>0.59801719532832565</v>
      </c>
      <c r="S97" s="81">
        <v>0.5417498175494293</v>
      </c>
      <c r="T97" s="49">
        <v>153544</v>
      </c>
      <c r="U97" s="49">
        <v>102057.91766378995</v>
      </c>
      <c r="V97" s="77">
        <v>196047.72245411447</v>
      </c>
      <c r="W97" s="77">
        <v>121547.03426505884</v>
      </c>
      <c r="X97" s="50">
        <v>16170.400000000001</v>
      </c>
      <c r="Y97" s="50">
        <v>12720.148722830889</v>
      </c>
      <c r="Z97" s="87">
        <v>18513.527059544886</v>
      </c>
      <c r="AA97" s="87">
        <v>12919.554216284445</v>
      </c>
      <c r="AB97">
        <v>31.76829382487216</v>
      </c>
      <c r="AC97">
        <v>28.223969394823616</v>
      </c>
      <c r="AD97" s="51">
        <v>30.284544218391254</v>
      </c>
      <c r="AE97">
        <v>79.5</v>
      </c>
      <c r="AF97">
        <v>70.099999999999994</v>
      </c>
      <c r="AG97">
        <v>75.3</v>
      </c>
      <c r="AH97">
        <v>41.9</v>
      </c>
      <c r="AI97">
        <v>77.400000000000006</v>
      </c>
      <c r="AJ97">
        <v>56</v>
      </c>
      <c r="AK97" s="48">
        <v>0.5281794592616087</v>
      </c>
      <c r="AL97" s="48">
        <v>0.61872367712649734</v>
      </c>
      <c r="AM97" s="49">
        <v>119034.16338794651</v>
      </c>
      <c r="AN97" s="49">
        <v>199147.84853210143</v>
      </c>
      <c r="AO97" s="50">
        <v>12448.389663753498</v>
      </c>
      <c r="AP97" s="50">
        <v>16520.193825400511</v>
      </c>
      <c r="AQ97" s="53">
        <v>0.48391600000000001</v>
      </c>
      <c r="AR97">
        <v>0.46704878559890112</v>
      </c>
      <c r="AS97">
        <v>0.492952</v>
      </c>
      <c r="AT97" s="70">
        <v>0.47665895186061308</v>
      </c>
      <c r="AU97">
        <v>0.84943800000000003</v>
      </c>
      <c r="AV97" s="70">
        <v>0.8465248027071679</v>
      </c>
      <c r="AW97" t="s">
        <v>273</v>
      </c>
      <c r="AX97" t="s">
        <v>277</v>
      </c>
      <c r="AY97" s="56" t="s">
        <v>279</v>
      </c>
      <c r="AZ97" t="s">
        <v>289</v>
      </c>
      <c r="BA97" s="60" t="s">
        <v>275</v>
      </c>
      <c r="BB97" t="s">
        <v>278</v>
      </c>
      <c r="BC97">
        <v>2</v>
      </c>
      <c r="BE97">
        <v>99</v>
      </c>
      <c r="BF97" s="65">
        <v>153544</v>
      </c>
      <c r="BG97" s="65">
        <v>86573.292684409782</v>
      </c>
      <c r="BH97" s="67">
        <v>196207.1412565026</v>
      </c>
      <c r="BI97" s="60" t="s">
        <v>281</v>
      </c>
    </row>
    <row r="98" spans="1:61">
      <c r="A98" s="58" t="s">
        <v>132</v>
      </c>
      <c r="B98" s="60" t="s">
        <v>276</v>
      </c>
      <c r="C98" s="60" t="s">
        <v>278</v>
      </c>
      <c r="D98" s="60">
        <v>1</v>
      </c>
      <c r="E98" s="60" t="s">
        <v>281</v>
      </c>
      <c r="F98">
        <v>1</v>
      </c>
      <c r="G98" s="60" t="s">
        <v>282</v>
      </c>
      <c r="H98" s="60" t="s">
        <v>464</v>
      </c>
      <c r="I98" t="s">
        <v>469</v>
      </c>
      <c r="K98" t="s">
        <v>293</v>
      </c>
      <c r="L98" t="s">
        <v>306</v>
      </c>
      <c r="M98" t="s">
        <v>310</v>
      </c>
      <c r="N98">
        <v>3</v>
      </c>
      <c r="O98">
        <v>4</v>
      </c>
      <c r="P98" s="48">
        <v>0.63290299999999999</v>
      </c>
      <c r="Q98" s="48">
        <v>0.56668806918124404</v>
      </c>
      <c r="R98" s="81">
        <v>0.64798795644823126</v>
      </c>
      <c r="S98" s="81">
        <v>0.6411337563363948</v>
      </c>
      <c r="T98" s="49">
        <v>337599</v>
      </c>
      <c r="U98" s="49">
        <v>296406.5182173439</v>
      </c>
      <c r="V98" s="77">
        <v>373901.25912479026</v>
      </c>
      <c r="W98" s="77">
        <v>307386.57253223663</v>
      </c>
      <c r="X98" s="50">
        <v>28554.1</v>
      </c>
      <c r="Y98" s="50">
        <v>29032.229126828825</v>
      </c>
      <c r="Z98" s="87">
        <v>30231.966355966459</v>
      </c>
      <c r="AA98" s="87">
        <v>25045.257585104089</v>
      </c>
      <c r="AB98">
        <v>37.103235832127595</v>
      </c>
      <c r="AC98">
        <v>36.81973381440379</v>
      </c>
      <c r="AD98" s="51">
        <v>37.292628821364531</v>
      </c>
      <c r="AE98">
        <v>139</v>
      </c>
      <c r="AF98">
        <v>67.5</v>
      </c>
      <c r="AG98">
        <v>132.78</v>
      </c>
      <c r="AH98">
        <v>51.8</v>
      </c>
      <c r="AI98">
        <v>135.88999999999999</v>
      </c>
      <c r="AJ98">
        <v>59.65</v>
      </c>
      <c r="AK98" s="48">
        <v>0.60456022691904121</v>
      </c>
      <c r="AL98" s="48">
        <v>0.65043188292737197</v>
      </c>
      <c r="AM98" s="49">
        <v>248782.40022452868</v>
      </c>
      <c r="AN98" s="49">
        <v>324185.56013814069</v>
      </c>
      <c r="AO98" s="50">
        <v>21443.682523030795</v>
      </c>
      <c r="AP98" s="50">
        <v>24589.221742702917</v>
      </c>
      <c r="AQ98" s="53">
        <v>0.57206500000000005</v>
      </c>
      <c r="AR98">
        <v>0.58102336530438903</v>
      </c>
      <c r="AS98">
        <v>0.57993700000000004</v>
      </c>
      <c r="AT98" s="70">
        <v>0.58878534262291493</v>
      </c>
      <c r="AU98">
        <v>0.877973</v>
      </c>
      <c r="AV98" s="70">
        <v>0.88154771948231048</v>
      </c>
      <c r="AW98" t="s">
        <v>273</v>
      </c>
      <c r="AX98" t="s">
        <v>277</v>
      </c>
      <c r="AY98" s="56" t="s">
        <v>279</v>
      </c>
      <c r="AZ98" t="s">
        <v>289</v>
      </c>
      <c r="BA98" s="60" t="s">
        <v>275</v>
      </c>
      <c r="BB98" t="s">
        <v>278</v>
      </c>
      <c r="BC98">
        <v>2</v>
      </c>
      <c r="BE98">
        <v>100</v>
      </c>
      <c r="BF98" s="65">
        <v>337599</v>
      </c>
      <c r="BG98" s="65">
        <v>224679.62258743471</v>
      </c>
      <c r="BH98" s="67">
        <v>374043.58924194163</v>
      </c>
      <c r="BI98" s="60" t="s">
        <v>283</v>
      </c>
    </row>
    <row r="99" spans="1:61">
      <c r="A99" t="s">
        <v>133</v>
      </c>
      <c r="B99" s="60" t="s">
        <v>288</v>
      </c>
      <c r="C99" s="60" t="s">
        <v>290</v>
      </c>
      <c r="D99" s="60">
        <v>1</v>
      </c>
      <c r="E99" s="60" t="s">
        <v>282</v>
      </c>
      <c r="F99">
        <v>2</v>
      </c>
      <c r="G99" s="60" t="s">
        <v>282</v>
      </c>
      <c r="H99" s="60" t="s">
        <v>465</v>
      </c>
      <c r="I99" t="s">
        <v>469</v>
      </c>
      <c r="K99" t="s">
        <v>293</v>
      </c>
      <c r="L99" t="s">
        <v>306</v>
      </c>
      <c r="M99" t="s">
        <v>310</v>
      </c>
      <c r="N99">
        <v>3</v>
      </c>
      <c r="O99">
        <v>1</v>
      </c>
      <c r="P99" s="48">
        <v>0.60955700000000002</v>
      </c>
      <c r="Q99" s="48">
        <v>0.63472900384483144</v>
      </c>
      <c r="R99" s="81">
        <v>0.63453639708236398</v>
      </c>
      <c r="S99" s="81">
        <v>0.63453639708236398</v>
      </c>
      <c r="T99" s="49">
        <v>211816</v>
      </c>
      <c r="U99" s="49">
        <v>236223.76578207899</v>
      </c>
      <c r="V99" s="77">
        <v>235884.85076660971</v>
      </c>
      <c r="W99" s="77">
        <v>235884.85076660971</v>
      </c>
      <c r="X99" s="50">
        <v>19816.2</v>
      </c>
      <c r="Y99" s="50">
        <v>18742.01841405539</v>
      </c>
      <c r="Z99" s="87">
        <v>18725.350641837635</v>
      </c>
      <c r="AA99" s="87">
        <v>18725.350641837635</v>
      </c>
      <c r="AB99">
        <v>37.791257735848873</v>
      </c>
      <c r="AC99">
        <v>37.791257735848873</v>
      </c>
      <c r="AD99" s="51">
        <v>34.914371202582124</v>
      </c>
      <c r="AE99">
        <v>94.5</v>
      </c>
      <c r="AF99">
        <v>69.599999999999994</v>
      </c>
      <c r="AG99">
        <v>91.5</v>
      </c>
      <c r="AH99">
        <v>69.7</v>
      </c>
      <c r="AI99">
        <v>93</v>
      </c>
      <c r="AJ99">
        <v>69.650000000000006</v>
      </c>
      <c r="AK99" s="48">
        <v>0.63472900384483144</v>
      </c>
      <c r="AL99" s="48">
        <v>0.63472900384483144</v>
      </c>
      <c r="AM99" s="49">
        <v>236223.76578207899</v>
      </c>
      <c r="AN99" s="49">
        <v>236223.76578207899</v>
      </c>
      <c r="AO99" s="50">
        <v>18742.01841405539</v>
      </c>
      <c r="AP99" s="50">
        <v>18742.01841405539</v>
      </c>
      <c r="AQ99" s="53">
        <v>0.545234</v>
      </c>
      <c r="AR99">
        <v>0.57140065318339783</v>
      </c>
      <c r="AS99">
        <v>0.55342100000000005</v>
      </c>
      <c r="AT99" s="70">
        <v>0.57956009329513292</v>
      </c>
      <c r="AU99">
        <v>0.86980100000000005</v>
      </c>
      <c r="AV99" s="70">
        <v>0.88255960668855493</v>
      </c>
      <c r="AW99" t="s">
        <v>275</v>
      </c>
      <c r="AX99" t="s">
        <v>278</v>
      </c>
      <c r="AY99" s="56" t="s">
        <v>280</v>
      </c>
      <c r="AZ99" t="s">
        <v>290</v>
      </c>
      <c r="BA99" s="60" t="s">
        <v>285</v>
      </c>
      <c r="BB99" t="s">
        <v>290</v>
      </c>
      <c r="BC99">
        <v>2</v>
      </c>
      <c r="BE99">
        <v>101</v>
      </c>
      <c r="BF99" s="65">
        <v>211816</v>
      </c>
      <c r="BG99" s="65">
        <v>236223.76578207899</v>
      </c>
      <c r="BH99" s="82">
        <v>235884.85076660971</v>
      </c>
      <c r="BI99" s="60" t="s">
        <v>281</v>
      </c>
    </row>
    <row r="100" spans="1:61">
      <c r="A100" s="58" t="s">
        <v>134</v>
      </c>
      <c r="B100" s="60" t="s">
        <v>285</v>
      </c>
      <c r="C100" s="60" t="s">
        <v>290</v>
      </c>
      <c r="D100" s="60">
        <v>2</v>
      </c>
      <c r="E100" s="60" t="s">
        <v>281</v>
      </c>
      <c r="F100">
        <v>1</v>
      </c>
      <c r="G100" s="60" t="s">
        <v>282</v>
      </c>
      <c r="H100" s="60" t="s">
        <v>465</v>
      </c>
      <c r="I100" t="s">
        <v>469</v>
      </c>
      <c r="K100" t="s">
        <v>293</v>
      </c>
      <c r="L100" t="s">
        <v>306</v>
      </c>
      <c r="M100" t="s">
        <v>310</v>
      </c>
      <c r="N100">
        <v>3</v>
      </c>
      <c r="O100">
        <v>1</v>
      </c>
      <c r="P100" s="48">
        <v>0.53836700000000004</v>
      </c>
      <c r="Q100" s="48">
        <v>0.55492829379900821</v>
      </c>
      <c r="R100" s="81">
        <v>0.58908960711545977</v>
      </c>
      <c r="S100" s="81">
        <v>0.58908960711545977</v>
      </c>
      <c r="T100" s="49">
        <v>139105</v>
      </c>
      <c r="U100" s="49">
        <v>133384.48817604478</v>
      </c>
      <c r="V100" s="77">
        <v>163084.41397269891</v>
      </c>
      <c r="W100" s="77">
        <v>163084.41397269891</v>
      </c>
      <c r="X100" s="50">
        <v>15900.000000000002</v>
      </c>
      <c r="Y100" s="50">
        <v>13031.806727821424</v>
      </c>
      <c r="Z100" s="87">
        <v>14643.951665170627</v>
      </c>
      <c r="AA100" s="87">
        <v>14643.951665170627</v>
      </c>
      <c r="AB100">
        <v>33.409919201095377</v>
      </c>
      <c r="AC100">
        <v>33.409919201095377</v>
      </c>
      <c r="AD100" s="51">
        <v>29.12842268509446</v>
      </c>
      <c r="AE100">
        <v>83</v>
      </c>
      <c r="AF100">
        <v>61.5</v>
      </c>
      <c r="AG100">
        <v>81.7</v>
      </c>
      <c r="AH100">
        <v>50.3</v>
      </c>
      <c r="AI100">
        <v>82.35</v>
      </c>
      <c r="AJ100">
        <v>55.9</v>
      </c>
      <c r="AK100" s="48">
        <v>0.55492829379900821</v>
      </c>
      <c r="AL100" s="48">
        <v>0.55492829379900821</v>
      </c>
      <c r="AM100" s="49">
        <v>133384.48817604478</v>
      </c>
      <c r="AN100" s="49">
        <v>133384.48817604478</v>
      </c>
      <c r="AO100" s="50">
        <v>13031.806727821424</v>
      </c>
      <c r="AP100" s="50">
        <v>13031.806727821424</v>
      </c>
      <c r="AQ100" s="53">
        <v>0.46595700000000001</v>
      </c>
      <c r="AR100">
        <v>0.51929875241079715</v>
      </c>
      <c r="AS100">
        <v>0.47558899999999998</v>
      </c>
      <c r="AT100" s="70">
        <v>0.52828420002233223</v>
      </c>
      <c r="AU100">
        <v>0.84095600000000004</v>
      </c>
      <c r="AV100" s="70">
        <v>0.86723630333827861</v>
      </c>
      <c r="AW100" t="s">
        <v>275</v>
      </c>
      <c r="AX100" t="s">
        <v>278</v>
      </c>
      <c r="AY100" s="56" t="s">
        <v>280</v>
      </c>
      <c r="AZ100" t="s">
        <v>290</v>
      </c>
      <c r="BA100" s="60" t="s">
        <v>285</v>
      </c>
      <c r="BB100" t="s">
        <v>290</v>
      </c>
      <c r="BC100">
        <v>2</v>
      </c>
      <c r="BE100">
        <v>102</v>
      </c>
      <c r="BF100" s="65">
        <v>139105</v>
      </c>
      <c r="BG100" s="65">
        <v>133384.48817604478</v>
      </c>
      <c r="BH100" s="82">
        <v>163084.41397269891</v>
      </c>
      <c r="BI100" s="60" t="s">
        <v>281</v>
      </c>
    </row>
    <row r="101" spans="1:61">
      <c r="A101" s="58" t="s">
        <v>135</v>
      </c>
      <c r="B101" s="60" t="s">
        <v>275</v>
      </c>
      <c r="C101" s="60" t="s">
        <v>278</v>
      </c>
      <c r="D101" s="60">
        <v>2</v>
      </c>
      <c r="E101" s="60" t="s">
        <v>281</v>
      </c>
      <c r="F101">
        <v>1</v>
      </c>
      <c r="G101" s="60" t="s">
        <v>282</v>
      </c>
      <c r="H101" s="60" t="s">
        <v>464</v>
      </c>
      <c r="I101" t="s">
        <v>469</v>
      </c>
      <c r="J101" t="s">
        <v>391</v>
      </c>
      <c r="K101" t="s">
        <v>293</v>
      </c>
      <c r="L101" t="s">
        <v>306</v>
      </c>
      <c r="M101" t="s">
        <v>310</v>
      </c>
      <c r="N101">
        <v>3</v>
      </c>
      <c r="O101">
        <v>4</v>
      </c>
      <c r="P101" s="48">
        <v>0.58551500000000001</v>
      </c>
      <c r="Q101" s="48">
        <v>0.5986754420710092</v>
      </c>
      <c r="R101" s="81">
        <v>0.62387604871394919</v>
      </c>
      <c r="S101" s="81">
        <v>0.59656084230600259</v>
      </c>
      <c r="T101" s="49">
        <v>203177</v>
      </c>
      <c r="U101" s="49">
        <v>227681.87917986015</v>
      </c>
      <c r="V101" s="77">
        <v>252234.00125013292</v>
      </c>
      <c r="W101" s="77">
        <v>178051.69163880651</v>
      </c>
      <c r="X101" s="50">
        <v>20344.8</v>
      </c>
      <c r="Y101" s="50">
        <v>20796.249776415876</v>
      </c>
      <c r="Z101" s="87">
        <v>22073.598812913966</v>
      </c>
      <c r="AA101" s="87">
        <v>16495.57456551191</v>
      </c>
      <c r="AB101">
        <v>34.28086240779627</v>
      </c>
      <c r="AC101">
        <v>32.381719884629135</v>
      </c>
      <c r="AD101" s="51">
        <v>32.760229309394063</v>
      </c>
      <c r="AE101">
        <v>97.3</v>
      </c>
      <c r="AF101">
        <v>70</v>
      </c>
      <c r="AG101">
        <v>90</v>
      </c>
      <c r="AH101">
        <v>64.400000000000006</v>
      </c>
      <c r="AI101">
        <v>93.65</v>
      </c>
      <c r="AJ101">
        <v>67.2</v>
      </c>
      <c r="AK101" s="48">
        <v>0.62487356274621475</v>
      </c>
      <c r="AL101" s="48">
        <v>0.63663935193337251</v>
      </c>
      <c r="AM101" s="49">
        <v>221049.89420919132</v>
      </c>
      <c r="AN101" s="49">
        <v>240271.62414042535</v>
      </c>
      <c r="AO101" s="50">
        <v>18028.915939493825</v>
      </c>
      <c r="AP101" s="50">
        <v>18959.01035028612</v>
      </c>
      <c r="AQ101" s="53">
        <v>0.51901799999999998</v>
      </c>
      <c r="AR101">
        <v>0.52992314909240212</v>
      </c>
      <c r="AS101">
        <v>0.52776999999999996</v>
      </c>
      <c r="AT101" s="70">
        <v>0.53851192376100532</v>
      </c>
      <c r="AU101">
        <v>0.85971399999999998</v>
      </c>
      <c r="AV101" s="70">
        <v>0.86580815978121251</v>
      </c>
      <c r="AW101" t="s">
        <v>274</v>
      </c>
      <c r="AX101" t="s">
        <v>277</v>
      </c>
      <c r="AY101" s="56" t="s">
        <v>280</v>
      </c>
      <c r="AZ101" t="s">
        <v>289</v>
      </c>
      <c r="BA101" s="60" t="s">
        <v>286</v>
      </c>
      <c r="BB101" t="s">
        <v>278</v>
      </c>
      <c r="BC101">
        <v>3</v>
      </c>
      <c r="BE101">
        <v>103</v>
      </c>
      <c r="BF101" s="65">
        <v>203177</v>
      </c>
      <c r="BG101" s="65">
        <v>165658.24749826099</v>
      </c>
      <c r="BH101" s="67">
        <v>252392.73877651134</v>
      </c>
      <c r="BI101" s="60" t="s">
        <v>281</v>
      </c>
    </row>
    <row r="102" spans="1:61">
      <c r="A102" t="s">
        <v>136</v>
      </c>
      <c r="B102" s="60" t="s">
        <v>274</v>
      </c>
      <c r="C102" s="60" t="s">
        <v>277</v>
      </c>
      <c r="D102" s="60">
        <v>2</v>
      </c>
      <c r="E102" s="60" t="s">
        <v>281</v>
      </c>
      <c r="F102">
        <v>1</v>
      </c>
      <c r="G102" s="60" t="s">
        <v>282</v>
      </c>
      <c r="H102" s="60" t="s">
        <v>464</v>
      </c>
      <c r="I102" t="s">
        <v>469</v>
      </c>
      <c r="K102" t="s">
        <v>293</v>
      </c>
      <c r="L102" t="s">
        <v>306</v>
      </c>
      <c r="M102" t="s">
        <v>310</v>
      </c>
      <c r="N102">
        <v>3</v>
      </c>
      <c r="O102">
        <v>4</v>
      </c>
      <c r="P102" s="48">
        <v>0.57451399999999997</v>
      </c>
      <c r="Q102" s="48">
        <v>0.56721314373241682</v>
      </c>
      <c r="R102" s="81">
        <v>0.58021663072620266</v>
      </c>
      <c r="S102" s="81">
        <v>0.55029689588445607</v>
      </c>
      <c r="T102" s="49">
        <v>167441</v>
      </c>
      <c r="U102" s="49">
        <v>173742.26550160197</v>
      </c>
      <c r="V102" s="77">
        <v>175366.93366700877</v>
      </c>
      <c r="W102" s="77">
        <v>124813.76677155895</v>
      </c>
      <c r="X102" s="50">
        <v>16812.5</v>
      </c>
      <c r="Y102" s="50">
        <v>17243.398936736008</v>
      </c>
      <c r="Z102" s="87">
        <v>17344.091385196014</v>
      </c>
      <c r="AA102" s="87">
        <v>13024.469408007863</v>
      </c>
      <c r="AB102">
        <v>30.333142816006937</v>
      </c>
      <c r="AC102">
        <v>28.749063672755703</v>
      </c>
      <c r="AD102" s="51">
        <v>31.821213393042882</v>
      </c>
      <c r="AE102">
        <v>83.7</v>
      </c>
      <c r="AF102">
        <v>61.6</v>
      </c>
      <c r="AG102">
        <v>83.7</v>
      </c>
      <c r="AH102">
        <v>61.1</v>
      </c>
      <c r="AI102">
        <v>83.7</v>
      </c>
      <c r="AJ102">
        <v>61.35</v>
      </c>
      <c r="AK102" s="48">
        <v>0.58984589904363671</v>
      </c>
      <c r="AL102" s="48">
        <v>0.59107299299236704</v>
      </c>
      <c r="AM102" s="49">
        <v>164947.60068395792</v>
      </c>
      <c r="AN102" s="49">
        <v>166297.41738349933</v>
      </c>
      <c r="AO102" s="50">
        <v>14782.459103255591</v>
      </c>
      <c r="AP102" s="50">
        <v>14856.791881452653</v>
      </c>
      <c r="AQ102" s="53">
        <v>0.50527299999999997</v>
      </c>
      <c r="AR102">
        <v>0.47718106356174389</v>
      </c>
      <c r="AS102">
        <v>0.51421499999999998</v>
      </c>
      <c r="AT102" s="70">
        <v>0.4865811303676002</v>
      </c>
      <c r="AU102">
        <v>0.85764499999999999</v>
      </c>
      <c r="AV102" s="70">
        <v>0.84930314870759349</v>
      </c>
      <c r="AW102" t="s">
        <v>273</v>
      </c>
      <c r="AX102" t="s">
        <v>277</v>
      </c>
      <c r="AY102" s="56" t="s">
        <v>279</v>
      </c>
      <c r="AZ102" t="s">
        <v>289</v>
      </c>
      <c r="BA102" s="60" t="s">
        <v>274</v>
      </c>
      <c r="BB102" t="s">
        <v>277</v>
      </c>
      <c r="BC102">
        <v>2</v>
      </c>
      <c r="BE102">
        <v>104</v>
      </c>
      <c r="BF102" s="65">
        <v>167441</v>
      </c>
      <c r="BG102" s="65">
        <v>124142.39044074531</v>
      </c>
      <c r="BH102" s="67">
        <v>175475.10884658495</v>
      </c>
      <c r="BI102" s="60" t="s">
        <v>281</v>
      </c>
    </row>
    <row r="103" spans="1:61">
      <c r="A103" s="58" t="s">
        <v>137</v>
      </c>
      <c r="B103" s="60" t="s">
        <v>275</v>
      </c>
      <c r="C103" s="60" t="s">
        <v>278</v>
      </c>
      <c r="D103" s="60">
        <v>2</v>
      </c>
      <c r="E103" s="60" t="s">
        <v>283</v>
      </c>
      <c r="F103">
        <v>0</v>
      </c>
      <c r="G103" s="60" t="s">
        <v>282</v>
      </c>
      <c r="H103" s="60" t="s">
        <v>464</v>
      </c>
      <c r="I103" t="s">
        <v>469</v>
      </c>
      <c r="K103" t="s">
        <v>293</v>
      </c>
      <c r="L103" t="s">
        <v>306</v>
      </c>
      <c r="M103" t="s">
        <v>310</v>
      </c>
      <c r="N103">
        <v>3</v>
      </c>
      <c r="O103">
        <v>4</v>
      </c>
      <c r="P103" s="48">
        <v>0.56137400000000004</v>
      </c>
      <c r="Q103" s="48">
        <v>0.56931402315183743</v>
      </c>
      <c r="R103" s="81">
        <v>0.60968957870037266</v>
      </c>
      <c r="S103" s="81">
        <v>0.52969830657855066</v>
      </c>
      <c r="T103" s="49">
        <v>160052</v>
      </c>
      <c r="U103" s="49">
        <v>168649.25178090046</v>
      </c>
      <c r="V103" s="77">
        <v>240602.89712257273</v>
      </c>
      <c r="W103" s="77">
        <v>110507.88845999922</v>
      </c>
      <c r="X103" s="50">
        <v>18110.3</v>
      </c>
      <c r="Y103" s="50">
        <v>16769.092908159466</v>
      </c>
      <c r="Z103" s="87">
        <v>22312.622574588502</v>
      </c>
      <c r="AA103" s="87">
        <v>12092.316106593473</v>
      </c>
      <c r="AB103">
        <v>32.349791646176762</v>
      </c>
      <c r="AC103">
        <v>27.416060120958182</v>
      </c>
      <c r="AD103" s="51">
        <v>30.816049491027901</v>
      </c>
      <c r="AE103">
        <v>78.3</v>
      </c>
      <c r="AF103">
        <v>67</v>
      </c>
      <c r="AG103">
        <v>72.400000000000006</v>
      </c>
      <c r="AH103">
        <v>64.7</v>
      </c>
      <c r="AI103">
        <v>75.349999999999994</v>
      </c>
      <c r="AJ103">
        <v>65.849999999999994</v>
      </c>
      <c r="AK103" s="48">
        <v>0.59924030091733083</v>
      </c>
      <c r="AL103" s="48">
        <v>0.60401605255370139</v>
      </c>
      <c r="AM103" s="49">
        <v>171025.53684189927</v>
      </c>
      <c r="AN103" s="49">
        <v>177105.26999083854</v>
      </c>
      <c r="AO103" s="50">
        <v>14950.082424169734</v>
      </c>
      <c r="AP103" s="50">
        <v>15288.037347618281</v>
      </c>
      <c r="AQ103" s="53">
        <v>0.49245299999999997</v>
      </c>
      <c r="AR103">
        <v>0.45339667211961043</v>
      </c>
      <c r="AS103">
        <v>0.50084499999999998</v>
      </c>
      <c r="AT103" s="70">
        <v>0.46320523181074469</v>
      </c>
      <c r="AU103">
        <v>0.84717799999999999</v>
      </c>
      <c r="AV103" s="70">
        <v>0.84214054523969128</v>
      </c>
      <c r="AW103" t="s">
        <v>274</v>
      </c>
      <c r="AX103" t="s">
        <v>277</v>
      </c>
      <c r="AY103" s="56" t="s">
        <v>280</v>
      </c>
      <c r="AZ103" t="s">
        <v>289</v>
      </c>
      <c r="BA103" s="60" t="s">
        <v>286</v>
      </c>
      <c r="BB103" t="s">
        <v>278</v>
      </c>
      <c r="BC103">
        <v>3</v>
      </c>
      <c r="BE103">
        <v>105</v>
      </c>
      <c r="BF103" s="65">
        <v>160052</v>
      </c>
      <c r="BG103" s="65">
        <v>108307.0414392282</v>
      </c>
      <c r="BH103" s="67">
        <v>240602.89712257273</v>
      </c>
      <c r="BI103" s="60" t="s">
        <v>281</v>
      </c>
    </row>
    <row r="104" spans="1:61">
      <c r="A104" t="s">
        <v>138</v>
      </c>
      <c r="B104" s="60" t="s">
        <v>274</v>
      </c>
      <c r="C104" s="60" t="s">
        <v>277</v>
      </c>
      <c r="D104" s="60">
        <v>2</v>
      </c>
      <c r="E104" s="60" t="s">
        <v>283</v>
      </c>
      <c r="F104">
        <v>0</v>
      </c>
      <c r="G104" s="60" t="s">
        <v>282</v>
      </c>
      <c r="H104" s="60" t="s">
        <v>464</v>
      </c>
      <c r="I104" t="s">
        <v>458</v>
      </c>
      <c r="K104" t="s">
        <v>293</v>
      </c>
      <c r="L104" t="s">
        <v>306</v>
      </c>
      <c r="M104" t="s">
        <v>310</v>
      </c>
      <c r="N104">
        <v>3</v>
      </c>
      <c r="O104">
        <v>4</v>
      </c>
      <c r="P104" s="48">
        <v>0.61809400000000003</v>
      </c>
      <c r="Q104" s="48">
        <v>0.55452438104972246</v>
      </c>
      <c r="R104" s="81">
        <v>0.62980428271962718</v>
      </c>
      <c r="S104" s="81">
        <v>0.6138432565940114</v>
      </c>
      <c r="T104" s="49">
        <v>276154</v>
      </c>
      <c r="U104" s="49">
        <v>248176.3110259177</v>
      </c>
      <c r="V104" s="77">
        <v>343978.89902591769</v>
      </c>
      <c r="W104" s="77">
        <v>232701.34441697659</v>
      </c>
      <c r="X104" s="50">
        <v>25117.4</v>
      </c>
      <c r="Y104" s="50">
        <v>25125.56823464077</v>
      </c>
      <c r="Z104" s="87">
        <v>29740.948234640768</v>
      </c>
      <c r="AA104" s="87">
        <v>20531.607434734069</v>
      </c>
      <c r="AB104">
        <v>34.697504899181553</v>
      </c>
      <c r="AC104">
        <v>34.001430987323559</v>
      </c>
      <c r="AD104" s="51">
        <v>35.740934899868293</v>
      </c>
      <c r="AE104">
        <v>113.2</v>
      </c>
      <c r="AF104">
        <v>63.6</v>
      </c>
      <c r="AG104">
        <v>125.9</v>
      </c>
      <c r="AH104">
        <v>51</v>
      </c>
      <c r="AI104">
        <v>119.55000000000001</v>
      </c>
      <c r="AJ104">
        <v>57.3</v>
      </c>
      <c r="AK104" s="48">
        <v>0.58742577901758342</v>
      </c>
      <c r="AL104" s="48">
        <v>0.6263327122294593</v>
      </c>
      <c r="AM104" s="49">
        <v>203037.14337883829</v>
      </c>
      <c r="AN104" s="49">
        <v>253199.26115478654</v>
      </c>
      <c r="AO104" s="50">
        <v>18303.375516019569</v>
      </c>
      <c r="AP104" s="50">
        <v>20588.473120566578</v>
      </c>
      <c r="AQ104" s="53">
        <v>0.55446600000000001</v>
      </c>
      <c r="AR104">
        <v>0.54974804883077844</v>
      </c>
      <c r="AS104">
        <v>0.56301299999999999</v>
      </c>
      <c r="AT104" s="70">
        <v>0.55801299514103053</v>
      </c>
      <c r="AU104">
        <v>0.87219999999999998</v>
      </c>
      <c r="AV104" s="70">
        <v>0.87196831547425691</v>
      </c>
      <c r="AW104" t="s">
        <v>273</v>
      </c>
      <c r="AX104" t="s">
        <v>277</v>
      </c>
      <c r="AY104" s="56" t="s">
        <v>279</v>
      </c>
      <c r="AZ104" t="s">
        <v>289</v>
      </c>
      <c r="BA104" s="60" t="s">
        <v>274</v>
      </c>
      <c r="BB104" t="s">
        <v>277</v>
      </c>
      <c r="BC104">
        <v>2</v>
      </c>
      <c r="BE104">
        <v>106</v>
      </c>
      <c r="BF104" s="65">
        <v>276154</v>
      </c>
      <c r="BG104" s="65">
        <v>180782.60218456987</v>
      </c>
      <c r="BH104" s="67">
        <v>343978.89902591769</v>
      </c>
      <c r="BI104" s="60" t="s">
        <v>283</v>
      </c>
    </row>
    <row r="105" spans="1:61">
      <c r="A105" t="s">
        <v>139</v>
      </c>
      <c r="B105" s="60" t="s">
        <v>275</v>
      </c>
      <c r="C105" s="60" t="s">
        <v>278</v>
      </c>
      <c r="D105" s="60">
        <v>2</v>
      </c>
      <c r="E105" s="60" t="s">
        <v>281</v>
      </c>
      <c r="F105">
        <v>1</v>
      </c>
      <c r="G105" s="60" t="s">
        <v>282</v>
      </c>
      <c r="H105" s="60" t="s">
        <v>464</v>
      </c>
      <c r="I105" t="s">
        <v>458</v>
      </c>
      <c r="J105" t="s">
        <v>400</v>
      </c>
      <c r="K105" t="s">
        <v>294</v>
      </c>
      <c r="L105" t="s">
        <v>306</v>
      </c>
      <c r="M105" t="s">
        <v>310</v>
      </c>
      <c r="N105">
        <v>3</v>
      </c>
      <c r="O105">
        <v>4</v>
      </c>
      <c r="P105" s="48">
        <v>0.65135200000000004</v>
      </c>
      <c r="Q105" s="48">
        <v>0.61454889888773312</v>
      </c>
      <c r="R105" s="81">
        <v>0.66093536018987908</v>
      </c>
      <c r="S105" s="81">
        <v>0.64493783638594038</v>
      </c>
      <c r="T105" s="49">
        <v>353901</v>
      </c>
      <c r="U105" s="49">
        <v>291312.53183435899</v>
      </c>
      <c r="V105" s="77">
        <v>369520.05290278676</v>
      </c>
      <c r="W105" s="77">
        <v>276811.40051803866</v>
      </c>
      <c r="X105" s="50">
        <v>28992.400000000001</v>
      </c>
      <c r="Y105" s="50">
        <v>25306.071343046184</v>
      </c>
      <c r="Z105" s="87">
        <v>28804.06597863571</v>
      </c>
      <c r="AA105" s="87">
        <v>22332.237339786676</v>
      </c>
      <c r="AB105">
        <v>38.486238697362779</v>
      </c>
      <c r="AC105">
        <v>37.185445816242989</v>
      </c>
      <c r="AD105" s="51">
        <v>39.370354841052013</v>
      </c>
      <c r="AE105">
        <v>114.6</v>
      </c>
      <c r="AF105">
        <v>75.400000000000006</v>
      </c>
      <c r="AG105">
        <v>114</v>
      </c>
      <c r="AH105">
        <v>62.7</v>
      </c>
      <c r="AI105">
        <v>114.3</v>
      </c>
      <c r="AJ105">
        <v>69.050000000000011</v>
      </c>
      <c r="AK105" s="48">
        <v>0.64406152805940553</v>
      </c>
      <c r="AL105" s="48">
        <v>0.67063296282883611</v>
      </c>
      <c r="AM105" s="49">
        <v>282933.08787776559</v>
      </c>
      <c r="AN105" s="49">
        <v>340241.70376369258</v>
      </c>
      <c r="AO105" s="50">
        <v>21843.115468691052</v>
      </c>
      <c r="AP105" s="50">
        <v>24246.061443916751</v>
      </c>
      <c r="AQ105" s="53">
        <v>0.59256299999999995</v>
      </c>
      <c r="AR105">
        <v>0.58542638837877536</v>
      </c>
      <c r="AS105">
        <v>0.60016999999999998</v>
      </c>
      <c r="AT105" s="70">
        <v>0.59311337441615952</v>
      </c>
      <c r="AU105">
        <v>0.88408600000000004</v>
      </c>
      <c r="AV105" s="70">
        <v>0.8827687774213826</v>
      </c>
      <c r="AW105" t="s">
        <v>273</v>
      </c>
      <c r="AX105" t="s">
        <v>277</v>
      </c>
      <c r="AY105" s="56" t="s">
        <v>279</v>
      </c>
      <c r="AZ105" t="s">
        <v>289</v>
      </c>
      <c r="BA105" s="60" t="s">
        <v>274</v>
      </c>
      <c r="BB105" t="s">
        <v>277</v>
      </c>
      <c r="BC105">
        <v>2</v>
      </c>
      <c r="BE105">
        <v>107</v>
      </c>
      <c r="BF105" s="65">
        <v>353901</v>
      </c>
      <c r="BG105" s="65">
        <v>229847.75238118315</v>
      </c>
      <c r="BH105" s="67">
        <v>369718.43365192408</v>
      </c>
      <c r="BI105" s="60" t="s">
        <v>281</v>
      </c>
    </row>
    <row r="106" spans="1:61">
      <c r="A106" t="s">
        <v>430</v>
      </c>
      <c r="B106" s="60" t="s">
        <v>274</v>
      </c>
      <c r="C106" s="60" t="s">
        <v>277</v>
      </c>
      <c r="D106" s="60">
        <v>2</v>
      </c>
      <c r="E106" s="60" t="s">
        <v>281</v>
      </c>
      <c r="F106">
        <v>1</v>
      </c>
      <c r="G106" s="60" t="s">
        <v>282</v>
      </c>
      <c r="H106" s="60" t="s">
        <v>464</v>
      </c>
      <c r="I106" t="s">
        <v>458</v>
      </c>
      <c r="K106" t="s">
        <v>293</v>
      </c>
      <c r="L106" t="s">
        <v>306</v>
      </c>
      <c r="M106" t="s">
        <v>310</v>
      </c>
      <c r="N106">
        <v>3</v>
      </c>
      <c r="O106">
        <v>4</v>
      </c>
      <c r="P106" s="48">
        <v>0.61336500000000005</v>
      </c>
      <c r="Q106" s="48">
        <v>0.56768775041093367</v>
      </c>
      <c r="R106" s="81">
        <v>0.62843359252858633</v>
      </c>
      <c r="S106" s="81">
        <v>0.62307477350763762</v>
      </c>
      <c r="T106" s="49">
        <v>319728</v>
      </c>
      <c r="U106" s="49">
        <v>261697.10369873009</v>
      </c>
      <c r="V106" s="77">
        <v>334223.90353440266</v>
      </c>
      <c r="W106" s="77">
        <v>281927.67491001548</v>
      </c>
      <c r="X106" s="50">
        <v>30540.3</v>
      </c>
      <c r="Y106" s="50">
        <v>25336.956086045164</v>
      </c>
      <c r="Z106" s="87">
        <v>28618.661263073664</v>
      </c>
      <c r="AA106" s="87">
        <v>24200.308256706496</v>
      </c>
      <c r="AB106">
        <v>35.035590986813354</v>
      </c>
      <c r="AC106">
        <v>34.949266586125383</v>
      </c>
      <c r="AD106" s="51">
        <v>35.292005511279044</v>
      </c>
      <c r="AE106">
        <v>138.9</v>
      </c>
      <c r="AF106">
        <v>62.3</v>
      </c>
      <c r="AG106">
        <v>141.1</v>
      </c>
      <c r="AH106">
        <v>52</v>
      </c>
      <c r="AI106">
        <v>140</v>
      </c>
      <c r="AJ106">
        <v>57.15</v>
      </c>
      <c r="AK106" s="48">
        <v>0.59557667778842338</v>
      </c>
      <c r="AL106" s="48">
        <v>0.62776199229724949</v>
      </c>
      <c r="AM106" s="49">
        <v>237475.08307995484</v>
      </c>
      <c r="AN106" s="49">
        <v>284513.41684386897</v>
      </c>
      <c r="AO106" s="50">
        <v>20968.87215366806</v>
      </c>
      <c r="AP106" s="50">
        <v>23050.748134239722</v>
      </c>
      <c r="AQ106" s="53">
        <v>0.55000800000000005</v>
      </c>
      <c r="AR106">
        <v>0.56027423368721974</v>
      </c>
      <c r="AS106">
        <v>0.55826500000000001</v>
      </c>
      <c r="AT106" s="70">
        <v>0.56837605070072839</v>
      </c>
      <c r="AU106">
        <v>0.86892599999999998</v>
      </c>
      <c r="AV106" s="70">
        <v>0.87530252483310556</v>
      </c>
      <c r="AW106" t="s">
        <v>273</v>
      </c>
      <c r="AX106" t="s">
        <v>277</v>
      </c>
      <c r="AY106" s="56" t="s">
        <v>279</v>
      </c>
      <c r="AZ106" t="s">
        <v>289</v>
      </c>
      <c r="BA106" s="60" t="s">
        <v>275</v>
      </c>
      <c r="BB106" t="s">
        <v>278</v>
      </c>
      <c r="BC106">
        <v>2</v>
      </c>
      <c r="BD106" t="s">
        <v>390</v>
      </c>
      <c r="BE106">
        <v>108</v>
      </c>
      <c r="BF106" s="65">
        <v>319728</v>
      </c>
      <c r="BG106" s="65">
        <v>226710.67523867037</v>
      </c>
      <c r="BH106" s="67">
        <v>334335.80856963614</v>
      </c>
      <c r="BI106" s="60" t="s">
        <v>281</v>
      </c>
    </row>
    <row r="107" spans="1:61">
      <c r="A107" t="s">
        <v>140</v>
      </c>
      <c r="B107" s="60" t="s">
        <v>273</v>
      </c>
      <c r="C107" s="60" t="s">
        <v>277</v>
      </c>
      <c r="D107" s="60">
        <v>1</v>
      </c>
      <c r="E107" s="60" t="s">
        <v>281</v>
      </c>
      <c r="F107" s="61">
        <v>1</v>
      </c>
      <c r="G107" s="60" t="s">
        <v>282</v>
      </c>
      <c r="H107" s="60" t="s">
        <v>464</v>
      </c>
      <c r="I107" t="s">
        <v>469</v>
      </c>
      <c r="K107" t="s">
        <v>293</v>
      </c>
      <c r="L107" t="s">
        <v>306</v>
      </c>
      <c r="M107" t="s">
        <v>310</v>
      </c>
      <c r="N107">
        <v>3</v>
      </c>
      <c r="O107">
        <v>4</v>
      </c>
      <c r="P107" s="48">
        <v>0.62682099999999996</v>
      </c>
      <c r="Q107" s="48"/>
      <c r="R107" s="81">
        <v>0.63616936878608099</v>
      </c>
      <c r="S107" s="81">
        <v>0.616325969053659</v>
      </c>
      <c r="T107" s="49">
        <v>274684</v>
      </c>
      <c r="U107" s="49">
        <v>-46619.08972135566</v>
      </c>
      <c r="V107" s="77">
        <v>289080.16641387658</v>
      </c>
      <c r="W107" s="77">
        <v>212973.91459626047</v>
      </c>
      <c r="X107" s="50">
        <v>24246.6</v>
      </c>
      <c r="Y107" s="50">
        <v>4923.0341320607804</v>
      </c>
      <c r="Z107" s="87">
        <v>24357.292453007234</v>
      </c>
      <c r="AA107" s="87">
        <v>18683.235118766235</v>
      </c>
      <c r="AB107">
        <v>35.604963109705459</v>
      </c>
      <c r="AC107">
        <v>34.197596921906808</v>
      </c>
      <c r="AD107" s="51">
        <v>36.646729148320382</v>
      </c>
      <c r="AE107">
        <v>103</v>
      </c>
      <c r="AF107">
        <v>70.599999999999994</v>
      </c>
      <c r="AG107">
        <v>103</v>
      </c>
      <c r="AH107">
        <v>70.599999999999994</v>
      </c>
      <c r="AI107">
        <v>103</v>
      </c>
      <c r="AJ107">
        <v>70.599999999999994</v>
      </c>
      <c r="AK107" s="48">
        <v>0.64636652319944576</v>
      </c>
      <c r="AL107" s="48">
        <v>0.64636652319944576</v>
      </c>
      <c r="AM107" s="49">
        <v>268809.89369353704</v>
      </c>
      <c r="AN107" s="49">
        <v>268809.89369353704</v>
      </c>
      <c r="AO107" s="50">
        <v>20622.612795918802</v>
      </c>
      <c r="AP107" s="50">
        <v>20622.612795918802</v>
      </c>
      <c r="AQ107" s="53">
        <v>0.56515199999999999</v>
      </c>
      <c r="AR107">
        <v>0.55258937446929579</v>
      </c>
      <c r="AS107">
        <v>0.57294400000000001</v>
      </c>
      <c r="AT107" s="70">
        <v>0.56081094454827729</v>
      </c>
      <c r="AU107">
        <v>0.87626800000000005</v>
      </c>
      <c r="AV107" s="70">
        <v>0.87276219832395907</v>
      </c>
      <c r="AW107" t="s">
        <v>273</v>
      </c>
      <c r="AX107" t="s">
        <v>277</v>
      </c>
      <c r="AY107" s="56" t="s">
        <v>279</v>
      </c>
      <c r="AZ107" t="s">
        <v>289</v>
      </c>
      <c r="BA107" s="60" t="s">
        <v>275</v>
      </c>
      <c r="BB107" t="s">
        <v>278</v>
      </c>
      <c r="BC107">
        <v>2</v>
      </c>
      <c r="BE107">
        <v>109</v>
      </c>
      <c r="BF107" s="72">
        <v>274684</v>
      </c>
      <c r="BG107" s="72"/>
      <c r="BH107" s="67">
        <v>0</v>
      </c>
      <c r="BI107" s="60" t="s">
        <v>281</v>
      </c>
    </row>
    <row r="108" spans="1:61">
      <c r="A108" t="s">
        <v>429</v>
      </c>
      <c r="B108" s="60" t="s">
        <v>285</v>
      </c>
      <c r="C108" s="60" t="s">
        <v>290</v>
      </c>
      <c r="D108" s="60">
        <v>2</v>
      </c>
      <c r="E108" s="60" t="s">
        <v>282</v>
      </c>
      <c r="F108">
        <v>2</v>
      </c>
      <c r="G108" s="60" t="s">
        <v>282</v>
      </c>
      <c r="H108" s="60" t="s">
        <v>465</v>
      </c>
      <c r="I108" t="s">
        <v>469</v>
      </c>
      <c r="J108" t="s">
        <v>391</v>
      </c>
      <c r="K108" t="s">
        <v>294</v>
      </c>
      <c r="L108" t="s">
        <v>306</v>
      </c>
      <c r="M108" t="s">
        <v>310</v>
      </c>
      <c r="N108">
        <v>4</v>
      </c>
      <c r="O108">
        <v>1</v>
      </c>
      <c r="P108" s="48">
        <v>0.602549</v>
      </c>
      <c r="Q108" s="48">
        <v>0.62823072473788344</v>
      </c>
      <c r="R108" s="81">
        <v>0.65638989861205643</v>
      </c>
      <c r="S108" s="81">
        <v>0.65638989861205643</v>
      </c>
      <c r="T108" s="49">
        <v>200010</v>
      </c>
      <c r="U108" s="49">
        <v>222764.26786523996</v>
      </c>
      <c r="V108" s="77">
        <v>275385.74846332811</v>
      </c>
      <c r="W108" s="77">
        <v>275385.74846332811</v>
      </c>
      <c r="X108" s="50">
        <v>19751.7</v>
      </c>
      <c r="Y108" s="50">
        <v>17999.637717901242</v>
      </c>
      <c r="Z108" s="87">
        <v>20494.924668857442</v>
      </c>
      <c r="AA108" s="87">
        <v>20494.924668857442</v>
      </c>
      <c r="AB108">
        <v>40.310333350253842</v>
      </c>
      <c r="AC108">
        <v>40.310333350253842</v>
      </c>
      <c r="AD108" s="51">
        <v>34.265500900180086</v>
      </c>
      <c r="AE108">
        <v>85.7</v>
      </c>
      <c r="AF108">
        <v>78.5</v>
      </c>
      <c r="AG108">
        <v>85</v>
      </c>
      <c r="AH108">
        <v>63.5</v>
      </c>
      <c r="AI108">
        <v>85.35</v>
      </c>
      <c r="AJ108">
        <v>71</v>
      </c>
      <c r="AK108" s="48">
        <v>0.62823072473788344</v>
      </c>
      <c r="AL108" s="48">
        <v>0.62823072473788344</v>
      </c>
      <c r="AM108" s="49">
        <v>222764.26786523996</v>
      </c>
      <c r="AN108" s="49">
        <v>222764.26786523996</v>
      </c>
      <c r="AO108" s="50">
        <v>17999.637717901242</v>
      </c>
      <c r="AP108" s="50">
        <v>17999.637717901242</v>
      </c>
      <c r="AQ108" s="53">
        <v>0.53779699999999997</v>
      </c>
      <c r="AR108">
        <v>0.59655431968282746</v>
      </c>
      <c r="AS108">
        <v>0.54631399999999997</v>
      </c>
      <c r="AT108" s="70">
        <v>0.60430079482909604</v>
      </c>
      <c r="AU108">
        <v>0.86367799999999995</v>
      </c>
      <c r="AV108" s="70">
        <v>0.88986783343137799</v>
      </c>
      <c r="AW108" t="s">
        <v>275</v>
      </c>
      <c r="AX108" t="s">
        <v>278</v>
      </c>
      <c r="AY108" s="56" t="s">
        <v>280</v>
      </c>
      <c r="AZ108" t="s">
        <v>290</v>
      </c>
      <c r="BA108" s="60" t="s">
        <v>287</v>
      </c>
      <c r="BB108" t="s">
        <v>290</v>
      </c>
      <c r="BC108">
        <v>3</v>
      </c>
      <c r="BD108" t="s">
        <v>390</v>
      </c>
      <c r="BE108">
        <v>110</v>
      </c>
      <c r="BF108" s="65">
        <v>200010</v>
      </c>
      <c r="BG108" s="65">
        <v>222764.26786523996</v>
      </c>
      <c r="BH108" s="82">
        <v>275385.74846332811</v>
      </c>
      <c r="BI108" s="60" t="s">
        <v>281</v>
      </c>
    </row>
    <row r="109" spans="1:61">
      <c r="A109" t="s">
        <v>428</v>
      </c>
      <c r="B109" s="60" t="s">
        <v>285</v>
      </c>
      <c r="C109" s="60" t="s">
        <v>290</v>
      </c>
      <c r="D109" s="60">
        <v>2</v>
      </c>
      <c r="E109" s="60" t="s">
        <v>281</v>
      </c>
      <c r="F109">
        <v>1</v>
      </c>
      <c r="G109" s="60" t="s">
        <v>282</v>
      </c>
      <c r="H109" s="60" t="s">
        <v>465</v>
      </c>
      <c r="I109" t="s">
        <v>469</v>
      </c>
      <c r="K109" t="s">
        <v>294</v>
      </c>
      <c r="L109" t="s">
        <v>306</v>
      </c>
      <c r="M109" t="s">
        <v>310</v>
      </c>
      <c r="N109">
        <v>4</v>
      </c>
      <c r="O109">
        <v>1</v>
      </c>
      <c r="P109" s="48">
        <v>0.581237</v>
      </c>
      <c r="Q109" s="48">
        <v>0.60866809908303388</v>
      </c>
      <c r="R109" s="81">
        <v>0.65748313848579598</v>
      </c>
      <c r="S109" s="81">
        <v>0.65748313848579598</v>
      </c>
      <c r="T109" s="49">
        <v>182861</v>
      </c>
      <c r="U109" s="49">
        <v>202026.19457087637</v>
      </c>
      <c r="V109" s="77">
        <v>280794.53036024328</v>
      </c>
      <c r="W109" s="77">
        <v>280794.53036024328</v>
      </c>
      <c r="X109" s="50">
        <v>19361.400000000001</v>
      </c>
      <c r="Y109" s="50">
        <v>17232.903436257417</v>
      </c>
      <c r="Z109" s="87">
        <v>20830.153894809475</v>
      </c>
      <c r="AA109" s="87">
        <v>20830.153894809475</v>
      </c>
      <c r="AB109">
        <v>40.440584132728745</v>
      </c>
      <c r="AC109">
        <v>40.440584132728745</v>
      </c>
      <c r="AD109" s="51">
        <v>32.401906524771135</v>
      </c>
      <c r="AE109">
        <v>80.900000000000006</v>
      </c>
      <c r="AF109">
        <v>77</v>
      </c>
      <c r="AG109">
        <v>100</v>
      </c>
      <c r="AH109">
        <v>55.4</v>
      </c>
      <c r="AI109">
        <v>90.45</v>
      </c>
      <c r="AJ109">
        <v>66.2</v>
      </c>
      <c r="AK109" s="48">
        <v>0.60866809908303388</v>
      </c>
      <c r="AL109" s="48">
        <v>0.60866809908303388</v>
      </c>
      <c r="AM109" s="49">
        <v>202026.19457087637</v>
      </c>
      <c r="AN109" s="49">
        <v>202026.19457087637</v>
      </c>
      <c r="AO109" s="50">
        <v>17232.903436257417</v>
      </c>
      <c r="AP109" s="50">
        <v>17232.903436257417</v>
      </c>
      <c r="AQ109" s="53">
        <v>0.51438499999999998</v>
      </c>
      <c r="AR109">
        <v>0.59783146169903167</v>
      </c>
      <c r="AS109">
        <v>0.52320199999999994</v>
      </c>
      <c r="AT109" s="70">
        <v>0.60555431131387505</v>
      </c>
      <c r="AU109">
        <v>0.85639500000000002</v>
      </c>
      <c r="AV109" s="70">
        <v>0.89022212477334917</v>
      </c>
      <c r="AW109" t="s">
        <v>275</v>
      </c>
      <c r="AX109" t="s">
        <v>278</v>
      </c>
      <c r="AY109" s="56" t="s">
        <v>280</v>
      </c>
      <c r="AZ109" t="s">
        <v>290</v>
      </c>
      <c r="BA109" s="60" t="s">
        <v>287</v>
      </c>
      <c r="BB109" t="s">
        <v>290</v>
      </c>
      <c r="BC109">
        <v>3</v>
      </c>
      <c r="BD109" t="s">
        <v>390</v>
      </c>
      <c r="BE109">
        <v>111</v>
      </c>
      <c r="BF109" s="65">
        <v>182861</v>
      </c>
      <c r="BG109" s="65">
        <v>202026.19457087637</v>
      </c>
      <c r="BH109" s="49">
        <v>280794.53036024328</v>
      </c>
      <c r="BI109" s="60" t="s">
        <v>281</v>
      </c>
    </row>
    <row r="110" spans="1:61">
      <c r="A110" t="s">
        <v>427</v>
      </c>
      <c r="B110" s="60" t="s">
        <v>285</v>
      </c>
      <c r="C110" s="60" t="s">
        <v>290</v>
      </c>
      <c r="D110" s="60">
        <v>2</v>
      </c>
      <c r="E110" s="60" t="s">
        <v>282</v>
      </c>
      <c r="F110">
        <v>2</v>
      </c>
      <c r="G110" s="60" t="s">
        <v>282</v>
      </c>
      <c r="H110" s="60" t="s">
        <v>465</v>
      </c>
      <c r="I110" t="s">
        <v>469</v>
      </c>
      <c r="K110" t="s">
        <v>294</v>
      </c>
      <c r="L110" t="s">
        <v>306</v>
      </c>
      <c r="M110" t="s">
        <v>310</v>
      </c>
      <c r="N110">
        <v>4</v>
      </c>
      <c r="O110">
        <v>1</v>
      </c>
      <c r="P110" s="48">
        <v>0.59326699999999999</v>
      </c>
      <c r="Q110" s="48">
        <v>0.66701862643317744</v>
      </c>
      <c r="R110" s="81">
        <v>0.65882084398981289</v>
      </c>
      <c r="S110" s="81">
        <v>0.65882084398981289</v>
      </c>
      <c r="T110" s="49">
        <v>190631</v>
      </c>
      <c r="U110" s="49">
        <v>306312.44341466232</v>
      </c>
      <c r="V110" s="77">
        <v>285174.65978919534</v>
      </c>
      <c r="W110" s="77">
        <v>285174.65978919534</v>
      </c>
      <c r="X110" s="50">
        <v>19965.2</v>
      </c>
      <c r="Y110" s="50">
        <v>22071.142555971423</v>
      </c>
      <c r="Z110" s="87">
        <v>21069.862969746173</v>
      </c>
      <c r="AA110" s="87">
        <v>21069.862969746173</v>
      </c>
      <c r="AB110">
        <v>40.604154882071001</v>
      </c>
      <c r="AC110">
        <v>40.604154882071001</v>
      </c>
      <c r="AD110" s="51">
        <v>33.422325546483577</v>
      </c>
      <c r="AE110">
        <v>92.1</v>
      </c>
      <c r="AF110">
        <v>76.900000000000006</v>
      </c>
      <c r="AG110">
        <v>92.1</v>
      </c>
      <c r="AH110">
        <v>82.6</v>
      </c>
      <c r="AI110">
        <v>92.1</v>
      </c>
      <c r="AJ110">
        <v>79.75</v>
      </c>
      <c r="AK110" s="48">
        <v>0.66701862643317744</v>
      </c>
      <c r="AL110" s="48">
        <v>0.66701862643317744</v>
      </c>
      <c r="AM110" s="49">
        <v>306312.44341466232</v>
      </c>
      <c r="AN110" s="49">
        <v>306312.44341466232</v>
      </c>
      <c r="AO110" s="50">
        <v>22071.142555971423</v>
      </c>
      <c r="AP110" s="50">
        <v>22071.142555971423</v>
      </c>
      <c r="AQ110" s="53">
        <v>0.52718500000000001</v>
      </c>
      <c r="AR110">
        <v>0.59938189138847608</v>
      </c>
      <c r="AS110">
        <v>0.53543799999999997</v>
      </c>
      <c r="AT110" s="70">
        <v>0.60707777268014629</v>
      </c>
      <c r="AU110">
        <v>0.85878399999999999</v>
      </c>
      <c r="AV110" s="70">
        <v>0.8906630375616531</v>
      </c>
      <c r="AW110" t="s">
        <v>275</v>
      </c>
      <c r="AX110" t="s">
        <v>278</v>
      </c>
      <c r="AY110" s="56" t="s">
        <v>280</v>
      </c>
      <c r="AZ110" t="s">
        <v>290</v>
      </c>
      <c r="BA110" s="60" t="s">
        <v>287</v>
      </c>
      <c r="BB110" t="s">
        <v>290</v>
      </c>
      <c r="BC110">
        <v>3</v>
      </c>
      <c r="BD110" t="s">
        <v>390</v>
      </c>
      <c r="BE110">
        <v>112</v>
      </c>
      <c r="BF110" s="65">
        <v>190631</v>
      </c>
      <c r="BG110" s="65">
        <v>306312.44341466232</v>
      </c>
      <c r="BH110" s="82">
        <v>285174.65978919534</v>
      </c>
      <c r="BI110" s="60" t="s">
        <v>281</v>
      </c>
    </row>
    <row r="111" spans="1:61">
      <c r="A111" t="s">
        <v>141</v>
      </c>
      <c r="B111" s="60" t="s">
        <v>288</v>
      </c>
      <c r="C111" s="60" t="s">
        <v>290</v>
      </c>
      <c r="D111" s="60">
        <v>1</v>
      </c>
      <c r="E111" s="60" t="s">
        <v>282</v>
      </c>
      <c r="F111">
        <v>2</v>
      </c>
      <c r="G111" s="60" t="s">
        <v>282</v>
      </c>
      <c r="H111" s="60" t="s">
        <v>465</v>
      </c>
      <c r="I111" t="s">
        <v>469</v>
      </c>
      <c r="K111" t="s">
        <v>294</v>
      </c>
      <c r="L111" t="s">
        <v>306</v>
      </c>
      <c r="M111" t="s">
        <v>310</v>
      </c>
      <c r="N111">
        <v>4</v>
      </c>
      <c r="O111">
        <v>1</v>
      </c>
      <c r="P111" s="48">
        <v>0.62811499999999998</v>
      </c>
      <c r="Q111" s="48">
        <v>0.65254340462244942</v>
      </c>
      <c r="R111" s="81">
        <v>0.66137978540865938</v>
      </c>
      <c r="S111" s="81">
        <v>0.66137978540865938</v>
      </c>
      <c r="T111" s="49">
        <v>233197</v>
      </c>
      <c r="U111" s="49">
        <v>283684.07512963057</v>
      </c>
      <c r="V111" s="77">
        <v>303192.43559699779</v>
      </c>
      <c r="W111" s="77">
        <v>303192.43559699779</v>
      </c>
      <c r="X111" s="50">
        <v>19650.899999999998</v>
      </c>
      <c r="Y111" s="50">
        <v>21361.92566145584</v>
      </c>
      <c r="Z111" s="87">
        <v>22232.309899666197</v>
      </c>
      <c r="AA111" s="87">
        <v>22232.309899666197</v>
      </c>
      <c r="AB111">
        <v>40.912406803246746</v>
      </c>
      <c r="AC111">
        <v>40.912406803246746</v>
      </c>
      <c r="AD111" s="51">
        <v>36.737913648343138</v>
      </c>
      <c r="AE111">
        <v>104.5</v>
      </c>
      <c r="AF111">
        <v>74.599999999999994</v>
      </c>
      <c r="AG111">
        <v>103.6</v>
      </c>
      <c r="AH111">
        <v>69.8</v>
      </c>
      <c r="AI111">
        <v>104.05</v>
      </c>
      <c r="AJ111">
        <v>72.199999999999989</v>
      </c>
      <c r="AK111" s="48">
        <v>0.65254340462244942</v>
      </c>
      <c r="AL111" s="48">
        <v>0.65254340462244942</v>
      </c>
      <c r="AM111" s="49">
        <v>283684.07512963057</v>
      </c>
      <c r="AN111" s="49">
        <v>283684.07512963057</v>
      </c>
      <c r="AO111" s="50">
        <v>21361.92566145584</v>
      </c>
      <c r="AP111" s="50">
        <v>21361.92566145584</v>
      </c>
      <c r="AQ111" s="53">
        <v>0.56454700000000002</v>
      </c>
      <c r="AR111">
        <v>0.60238103914176722</v>
      </c>
      <c r="AS111">
        <v>0.57277999999999996</v>
      </c>
      <c r="AT111" s="70">
        <v>0.6100200828336918</v>
      </c>
      <c r="AU111">
        <v>0.87817299999999998</v>
      </c>
      <c r="AV111" s="70">
        <v>0.89148646487271332</v>
      </c>
      <c r="AW111" t="s">
        <v>276</v>
      </c>
      <c r="AX111" t="s">
        <v>278</v>
      </c>
      <c r="AY111" s="56" t="s">
        <v>279</v>
      </c>
      <c r="AZ111" t="s">
        <v>290</v>
      </c>
      <c r="BA111" s="60" t="s">
        <v>288</v>
      </c>
      <c r="BB111" t="s">
        <v>290</v>
      </c>
      <c r="BC111">
        <v>1</v>
      </c>
      <c r="BE111">
        <v>113</v>
      </c>
      <c r="BF111" s="65">
        <v>233197</v>
      </c>
      <c r="BG111" s="65">
        <v>283684.07512963057</v>
      </c>
      <c r="BH111" s="82">
        <v>303192.43559699779</v>
      </c>
      <c r="BI111" s="60" t="s">
        <v>282</v>
      </c>
    </row>
    <row r="112" spans="1:61">
      <c r="A112" t="s">
        <v>142</v>
      </c>
      <c r="B112" s="60" t="s">
        <v>288</v>
      </c>
      <c r="C112" s="60" t="s">
        <v>290</v>
      </c>
      <c r="D112" s="60">
        <v>1</v>
      </c>
      <c r="E112" s="60" t="s">
        <v>282</v>
      </c>
      <c r="F112">
        <v>2</v>
      </c>
      <c r="G112" s="60" t="s">
        <v>282</v>
      </c>
      <c r="H112" s="60" t="s">
        <v>465</v>
      </c>
      <c r="I112" t="s">
        <v>469</v>
      </c>
      <c r="J112" t="s">
        <v>391</v>
      </c>
      <c r="K112" t="s">
        <v>294</v>
      </c>
      <c r="L112" t="s">
        <v>306</v>
      </c>
      <c r="M112" t="s">
        <v>310</v>
      </c>
      <c r="N112">
        <v>4</v>
      </c>
      <c r="O112">
        <v>1</v>
      </c>
      <c r="P112" s="48">
        <v>0.62042799999999998</v>
      </c>
      <c r="Q112" s="48">
        <v>0.6559924562965106</v>
      </c>
      <c r="R112" s="81">
        <v>0.6729584369170396</v>
      </c>
      <c r="S112" s="81">
        <v>0.6729584369170396</v>
      </c>
      <c r="T112" s="49">
        <v>221824</v>
      </c>
      <c r="U112" s="49">
        <v>293895.4272566475</v>
      </c>
      <c r="V112" s="77">
        <v>334166.81233263126</v>
      </c>
      <c r="W112" s="77">
        <v>334166.81233263126</v>
      </c>
      <c r="X112" s="50">
        <v>19639.899999999998</v>
      </c>
      <c r="Y112" s="50">
        <v>21899.066238126372</v>
      </c>
      <c r="Z112" s="87">
        <v>23634.153160048652</v>
      </c>
      <c r="AA112" s="87">
        <v>23634.153160048652</v>
      </c>
      <c r="AB112">
        <v>42.417446912907714</v>
      </c>
      <c r="AC112">
        <v>42.417446912907714</v>
      </c>
      <c r="AD112" s="51">
        <v>35.952318761060191</v>
      </c>
      <c r="AE112">
        <v>105.9</v>
      </c>
      <c r="AF112">
        <v>78</v>
      </c>
      <c r="AG112">
        <v>103.9</v>
      </c>
      <c r="AH112">
        <v>68.599999999999994</v>
      </c>
      <c r="AI112">
        <v>104.9</v>
      </c>
      <c r="AJ112">
        <v>73.3</v>
      </c>
      <c r="AK112" s="48">
        <v>0.6559924562965106</v>
      </c>
      <c r="AL112" s="48">
        <v>0.6559924562965106</v>
      </c>
      <c r="AM112" s="49">
        <v>293895.4272566475</v>
      </c>
      <c r="AN112" s="49">
        <v>293895.4272566475</v>
      </c>
      <c r="AO112" s="50">
        <v>21899.066238126372</v>
      </c>
      <c r="AP112" s="50">
        <v>21899.066238126372</v>
      </c>
      <c r="AQ112" s="53">
        <v>0.55609500000000001</v>
      </c>
      <c r="AR112">
        <v>0.61576734446061709</v>
      </c>
      <c r="AS112">
        <v>0.56418800000000002</v>
      </c>
      <c r="AT112" s="70">
        <v>0.62317826103452101</v>
      </c>
      <c r="AU112">
        <v>0.876108</v>
      </c>
      <c r="AV112" s="70">
        <v>0.89532303625003373</v>
      </c>
      <c r="AW112" t="s">
        <v>276</v>
      </c>
      <c r="AX112" t="s">
        <v>278</v>
      </c>
      <c r="AY112" s="56" t="s">
        <v>279</v>
      </c>
      <c r="AZ112" t="s">
        <v>290</v>
      </c>
      <c r="BA112" s="60" t="s">
        <v>288</v>
      </c>
      <c r="BB112" t="s">
        <v>290</v>
      </c>
      <c r="BC112">
        <v>1</v>
      </c>
      <c r="BE112">
        <v>114</v>
      </c>
      <c r="BF112" s="65">
        <v>221824</v>
      </c>
      <c r="BG112" s="65">
        <v>293895.4272566475</v>
      </c>
      <c r="BH112" s="82">
        <v>334166.81233263126</v>
      </c>
      <c r="BI112" s="60" t="s">
        <v>282</v>
      </c>
    </row>
    <row r="113" spans="1:61">
      <c r="A113" t="s">
        <v>426</v>
      </c>
      <c r="B113" s="60" t="s">
        <v>288</v>
      </c>
      <c r="C113" s="60" t="s">
        <v>290</v>
      </c>
      <c r="D113" s="60">
        <v>1</v>
      </c>
      <c r="E113" s="60" t="s">
        <v>282</v>
      </c>
      <c r="F113">
        <v>2</v>
      </c>
      <c r="G113" s="60" t="s">
        <v>282</v>
      </c>
      <c r="H113" s="60" t="s">
        <v>465</v>
      </c>
      <c r="I113" t="s">
        <v>469</v>
      </c>
      <c r="J113" t="s">
        <v>389</v>
      </c>
      <c r="K113" t="s">
        <v>294</v>
      </c>
      <c r="L113" t="s">
        <v>306</v>
      </c>
      <c r="M113" t="s">
        <v>310</v>
      </c>
      <c r="N113">
        <v>4</v>
      </c>
      <c r="O113">
        <v>1</v>
      </c>
      <c r="P113" s="48">
        <v>0.56054400000000004</v>
      </c>
      <c r="Q113" s="48">
        <v>0.60052192073041466</v>
      </c>
      <c r="R113" s="81">
        <v>0.63371613770107993</v>
      </c>
      <c r="S113" s="81">
        <v>0.63371613770107993</v>
      </c>
      <c r="T113" s="49">
        <v>141432</v>
      </c>
      <c r="U113" s="49">
        <v>182728.67581126955</v>
      </c>
      <c r="V113" s="77">
        <v>228490.84856260323</v>
      </c>
      <c r="W113" s="77">
        <v>228490.84856260323</v>
      </c>
      <c r="X113" s="50">
        <v>15666.5</v>
      </c>
      <c r="Y113" s="50">
        <v>15920.171683640772</v>
      </c>
      <c r="Z113" s="87">
        <v>18177.216105987511</v>
      </c>
      <c r="AA113" s="87">
        <v>18177.216105987511</v>
      </c>
      <c r="AB113">
        <v>37.710535083643393</v>
      </c>
      <c r="AC113">
        <v>37.710535083643393</v>
      </c>
      <c r="AD113" s="51">
        <v>30.733780100107062</v>
      </c>
      <c r="AE113">
        <v>86.7</v>
      </c>
      <c r="AF113">
        <v>71.400000000000006</v>
      </c>
      <c r="AG113">
        <v>84.5</v>
      </c>
      <c r="AH113">
        <v>57.1</v>
      </c>
      <c r="AI113">
        <v>85.6</v>
      </c>
      <c r="AJ113">
        <v>64.25</v>
      </c>
      <c r="AK113" s="48">
        <v>0.60052192073041466</v>
      </c>
      <c r="AL113" s="48">
        <v>0.60052192073041466</v>
      </c>
      <c r="AM113" s="49">
        <v>182728.67581126955</v>
      </c>
      <c r="AN113" s="49">
        <v>182728.67581126955</v>
      </c>
      <c r="AO113" s="50">
        <v>15920.171683640772</v>
      </c>
      <c r="AP113" s="50">
        <v>15920.171683640772</v>
      </c>
      <c r="AQ113" s="53">
        <v>0.49021799999999999</v>
      </c>
      <c r="AR113">
        <v>0.57042038335539302</v>
      </c>
      <c r="AS113">
        <v>0.49957499999999999</v>
      </c>
      <c r="AT113" s="70">
        <v>0.5786010241952303</v>
      </c>
      <c r="AU113">
        <v>0.84966299999999995</v>
      </c>
      <c r="AV113" s="70">
        <v>0.88230702622915491</v>
      </c>
      <c r="AW113" t="s">
        <v>276</v>
      </c>
      <c r="AX113" t="s">
        <v>278</v>
      </c>
      <c r="AY113" s="56" t="s">
        <v>279</v>
      </c>
      <c r="AZ113" t="s">
        <v>290</v>
      </c>
      <c r="BA113" s="60" t="s">
        <v>288</v>
      </c>
      <c r="BB113" t="s">
        <v>290</v>
      </c>
      <c r="BC113">
        <v>1</v>
      </c>
      <c r="BD113" t="s">
        <v>390</v>
      </c>
      <c r="BE113">
        <v>115</v>
      </c>
      <c r="BF113" s="65">
        <v>141432</v>
      </c>
      <c r="BG113" s="65">
        <v>182728.67581126955</v>
      </c>
      <c r="BH113" s="82">
        <v>228490.84856260323</v>
      </c>
      <c r="BI113" s="60" t="s">
        <v>281</v>
      </c>
    </row>
    <row r="114" spans="1:61">
      <c r="A114" t="s">
        <v>425</v>
      </c>
      <c r="B114" s="60" t="s">
        <v>275</v>
      </c>
      <c r="C114" s="60" t="s">
        <v>278</v>
      </c>
      <c r="D114" s="60">
        <v>2</v>
      </c>
      <c r="E114" s="60" t="s">
        <v>281</v>
      </c>
      <c r="F114">
        <v>1</v>
      </c>
      <c r="G114" s="60" t="s">
        <v>282</v>
      </c>
      <c r="H114" s="60" t="s">
        <v>464</v>
      </c>
      <c r="I114" t="s">
        <v>469</v>
      </c>
      <c r="K114" t="s">
        <v>294</v>
      </c>
      <c r="L114" t="s">
        <v>306</v>
      </c>
      <c r="M114" t="s">
        <v>310</v>
      </c>
      <c r="N114">
        <v>4</v>
      </c>
      <c r="O114">
        <v>4</v>
      </c>
      <c r="P114" s="48">
        <v>0.61741900000000005</v>
      </c>
      <c r="Q114" s="48">
        <v>0.62580329838386206</v>
      </c>
      <c r="R114" s="81">
        <v>0.63831401569371393</v>
      </c>
      <c r="S114" s="81">
        <v>0.60616823486610094</v>
      </c>
      <c r="T114" s="49">
        <v>231892</v>
      </c>
      <c r="U114" s="49">
        <v>225685.09006928708</v>
      </c>
      <c r="V114" s="77">
        <v>282999.76391438331</v>
      </c>
      <c r="W114" s="77">
        <v>192486.75044596315</v>
      </c>
      <c r="X114" s="50">
        <v>22042.2</v>
      </c>
      <c r="Y114" s="50">
        <v>18356.738487492938</v>
      </c>
      <c r="Z114" s="87">
        <v>23736.478307696205</v>
      </c>
      <c r="AA114" s="87">
        <v>17367.239780107557</v>
      </c>
      <c r="AB114">
        <v>35.767702383545007</v>
      </c>
      <c r="AC114">
        <v>33.249972859781245</v>
      </c>
      <c r="AD114" s="51">
        <v>35.689773933253989</v>
      </c>
      <c r="AE114">
        <v>94</v>
      </c>
      <c r="AF114">
        <v>74.8</v>
      </c>
      <c r="AG114">
        <v>93.7</v>
      </c>
      <c r="AH114">
        <v>61.4</v>
      </c>
      <c r="AI114">
        <v>93.85</v>
      </c>
      <c r="AJ114">
        <v>68.099999999999994</v>
      </c>
      <c r="AK114" s="48">
        <v>0.62580329838386206</v>
      </c>
      <c r="AL114" s="48">
        <v>0.62580329838386206</v>
      </c>
      <c r="AM114" s="49">
        <v>225685.09006928708</v>
      </c>
      <c r="AN114" s="49">
        <v>225685.09006928708</v>
      </c>
      <c r="AO114" s="50">
        <v>18356.738487492938</v>
      </c>
      <c r="AP114" s="50">
        <v>18356.738487492938</v>
      </c>
      <c r="AQ114" s="53">
        <v>0.55457100000000004</v>
      </c>
      <c r="AR114">
        <v>0.54086002684894985</v>
      </c>
      <c r="AS114">
        <v>0.56241799999999997</v>
      </c>
      <c r="AT114" s="70">
        <v>0.54928311426356013</v>
      </c>
      <c r="AU114">
        <v>0.86888100000000001</v>
      </c>
      <c r="AV114" s="70">
        <v>0.86923150257569393</v>
      </c>
      <c r="AW114" t="s">
        <v>275</v>
      </c>
      <c r="AX114" t="s">
        <v>278</v>
      </c>
      <c r="AY114" s="56" t="s">
        <v>280</v>
      </c>
      <c r="AZ114" t="s">
        <v>289</v>
      </c>
      <c r="BA114" s="60" t="s">
        <v>286</v>
      </c>
      <c r="BB114" t="s">
        <v>278</v>
      </c>
      <c r="BC114">
        <v>3</v>
      </c>
      <c r="BD114" t="s">
        <v>390</v>
      </c>
      <c r="BE114">
        <v>116</v>
      </c>
      <c r="BF114" s="65">
        <v>231892</v>
      </c>
      <c r="BG114" s="65">
        <v>163177.92018987081</v>
      </c>
      <c r="BH114" s="67">
        <v>283193.44636965217</v>
      </c>
      <c r="BI114" s="60" t="s">
        <v>281</v>
      </c>
    </row>
    <row r="115" spans="1:61">
      <c r="A115" t="s">
        <v>424</v>
      </c>
      <c r="B115" s="60" t="s">
        <v>288</v>
      </c>
      <c r="C115" s="60" t="s">
        <v>290</v>
      </c>
      <c r="D115" s="60">
        <v>1</v>
      </c>
      <c r="E115" s="60" t="s">
        <v>282</v>
      </c>
      <c r="F115">
        <v>2</v>
      </c>
      <c r="G115" s="60" t="s">
        <v>282</v>
      </c>
      <c r="H115" s="60" t="s">
        <v>465</v>
      </c>
      <c r="I115" t="s">
        <v>469</v>
      </c>
      <c r="K115" t="s">
        <v>294</v>
      </c>
      <c r="L115" t="s">
        <v>306</v>
      </c>
      <c r="M115" t="s">
        <v>310</v>
      </c>
      <c r="N115">
        <v>4</v>
      </c>
      <c r="O115">
        <v>1</v>
      </c>
      <c r="P115" s="48">
        <v>0.57439899999999999</v>
      </c>
      <c r="Q115" s="48">
        <v>0.62311357974817083</v>
      </c>
      <c r="R115" s="81">
        <v>0.62293712923043099</v>
      </c>
      <c r="S115" s="81">
        <v>0.62293712923043099</v>
      </c>
      <c r="T115" s="49">
        <v>153829</v>
      </c>
      <c r="U115" s="49">
        <v>206267.05457950084</v>
      </c>
      <c r="V115" s="77">
        <v>205977.7599727975</v>
      </c>
      <c r="W115" s="77">
        <v>205977.7599727975</v>
      </c>
      <c r="X115" s="50">
        <v>15785.199999999999</v>
      </c>
      <c r="Y115" s="50">
        <v>16904.174032668288</v>
      </c>
      <c r="Z115" s="87">
        <v>16888.714229946159</v>
      </c>
      <c r="AA115" s="87">
        <v>16888.714229946159</v>
      </c>
      <c r="AB115">
        <v>36.588533117737676</v>
      </c>
      <c r="AC115">
        <v>36.588533117737676</v>
      </c>
      <c r="AD115" s="51">
        <v>31.798785134229945</v>
      </c>
      <c r="AE115">
        <v>77.599999999999994</v>
      </c>
      <c r="AF115">
        <v>71.2</v>
      </c>
      <c r="AG115">
        <v>77.599999999999994</v>
      </c>
      <c r="AH115">
        <v>71.3</v>
      </c>
      <c r="AI115">
        <v>77.599999999999994</v>
      </c>
      <c r="AJ115">
        <v>71.25</v>
      </c>
      <c r="AK115" s="48">
        <v>0.62311357974817083</v>
      </c>
      <c r="AL115" s="48">
        <v>0.62311357974817083</v>
      </c>
      <c r="AM115" s="49">
        <v>206267.05457950084</v>
      </c>
      <c r="AN115" s="49">
        <v>206267.05457950084</v>
      </c>
      <c r="AO115" s="50">
        <v>16904.174032668288</v>
      </c>
      <c r="AP115" s="50">
        <v>16904.174032668288</v>
      </c>
      <c r="AQ115" s="53">
        <v>0.50438300000000003</v>
      </c>
      <c r="AR115">
        <v>0.5579972968061877</v>
      </c>
      <c r="AS115">
        <v>0.51328499999999999</v>
      </c>
      <c r="AT115" s="70">
        <v>0.56638420022822866</v>
      </c>
      <c r="AU115">
        <v>0.85691499999999998</v>
      </c>
      <c r="AV115" s="70">
        <v>0.87871212521977482</v>
      </c>
      <c r="AW115" t="s">
        <v>276</v>
      </c>
      <c r="AX115" t="s">
        <v>278</v>
      </c>
      <c r="AY115" s="56" t="s">
        <v>279</v>
      </c>
      <c r="AZ115" t="s">
        <v>290</v>
      </c>
      <c r="BA115" s="60" t="s">
        <v>285</v>
      </c>
      <c r="BB115" t="s">
        <v>290</v>
      </c>
      <c r="BC115">
        <v>2</v>
      </c>
      <c r="BD115" t="s">
        <v>390</v>
      </c>
      <c r="BE115">
        <v>117</v>
      </c>
      <c r="BF115" s="65">
        <v>153829</v>
      </c>
      <c r="BG115" s="65">
        <v>206267.05457950084</v>
      </c>
      <c r="BH115" s="82">
        <v>205977.7599727975</v>
      </c>
      <c r="BI115" s="60" t="s">
        <v>281</v>
      </c>
    </row>
    <row r="116" spans="1:61">
      <c r="A116" t="s">
        <v>423</v>
      </c>
      <c r="B116" s="60" t="s">
        <v>285</v>
      </c>
      <c r="C116" s="60" t="s">
        <v>290</v>
      </c>
      <c r="D116" s="60">
        <v>2</v>
      </c>
      <c r="E116" s="60" t="s">
        <v>282</v>
      </c>
      <c r="F116">
        <v>2</v>
      </c>
      <c r="G116" s="60" t="s">
        <v>282</v>
      </c>
      <c r="H116" s="60" t="s">
        <v>465</v>
      </c>
      <c r="I116" t="s">
        <v>469</v>
      </c>
      <c r="J116" t="s">
        <v>391</v>
      </c>
      <c r="K116" t="s">
        <v>294</v>
      </c>
      <c r="L116" t="s">
        <v>306</v>
      </c>
      <c r="M116" t="s">
        <v>310</v>
      </c>
      <c r="N116">
        <v>4</v>
      </c>
      <c r="O116">
        <v>1</v>
      </c>
      <c r="P116" s="48">
        <v>0.582986</v>
      </c>
      <c r="Q116" s="48">
        <v>0.64262208770388063</v>
      </c>
      <c r="R116" s="81">
        <v>0.65690779119817722</v>
      </c>
      <c r="S116" s="81">
        <v>0.65690779119817722</v>
      </c>
      <c r="T116" s="49">
        <v>165712</v>
      </c>
      <c r="U116" s="49">
        <v>244604.92865447441</v>
      </c>
      <c r="V116" s="77">
        <v>275692.9852292749</v>
      </c>
      <c r="W116" s="77">
        <v>275692.9852292749</v>
      </c>
      <c r="X116" s="50">
        <v>17386</v>
      </c>
      <c r="Y116" s="50">
        <v>18964.664362195308</v>
      </c>
      <c r="Z116" s="87">
        <v>20484.948159065949</v>
      </c>
      <c r="AA116" s="87">
        <v>20484.948159065949</v>
      </c>
      <c r="AB116">
        <v>40.374959666265369</v>
      </c>
      <c r="AC116">
        <v>40.374959666265369</v>
      </c>
      <c r="AD116" s="51">
        <v>32.511946795536034</v>
      </c>
      <c r="AE116">
        <v>81.3</v>
      </c>
      <c r="AF116">
        <v>80.7</v>
      </c>
      <c r="AG116">
        <v>80.400000000000006</v>
      </c>
      <c r="AH116">
        <v>71.599999999999994</v>
      </c>
      <c r="AI116">
        <v>80.849999999999994</v>
      </c>
      <c r="AJ116">
        <v>76.150000000000006</v>
      </c>
      <c r="AK116" s="48">
        <v>0.64262208770388063</v>
      </c>
      <c r="AL116" s="48">
        <v>0.64262208770388063</v>
      </c>
      <c r="AM116" s="49">
        <v>244604.92865447441</v>
      </c>
      <c r="AN116" s="49">
        <v>244604.92865447441</v>
      </c>
      <c r="AO116" s="50">
        <v>18964.664362195308</v>
      </c>
      <c r="AP116" s="50">
        <v>18964.664362195308</v>
      </c>
      <c r="AQ116" s="53">
        <v>0.51430500000000001</v>
      </c>
      <c r="AR116">
        <v>0.59714695435417731</v>
      </c>
      <c r="AS116">
        <v>0.52289699999999995</v>
      </c>
      <c r="AT116" s="70">
        <v>0.60488418965438295</v>
      </c>
      <c r="AU116">
        <v>0.85651500000000003</v>
      </c>
      <c r="AV116" s="70">
        <v>0.89004311082424348</v>
      </c>
      <c r="AW116" t="s">
        <v>275</v>
      </c>
      <c r="AX116" t="s">
        <v>278</v>
      </c>
      <c r="AY116" s="56" t="s">
        <v>280</v>
      </c>
      <c r="AZ116" t="s">
        <v>290</v>
      </c>
      <c r="BA116" s="60" t="s">
        <v>287</v>
      </c>
      <c r="BB116" t="s">
        <v>290</v>
      </c>
      <c r="BC116">
        <v>3</v>
      </c>
      <c r="BD116" t="s">
        <v>390</v>
      </c>
      <c r="BE116">
        <v>118</v>
      </c>
      <c r="BF116" s="65">
        <v>165712</v>
      </c>
      <c r="BG116" s="65">
        <v>244604.92865447441</v>
      </c>
      <c r="BH116" s="82">
        <v>275692.9852292749</v>
      </c>
      <c r="BI116" s="60" t="s">
        <v>281</v>
      </c>
    </row>
    <row r="117" spans="1:61">
      <c r="A117" s="58" t="s">
        <v>143</v>
      </c>
      <c r="B117" s="60" t="s">
        <v>276</v>
      </c>
      <c r="C117" s="60" t="s">
        <v>278</v>
      </c>
      <c r="D117" s="60">
        <v>1</v>
      </c>
      <c r="E117" s="60" t="s">
        <v>282</v>
      </c>
      <c r="F117">
        <v>2</v>
      </c>
      <c r="G117" s="60" t="s">
        <v>282</v>
      </c>
      <c r="H117" s="60" t="s">
        <v>464</v>
      </c>
      <c r="I117" t="s">
        <v>469</v>
      </c>
      <c r="K117" t="s">
        <v>294</v>
      </c>
      <c r="L117" t="s">
        <v>306</v>
      </c>
      <c r="M117" t="s">
        <v>310</v>
      </c>
      <c r="N117">
        <v>4</v>
      </c>
      <c r="O117">
        <v>4</v>
      </c>
      <c r="P117" s="48">
        <v>0.58923400000000004</v>
      </c>
      <c r="Q117" s="48">
        <v>0.53170264166317638</v>
      </c>
      <c r="R117" s="81">
        <v>0.63603627141162788</v>
      </c>
      <c r="S117" s="81">
        <v>0.63603627141162788</v>
      </c>
      <c r="T117" s="49">
        <v>196557</v>
      </c>
      <c r="U117" s="49">
        <v>185597.50172324025</v>
      </c>
      <c r="V117" s="77">
        <v>254167.84482690721</v>
      </c>
      <c r="W117" s="77">
        <v>254167.84482690721</v>
      </c>
      <c r="X117" s="50">
        <v>18943.899999999998</v>
      </c>
      <c r="Y117" s="50">
        <v>19986.753779619004</v>
      </c>
      <c r="Z117" s="87">
        <v>21060.600889193447</v>
      </c>
      <c r="AA117" s="87">
        <v>21060.600889193447</v>
      </c>
      <c r="AB117">
        <v>36.205212685644462</v>
      </c>
      <c r="AC117">
        <v>36.205212685644462</v>
      </c>
      <c r="AD117" s="51">
        <v>33.048000447171852</v>
      </c>
      <c r="AE117">
        <v>109.3</v>
      </c>
      <c r="AF117">
        <v>74</v>
      </c>
      <c r="AG117">
        <v>111.2</v>
      </c>
      <c r="AH117">
        <v>47.2</v>
      </c>
      <c r="AI117">
        <v>110.25</v>
      </c>
      <c r="AJ117">
        <v>60.6</v>
      </c>
      <c r="AK117" s="48">
        <v>0.5857659831442219</v>
      </c>
      <c r="AL117" s="48">
        <v>0.66345726248382775</v>
      </c>
      <c r="AM117" s="49">
        <v>201628.04482592363</v>
      </c>
      <c r="AN117" s="49">
        <v>316111.76519318536</v>
      </c>
      <c r="AO117" s="50">
        <v>18270.864653772907</v>
      </c>
      <c r="AP117" s="50">
        <v>23034.896464148671</v>
      </c>
      <c r="AQ117" s="53">
        <v>0.52140699999999995</v>
      </c>
      <c r="AR117">
        <v>0.57519941962086141</v>
      </c>
      <c r="AS117">
        <v>0.53030900000000003</v>
      </c>
      <c r="AT117" s="70">
        <v>0.5830543723560464</v>
      </c>
      <c r="AU117">
        <v>0.86333300000000002</v>
      </c>
      <c r="AV117" s="70">
        <v>0.87966499406982168</v>
      </c>
      <c r="AW117" t="s">
        <v>273</v>
      </c>
      <c r="AX117" t="s">
        <v>277</v>
      </c>
      <c r="AY117" s="56" t="s">
        <v>279</v>
      </c>
      <c r="AZ117" t="s">
        <v>289</v>
      </c>
      <c r="BA117" s="60" t="s">
        <v>276</v>
      </c>
      <c r="BB117" t="s">
        <v>278</v>
      </c>
      <c r="BC117">
        <v>1</v>
      </c>
      <c r="BE117">
        <v>119</v>
      </c>
      <c r="BF117" s="65">
        <v>196557</v>
      </c>
      <c r="BG117" s="65">
        <v>160395.3537802723</v>
      </c>
      <c r="BH117" s="67">
        <v>254542.91337145053</v>
      </c>
      <c r="BI117" s="60" t="s">
        <v>281</v>
      </c>
    </row>
    <row r="118" spans="1:61">
      <c r="A118" s="58" t="s">
        <v>422</v>
      </c>
      <c r="B118" s="60" t="s">
        <v>276</v>
      </c>
      <c r="C118" s="60" t="s">
        <v>278</v>
      </c>
      <c r="D118" s="60">
        <v>1</v>
      </c>
      <c r="E118" s="60" t="s">
        <v>282</v>
      </c>
      <c r="F118">
        <v>2</v>
      </c>
      <c r="G118" s="60" t="s">
        <v>282</v>
      </c>
      <c r="H118" s="60" t="s">
        <v>464</v>
      </c>
      <c r="I118" t="s">
        <v>469</v>
      </c>
      <c r="K118" t="s">
        <v>294</v>
      </c>
      <c r="L118" t="s">
        <v>306</v>
      </c>
      <c r="M118" t="s">
        <v>310</v>
      </c>
      <c r="N118">
        <v>4</v>
      </c>
      <c r="O118">
        <v>4</v>
      </c>
      <c r="P118" s="48">
        <v>0.65310599999999996</v>
      </c>
      <c r="Q118" s="48">
        <v>0.61323152545037796</v>
      </c>
      <c r="R118" s="81">
        <v>0.63038152988188234</v>
      </c>
      <c r="S118" s="81">
        <v>0.63038152988188234</v>
      </c>
      <c r="T118" s="49">
        <v>312230</v>
      </c>
      <c r="U118" s="49">
        <v>267233.11861983838</v>
      </c>
      <c r="V118" s="77">
        <v>236310.33202657479</v>
      </c>
      <c r="W118" s="77">
        <v>236310.33202657479</v>
      </c>
      <c r="X118" s="50">
        <v>25932.799999999999</v>
      </c>
      <c r="Y118" s="50">
        <v>23430.163321826531</v>
      </c>
      <c r="Z118" s="87">
        <v>19909.567073371916</v>
      </c>
      <c r="AA118" s="87">
        <v>19909.567073371916</v>
      </c>
      <c r="AB118">
        <v>35.607554572489192</v>
      </c>
      <c r="AC118">
        <v>35.607554572489192</v>
      </c>
      <c r="AD118" s="51">
        <v>39.573823513023449</v>
      </c>
      <c r="AE118">
        <v>102.8</v>
      </c>
      <c r="AF118">
        <v>78.3</v>
      </c>
      <c r="AG118">
        <v>100.8</v>
      </c>
      <c r="AH118">
        <v>64.599999999999994</v>
      </c>
      <c r="AI118">
        <v>101.8</v>
      </c>
      <c r="AJ118">
        <v>71.449999999999989</v>
      </c>
      <c r="AK118" s="48">
        <v>0.64531495727554034</v>
      </c>
      <c r="AL118" s="48">
        <v>0.67156509210808746</v>
      </c>
      <c r="AM118" s="49">
        <v>269612.90781414072</v>
      </c>
      <c r="AN118" s="49">
        <v>326790.87742797553</v>
      </c>
      <c r="AO118" s="50">
        <v>20737.428053030864</v>
      </c>
      <c r="AP118" s="50">
        <v>23213.170505049002</v>
      </c>
      <c r="AQ118" s="53">
        <v>0.59428700000000001</v>
      </c>
      <c r="AR118">
        <v>0.56865401238189084</v>
      </c>
      <c r="AS118">
        <v>0.60204400000000002</v>
      </c>
      <c r="AT118" s="70">
        <v>0.57662372342373081</v>
      </c>
      <c r="AU118">
        <v>0.88379600000000003</v>
      </c>
      <c r="AV118" s="70">
        <v>0.87770465037206769</v>
      </c>
      <c r="AW118" t="s">
        <v>273</v>
      </c>
      <c r="AX118" t="s">
        <v>277</v>
      </c>
      <c r="AY118" s="56" t="s">
        <v>279</v>
      </c>
      <c r="AZ118" t="s">
        <v>289</v>
      </c>
      <c r="BA118" s="60" t="s">
        <v>275</v>
      </c>
      <c r="BB118" t="s">
        <v>278</v>
      </c>
      <c r="BC118">
        <v>2</v>
      </c>
      <c r="BD118" t="s">
        <v>390</v>
      </c>
      <c r="BE118">
        <v>120</v>
      </c>
      <c r="BF118" s="65">
        <v>312230</v>
      </c>
      <c r="BG118" s="65">
        <v>199712.76672596083</v>
      </c>
      <c r="BH118" s="67">
        <v>236754.65704765701</v>
      </c>
      <c r="BI118" s="60" t="s">
        <v>281</v>
      </c>
    </row>
    <row r="119" spans="1:61">
      <c r="A119" t="s">
        <v>421</v>
      </c>
      <c r="B119" s="60" t="s">
        <v>275</v>
      </c>
      <c r="C119" s="60" t="s">
        <v>278</v>
      </c>
      <c r="D119" s="60">
        <v>2</v>
      </c>
      <c r="E119" s="60" t="s">
        <v>283</v>
      </c>
      <c r="F119">
        <v>0</v>
      </c>
      <c r="G119" s="60" t="s">
        <v>282</v>
      </c>
      <c r="H119" s="60" t="s">
        <v>464</v>
      </c>
      <c r="I119" t="s">
        <v>469</v>
      </c>
      <c r="K119" t="s">
        <v>294</v>
      </c>
      <c r="L119" t="s">
        <v>306</v>
      </c>
      <c r="M119" t="s">
        <v>310</v>
      </c>
      <c r="N119">
        <v>4</v>
      </c>
      <c r="O119">
        <v>4</v>
      </c>
      <c r="P119" s="48">
        <v>0.62858499999999995</v>
      </c>
      <c r="Q119" s="48">
        <v>0.62300918505492919</v>
      </c>
      <c r="R119" s="81">
        <v>0.66160853510573103</v>
      </c>
      <c r="S119" s="81">
        <v>0.62523299857073455</v>
      </c>
      <c r="T119" s="49">
        <v>277725</v>
      </c>
      <c r="U119" s="49">
        <v>232920.86281770293</v>
      </c>
      <c r="V119" s="77">
        <v>408631.25587678765</v>
      </c>
      <c r="W119" s="77">
        <v>226878.21765041136</v>
      </c>
      <c r="X119" s="50">
        <v>25834.9</v>
      </c>
      <c r="Y119" s="50">
        <v>19093.80984385169</v>
      </c>
      <c r="Z119" s="87">
        <v>32176.875217583161</v>
      </c>
      <c r="AA119" s="87">
        <v>19404.315295881934</v>
      </c>
      <c r="AB119">
        <v>38.098595943227856</v>
      </c>
      <c r="AC119">
        <v>35.076458126594204</v>
      </c>
      <c r="AD119" s="51">
        <v>36.842531950453861</v>
      </c>
      <c r="AE119">
        <v>99.2</v>
      </c>
      <c r="AF119">
        <v>74.900000000000006</v>
      </c>
      <c r="AG119">
        <v>105.6</v>
      </c>
      <c r="AH119">
        <v>58</v>
      </c>
      <c r="AI119">
        <v>102.4</v>
      </c>
      <c r="AJ119">
        <v>66.45</v>
      </c>
      <c r="AK119" s="48">
        <v>0.62300918505492919</v>
      </c>
      <c r="AL119" s="48">
        <v>0.62300918505492919</v>
      </c>
      <c r="AM119" s="49">
        <v>232920.86281770293</v>
      </c>
      <c r="AN119" s="49">
        <v>232920.86281770293</v>
      </c>
      <c r="AO119" s="50">
        <v>19093.80984385169</v>
      </c>
      <c r="AP119" s="50">
        <v>19093.80984385169</v>
      </c>
      <c r="AQ119" s="53">
        <v>0.567581</v>
      </c>
      <c r="AR119">
        <v>0.56277486901230711</v>
      </c>
      <c r="AS119">
        <v>0.57575399999999999</v>
      </c>
      <c r="AT119" s="70">
        <v>0.5708360146467244</v>
      </c>
      <c r="AU119">
        <v>0.87309899999999996</v>
      </c>
      <c r="AV119" s="70">
        <v>0.87589038187690393</v>
      </c>
      <c r="AW119" t="s">
        <v>275</v>
      </c>
      <c r="AX119" t="s">
        <v>278</v>
      </c>
      <c r="AY119" s="56" t="s">
        <v>280</v>
      </c>
      <c r="AZ119" t="s">
        <v>289</v>
      </c>
      <c r="BA119" s="60" t="s">
        <v>286</v>
      </c>
      <c r="BB119" t="s">
        <v>278</v>
      </c>
      <c r="BC119">
        <v>3</v>
      </c>
      <c r="BD119" t="s">
        <v>390</v>
      </c>
      <c r="BE119">
        <v>121</v>
      </c>
      <c r="BF119" s="65">
        <v>277725</v>
      </c>
      <c r="BG119" s="65">
        <v>178577.9850016397</v>
      </c>
      <c r="BH119" s="71"/>
      <c r="BI119" s="60" t="s">
        <v>281</v>
      </c>
    </row>
    <row r="120" spans="1:61">
      <c r="A120" t="s">
        <v>420</v>
      </c>
      <c r="B120" s="60" t="s">
        <v>285</v>
      </c>
      <c r="C120" s="60" t="s">
        <v>290</v>
      </c>
      <c r="D120" s="60">
        <v>2</v>
      </c>
      <c r="E120" s="60" t="s">
        <v>282</v>
      </c>
      <c r="F120">
        <v>2</v>
      </c>
      <c r="G120" s="60" t="s">
        <v>282</v>
      </c>
      <c r="H120" s="60" t="s">
        <v>465</v>
      </c>
      <c r="I120" t="s">
        <v>469</v>
      </c>
      <c r="K120" t="s">
        <v>294</v>
      </c>
      <c r="L120" t="s">
        <v>306</v>
      </c>
      <c r="M120" t="s">
        <v>310</v>
      </c>
      <c r="N120">
        <v>4</v>
      </c>
      <c r="O120">
        <v>1</v>
      </c>
      <c r="P120" s="48">
        <v>0.62745499999999998</v>
      </c>
      <c r="Q120" s="48">
        <v>0.62778900113537428</v>
      </c>
      <c r="R120" s="81">
        <v>0.64255204210511974</v>
      </c>
      <c r="S120" s="81">
        <v>0.64255204210511974</v>
      </c>
      <c r="T120" s="49">
        <v>259001.99999999997</v>
      </c>
      <c r="U120" s="49">
        <v>303190.02459938801</v>
      </c>
      <c r="V120" s="77">
        <v>264043.53246176057</v>
      </c>
      <c r="W120" s="77">
        <v>264043.53246176057</v>
      </c>
      <c r="X120" s="50">
        <v>23595.5</v>
      </c>
      <c r="Y120" s="50">
        <v>25486.98963792299</v>
      </c>
      <c r="Z120" s="87">
        <v>21459.524490427721</v>
      </c>
      <c r="AA120" s="87">
        <v>21459.524490427721</v>
      </c>
      <c r="AB120">
        <v>36.912774919063146</v>
      </c>
      <c r="AC120">
        <v>36.912774919063146</v>
      </c>
      <c r="AD120" s="51">
        <v>36.716949356071261</v>
      </c>
      <c r="AE120">
        <v>108.3</v>
      </c>
      <c r="AF120">
        <v>79.3</v>
      </c>
      <c r="AG120">
        <v>106.2</v>
      </c>
      <c r="AH120">
        <v>67.400000000000006</v>
      </c>
      <c r="AI120">
        <v>107.25</v>
      </c>
      <c r="AJ120">
        <v>73.349999999999994</v>
      </c>
      <c r="AK120" s="48">
        <v>0.65689139873700197</v>
      </c>
      <c r="AL120" s="48">
        <v>0.67855846320030111</v>
      </c>
      <c r="AM120" s="49">
        <v>300143.54453583132</v>
      </c>
      <c r="AN120" s="49">
        <v>353136.24750284012</v>
      </c>
      <c r="AO120" s="50">
        <v>22303.184015574414</v>
      </c>
      <c r="AP120" s="50">
        <v>24533.725533183726</v>
      </c>
      <c r="AQ120" s="53">
        <v>0.56599200000000005</v>
      </c>
      <c r="AR120">
        <v>0.58265539113013576</v>
      </c>
      <c r="AS120">
        <v>0.57416900000000004</v>
      </c>
      <c r="AT120" s="70">
        <v>0.59039249307844277</v>
      </c>
      <c r="AU120">
        <v>0.87424400000000002</v>
      </c>
      <c r="AV120" s="70">
        <v>0.88193764831260302</v>
      </c>
      <c r="AW120" t="s">
        <v>274</v>
      </c>
      <c r="AX120" t="s">
        <v>277</v>
      </c>
      <c r="AY120" s="56" t="s">
        <v>280</v>
      </c>
      <c r="AZ120" t="s">
        <v>290</v>
      </c>
      <c r="BA120" s="60" t="s">
        <v>285</v>
      </c>
      <c r="BB120" t="s">
        <v>290</v>
      </c>
      <c r="BC120">
        <v>2</v>
      </c>
      <c r="BD120" t="s">
        <v>390</v>
      </c>
      <c r="BE120">
        <v>122</v>
      </c>
      <c r="BF120" s="65">
        <v>259001.99999999997</v>
      </c>
      <c r="BG120" s="65">
        <v>300143.54453583132</v>
      </c>
      <c r="BH120" s="49">
        <v>353136.24750284012</v>
      </c>
      <c r="BI120" s="60" t="s">
        <v>281</v>
      </c>
    </row>
    <row r="121" spans="1:61">
      <c r="A121" t="s">
        <v>419</v>
      </c>
      <c r="B121" s="60" t="s">
        <v>274</v>
      </c>
      <c r="C121" s="60" t="s">
        <v>277</v>
      </c>
      <c r="D121" s="60">
        <v>2</v>
      </c>
      <c r="E121" s="60" t="s">
        <v>281</v>
      </c>
      <c r="F121">
        <v>1</v>
      </c>
      <c r="G121" s="60" t="s">
        <v>282</v>
      </c>
      <c r="H121" s="60" t="s">
        <v>464</v>
      </c>
      <c r="I121" t="s">
        <v>469</v>
      </c>
      <c r="K121" t="s">
        <v>295</v>
      </c>
      <c r="L121" t="s">
        <v>307</v>
      </c>
      <c r="M121" t="s">
        <v>310</v>
      </c>
      <c r="N121">
        <v>4</v>
      </c>
      <c r="O121">
        <v>4</v>
      </c>
      <c r="P121" s="48">
        <v>0.63191399999999998</v>
      </c>
      <c r="Q121" s="48">
        <v>0.63369559498159012</v>
      </c>
      <c r="R121" s="81">
        <v>0.66112048848167793</v>
      </c>
      <c r="S121" s="81">
        <v>0.61803987347509326</v>
      </c>
      <c r="T121" s="49">
        <v>275487</v>
      </c>
      <c r="U121" s="49">
        <v>294406.42971612129</v>
      </c>
      <c r="V121" s="77">
        <v>345948.05402956286</v>
      </c>
      <c r="W121" s="77">
        <v>218218.28904960872</v>
      </c>
      <c r="X121" s="50">
        <v>25113.300000000003</v>
      </c>
      <c r="Y121" s="50">
        <v>24498.058493138273</v>
      </c>
      <c r="Z121" s="87">
        <v>27039.757457282121</v>
      </c>
      <c r="AA121" s="87">
        <v>19026.51581186273</v>
      </c>
      <c r="AB121">
        <v>38.38215500742907</v>
      </c>
      <c r="AC121">
        <v>34.407501279906398</v>
      </c>
      <c r="AD121" s="51">
        <v>37.181396544062451</v>
      </c>
      <c r="AE121">
        <v>90.2</v>
      </c>
      <c r="AF121">
        <v>83.9</v>
      </c>
      <c r="AG121">
        <v>99</v>
      </c>
      <c r="AH121">
        <v>73.3</v>
      </c>
      <c r="AI121">
        <v>94.6</v>
      </c>
      <c r="AJ121">
        <v>78.599999999999994</v>
      </c>
      <c r="AK121" s="48">
        <v>0.66492793541190998</v>
      </c>
      <c r="AL121" s="48">
        <v>0.68113600250735484</v>
      </c>
      <c r="AM121" s="49">
        <v>304618.09243759193</v>
      </c>
      <c r="AN121" s="49">
        <v>348669.27633716189</v>
      </c>
      <c r="AO121" s="50">
        <v>22085.811643660814</v>
      </c>
      <c r="AP121" s="50">
        <v>24017.020897595547</v>
      </c>
      <c r="AQ121" s="53">
        <v>0.57070500000000002</v>
      </c>
      <c r="AR121">
        <v>0.55432418461044797</v>
      </c>
      <c r="AS121">
        <v>0.57872199999999996</v>
      </c>
      <c r="AT121" s="70">
        <v>0.56255006373904148</v>
      </c>
      <c r="AU121">
        <v>0.87565899999999997</v>
      </c>
      <c r="AV121" s="70">
        <v>0.87350920685653299</v>
      </c>
      <c r="AW121" t="s">
        <v>274</v>
      </c>
      <c r="AX121" t="s">
        <v>277</v>
      </c>
      <c r="AY121" s="56" t="s">
        <v>280</v>
      </c>
      <c r="AZ121" t="s">
        <v>289</v>
      </c>
      <c r="BA121" s="60" t="s">
        <v>284</v>
      </c>
      <c r="BB121" t="s">
        <v>277</v>
      </c>
      <c r="BC121">
        <v>3</v>
      </c>
      <c r="BD121" t="s">
        <v>390</v>
      </c>
      <c r="BE121">
        <v>123</v>
      </c>
      <c r="BF121" s="65">
        <v>275487</v>
      </c>
      <c r="BG121" s="65">
        <v>199266.60442272571</v>
      </c>
      <c r="BH121" s="67">
        <v>346221.37400361127</v>
      </c>
      <c r="BI121" s="60" t="s">
        <v>281</v>
      </c>
    </row>
    <row r="122" spans="1:61">
      <c r="A122" s="58" t="s">
        <v>144</v>
      </c>
      <c r="B122" s="60" t="s">
        <v>276</v>
      </c>
      <c r="C122" s="60" t="s">
        <v>278</v>
      </c>
      <c r="D122" s="60">
        <v>1</v>
      </c>
      <c r="E122" s="60" t="s">
        <v>281</v>
      </c>
      <c r="F122">
        <v>1</v>
      </c>
      <c r="G122" s="60" t="s">
        <v>282</v>
      </c>
      <c r="H122" s="60" t="s">
        <v>464</v>
      </c>
      <c r="I122" t="s">
        <v>469</v>
      </c>
      <c r="K122" t="s">
        <v>295</v>
      </c>
      <c r="L122" t="s">
        <v>307</v>
      </c>
      <c r="M122" t="s">
        <v>310</v>
      </c>
      <c r="N122">
        <v>4</v>
      </c>
      <c r="O122">
        <v>4</v>
      </c>
      <c r="P122" s="48">
        <v>0.59178799999999998</v>
      </c>
      <c r="Q122" s="48">
        <v>0.55676558480372418</v>
      </c>
      <c r="R122" s="81">
        <v>0.65240714680881651</v>
      </c>
      <c r="S122" s="81">
        <v>0.60807209132889672</v>
      </c>
      <c r="T122" s="49">
        <v>206921</v>
      </c>
      <c r="U122" s="49">
        <v>155801.25867594159</v>
      </c>
      <c r="V122" s="77">
        <v>318238.22636734508</v>
      </c>
      <c r="W122" s="77">
        <v>200727.7175217928</v>
      </c>
      <c r="X122" s="50">
        <v>20311</v>
      </c>
      <c r="Y122" s="50">
        <v>17091.571589444968</v>
      </c>
      <c r="Z122" s="87">
        <v>25575.846242125561</v>
      </c>
      <c r="AA122" s="87">
        <v>17995.926010945677</v>
      </c>
      <c r="AB122">
        <v>37.328762069641321</v>
      </c>
      <c r="AC122">
        <v>33.462193176339582</v>
      </c>
      <c r="AD122" s="51">
        <v>33.275021853728518</v>
      </c>
      <c r="AE122">
        <v>92</v>
      </c>
      <c r="AF122">
        <v>81.599999999999994</v>
      </c>
      <c r="AG122">
        <v>92</v>
      </c>
      <c r="AH122">
        <v>46.8</v>
      </c>
      <c r="AI122">
        <v>92</v>
      </c>
      <c r="AJ122">
        <v>64.199999999999989</v>
      </c>
      <c r="AK122" s="48">
        <v>0.58314405287847737</v>
      </c>
      <c r="AL122" s="48">
        <v>0.67243871744744899</v>
      </c>
      <c r="AM122" s="49">
        <v>183959.60207842843</v>
      </c>
      <c r="AN122" s="49">
        <v>320750.07541879831</v>
      </c>
      <c r="AO122" s="50">
        <v>16845.077842156654</v>
      </c>
      <c r="AP122" s="50">
        <v>22717.117408138311</v>
      </c>
      <c r="AQ122" s="53">
        <v>0.52457600000000004</v>
      </c>
      <c r="AR122">
        <v>0.54288864729676511</v>
      </c>
      <c r="AS122">
        <v>0.53303299999999998</v>
      </c>
      <c r="AT122" s="70">
        <v>0.55130019368136307</v>
      </c>
      <c r="AU122">
        <v>0.86369300000000004</v>
      </c>
      <c r="AV122" s="70">
        <v>0.87001650863061841</v>
      </c>
      <c r="AW122" t="s">
        <v>273</v>
      </c>
      <c r="AX122" t="s">
        <v>277</v>
      </c>
      <c r="AY122" s="56" t="s">
        <v>279</v>
      </c>
      <c r="AZ122" t="s">
        <v>289</v>
      </c>
      <c r="BA122" s="60" t="s">
        <v>275</v>
      </c>
      <c r="BB122" t="s">
        <v>278</v>
      </c>
      <c r="BC122">
        <v>2</v>
      </c>
      <c r="BE122">
        <v>124</v>
      </c>
      <c r="BF122" s="65">
        <v>206921</v>
      </c>
      <c r="BG122" s="65">
        <v>137104.34213898581</v>
      </c>
      <c r="BH122" s="67">
        <v>318489.67887125531</v>
      </c>
      <c r="BI122" s="60" t="s">
        <v>281</v>
      </c>
    </row>
    <row r="123" spans="1:61">
      <c r="A123" s="58" t="s">
        <v>418</v>
      </c>
      <c r="B123" s="60" t="s">
        <v>276</v>
      </c>
      <c r="C123" s="60" t="s">
        <v>278</v>
      </c>
      <c r="D123" s="60">
        <v>1</v>
      </c>
      <c r="E123" s="60" t="s">
        <v>281</v>
      </c>
      <c r="F123">
        <v>1</v>
      </c>
      <c r="G123" s="60" t="s">
        <v>282</v>
      </c>
      <c r="H123" s="60" t="s">
        <v>464</v>
      </c>
      <c r="I123" t="s">
        <v>469</v>
      </c>
      <c r="K123" t="s">
        <v>294</v>
      </c>
      <c r="L123" t="s">
        <v>306</v>
      </c>
      <c r="M123" t="s">
        <v>310</v>
      </c>
      <c r="N123">
        <v>4</v>
      </c>
      <c r="O123">
        <v>4</v>
      </c>
      <c r="P123" s="48">
        <v>0.65547599999999995</v>
      </c>
      <c r="Q123" s="48">
        <v>0.62797558298279255</v>
      </c>
      <c r="R123" s="81">
        <v>0.6606240569470555</v>
      </c>
      <c r="S123" s="81">
        <v>0.63152776418717615</v>
      </c>
      <c r="T123" s="49">
        <v>319065</v>
      </c>
      <c r="U123" s="49">
        <v>292297.66140744905</v>
      </c>
      <c r="V123" s="77">
        <v>349522.86388262035</v>
      </c>
      <c r="W123" s="77">
        <v>238790.08685346841</v>
      </c>
      <c r="X123" s="50">
        <v>26343.200000000001</v>
      </c>
      <c r="Y123" s="50">
        <v>24626.692370544159</v>
      </c>
      <c r="Z123" s="87">
        <v>27334.593541113467</v>
      </c>
      <c r="AA123" s="87">
        <v>20049.010850629151</v>
      </c>
      <c r="AB123">
        <v>38.36049693114068</v>
      </c>
      <c r="AC123">
        <v>35.730952808473596</v>
      </c>
      <c r="AD123" s="51">
        <v>39.86170359145553</v>
      </c>
      <c r="AE123">
        <v>99</v>
      </c>
      <c r="AF123">
        <v>80</v>
      </c>
      <c r="AG123">
        <v>103.2</v>
      </c>
      <c r="AH123">
        <v>69.2</v>
      </c>
      <c r="AI123">
        <v>101.1</v>
      </c>
      <c r="AJ123">
        <v>74.599999999999994</v>
      </c>
      <c r="AK123" s="48">
        <v>0.65735454884821165</v>
      </c>
      <c r="AL123" s="48">
        <v>0.67607511594259107</v>
      </c>
      <c r="AM123" s="49">
        <v>293052.78927510156</v>
      </c>
      <c r="AN123" s="49">
        <v>338789.35176312324</v>
      </c>
      <c r="AO123" s="50">
        <v>21745.531382105641</v>
      </c>
      <c r="AP123" s="50">
        <v>23722.590441356162</v>
      </c>
      <c r="AQ123" s="53">
        <v>0.59708099999999997</v>
      </c>
      <c r="AR123">
        <v>0.56994909970252061</v>
      </c>
      <c r="AS123">
        <v>0.60449799999999998</v>
      </c>
      <c r="AT123" s="70">
        <v>0.57790061114295521</v>
      </c>
      <c r="AU123">
        <v>0.88600000000000001</v>
      </c>
      <c r="AV123" s="70">
        <v>0.87811751484988854</v>
      </c>
      <c r="AW123" t="s">
        <v>273</v>
      </c>
      <c r="AX123" t="s">
        <v>277</v>
      </c>
      <c r="AY123" s="56" t="s">
        <v>279</v>
      </c>
      <c r="AZ123" t="s">
        <v>289</v>
      </c>
      <c r="BA123" s="60" t="s">
        <v>275</v>
      </c>
      <c r="BB123" t="s">
        <v>278</v>
      </c>
      <c r="BC123">
        <v>2</v>
      </c>
      <c r="BD123" t="s">
        <v>390</v>
      </c>
      <c r="BE123">
        <v>125</v>
      </c>
      <c r="BF123" s="65">
        <v>319065</v>
      </c>
      <c r="BG123" s="65">
        <v>211690.0819031258</v>
      </c>
      <c r="BH123" s="67">
        <v>349759.81319313275</v>
      </c>
      <c r="BI123" s="60" t="s">
        <v>281</v>
      </c>
    </row>
    <row r="124" spans="1:61">
      <c r="A124" t="s">
        <v>417</v>
      </c>
      <c r="B124" s="60" t="s">
        <v>285</v>
      </c>
      <c r="C124" s="60" t="s">
        <v>290</v>
      </c>
      <c r="D124" s="60">
        <v>2</v>
      </c>
      <c r="E124" s="60" t="s">
        <v>283</v>
      </c>
      <c r="F124">
        <v>0</v>
      </c>
      <c r="G124" s="60" t="s">
        <v>282</v>
      </c>
      <c r="H124" s="60" t="s">
        <v>465</v>
      </c>
      <c r="I124" t="s">
        <v>469</v>
      </c>
      <c r="J124" t="s">
        <v>389</v>
      </c>
      <c r="K124" t="s">
        <v>293</v>
      </c>
      <c r="L124" t="s">
        <v>306</v>
      </c>
      <c r="M124" t="s">
        <v>310</v>
      </c>
      <c r="N124">
        <v>4</v>
      </c>
      <c r="O124">
        <v>1</v>
      </c>
      <c r="P124" s="48">
        <v>0.58959399999999995</v>
      </c>
      <c r="Q124" s="48">
        <v>0.6000638951969699</v>
      </c>
      <c r="R124" s="81">
        <v>0.63828840720866975</v>
      </c>
      <c r="S124" s="81">
        <v>0.63828840720866975</v>
      </c>
      <c r="T124" s="49">
        <v>192184</v>
      </c>
      <c r="U124" s="49">
        <v>229445.19297183707</v>
      </c>
      <c r="V124" s="77">
        <v>243065.73046658933</v>
      </c>
      <c r="W124" s="77">
        <v>243065.73046658933</v>
      </c>
      <c r="X124" s="50">
        <v>21387.199999999997</v>
      </c>
      <c r="Y124" s="50">
        <v>20886.568564259716</v>
      </c>
      <c r="Z124" s="87">
        <v>19088.242047283489</v>
      </c>
      <c r="AA124" s="87">
        <v>19088.242047283489</v>
      </c>
      <c r="AB124">
        <v>38.201380179142397</v>
      </c>
      <c r="AC124">
        <v>38.201380179142397</v>
      </c>
      <c r="AD124" s="51">
        <v>33.112830601316794</v>
      </c>
      <c r="AE124">
        <v>95.5</v>
      </c>
      <c r="AF124">
        <v>70.5</v>
      </c>
      <c r="AG124">
        <v>91.3</v>
      </c>
      <c r="AH124">
        <v>64.8</v>
      </c>
      <c r="AI124">
        <v>93.4</v>
      </c>
      <c r="AJ124">
        <v>67.650000000000006</v>
      </c>
      <c r="AK124" s="48">
        <v>0.62648086133370773</v>
      </c>
      <c r="AL124" s="48">
        <v>0.63828840720866975</v>
      </c>
      <c r="AM124" s="49">
        <v>223413.60757780125</v>
      </c>
      <c r="AN124" s="49">
        <v>243065.73046658933</v>
      </c>
      <c r="AO124" s="50">
        <v>18139.721875204108</v>
      </c>
      <c r="AP124" s="50">
        <v>19088.242047283489</v>
      </c>
      <c r="AQ124" s="53">
        <v>0.52368199999999998</v>
      </c>
      <c r="AR124">
        <v>0.57571810416565972</v>
      </c>
      <c r="AS124">
        <v>0.53232400000000002</v>
      </c>
      <c r="AT124" s="70">
        <v>0.58380682590320776</v>
      </c>
      <c r="AU124">
        <v>0.85525099999999998</v>
      </c>
      <c r="AV124" s="70">
        <v>0.8838150488236155</v>
      </c>
      <c r="AW124" t="s">
        <v>274</v>
      </c>
      <c r="AX124" t="s">
        <v>277</v>
      </c>
      <c r="AY124" s="56" t="s">
        <v>280</v>
      </c>
      <c r="AZ124" t="s">
        <v>290</v>
      </c>
      <c r="BA124" s="60" t="s">
        <v>287</v>
      </c>
      <c r="BB124" t="s">
        <v>290</v>
      </c>
      <c r="BC124">
        <v>3</v>
      </c>
      <c r="BD124" t="s">
        <v>390</v>
      </c>
      <c r="BE124">
        <v>126</v>
      </c>
      <c r="BF124" s="65">
        <v>192184</v>
      </c>
      <c r="BG124" s="65">
        <v>223413.60757780125</v>
      </c>
      <c r="BH124" s="49">
        <v>243065.73046658933</v>
      </c>
      <c r="BI124" s="60" t="s">
        <v>281</v>
      </c>
    </row>
    <row r="125" spans="1:61">
      <c r="A125" t="s">
        <v>145</v>
      </c>
      <c r="B125" s="60" t="s">
        <v>275</v>
      </c>
      <c r="C125" s="60" t="s">
        <v>278</v>
      </c>
      <c r="D125" s="60">
        <v>2</v>
      </c>
      <c r="E125" s="60" t="s">
        <v>281</v>
      </c>
      <c r="F125">
        <v>1</v>
      </c>
      <c r="G125" s="60" t="s">
        <v>282</v>
      </c>
      <c r="H125" s="60" t="s">
        <v>464</v>
      </c>
      <c r="I125" t="s">
        <v>469</v>
      </c>
      <c r="K125" t="s">
        <v>293</v>
      </c>
      <c r="L125" t="s">
        <v>306</v>
      </c>
      <c r="M125" t="s">
        <v>310</v>
      </c>
      <c r="N125">
        <v>4</v>
      </c>
      <c r="O125">
        <v>4</v>
      </c>
      <c r="P125" s="48">
        <v>0.63898100000000002</v>
      </c>
      <c r="Q125" s="48">
        <v>0.6340616604294822</v>
      </c>
      <c r="R125" s="81">
        <v>0.64638202833140801</v>
      </c>
      <c r="S125" s="81">
        <v>0.63240577652257135</v>
      </c>
      <c r="T125" s="49">
        <v>286196</v>
      </c>
      <c r="U125" s="49">
        <v>261593.7600879964</v>
      </c>
      <c r="V125" s="77">
        <v>329725.28278854897</v>
      </c>
      <c r="W125" s="77">
        <v>252970.40161808705</v>
      </c>
      <c r="X125" s="50">
        <v>25031.8</v>
      </c>
      <c r="Y125" s="50">
        <v>20791.420574893276</v>
      </c>
      <c r="Z125" s="87">
        <v>26887.199429261349</v>
      </c>
      <c r="AA125" s="87">
        <v>21180.948926506768</v>
      </c>
      <c r="AB125">
        <v>36.78984309868757</v>
      </c>
      <c r="AC125">
        <v>35.82989636052266</v>
      </c>
      <c r="AD125" s="51">
        <v>37.959272054940314</v>
      </c>
      <c r="AE125">
        <v>113.3</v>
      </c>
      <c r="AF125">
        <v>70.8</v>
      </c>
      <c r="AG125">
        <v>114.7</v>
      </c>
      <c r="AH125">
        <v>61.9</v>
      </c>
      <c r="AI125">
        <v>114</v>
      </c>
      <c r="AJ125">
        <v>66.349999999999994</v>
      </c>
      <c r="AK125" s="48">
        <v>0.6340616604294822</v>
      </c>
      <c r="AL125" s="48">
        <v>0.6340616604294822</v>
      </c>
      <c r="AM125" s="49">
        <v>261593.7600879964</v>
      </c>
      <c r="AN125" s="49">
        <v>261593.7600879964</v>
      </c>
      <c r="AO125" s="50">
        <v>20791.420574893276</v>
      </c>
      <c r="AP125" s="50">
        <v>20791.420574893276</v>
      </c>
      <c r="AQ125" s="53">
        <v>0.57897699999999996</v>
      </c>
      <c r="AR125">
        <v>0.57103870415327551</v>
      </c>
      <c r="AS125">
        <v>0.58699999999999997</v>
      </c>
      <c r="AT125" s="70">
        <v>0.57896009225685485</v>
      </c>
      <c r="AU125">
        <v>0.87858700000000001</v>
      </c>
      <c r="AV125" s="70">
        <v>0.87841286611645153</v>
      </c>
      <c r="AW125" t="s">
        <v>275</v>
      </c>
      <c r="AX125" t="s">
        <v>278</v>
      </c>
      <c r="AY125" s="56" t="s">
        <v>280</v>
      </c>
      <c r="AZ125" t="s">
        <v>289</v>
      </c>
      <c r="BA125" s="60" t="s">
        <v>286</v>
      </c>
      <c r="BB125" t="s">
        <v>278</v>
      </c>
      <c r="BC125">
        <v>3</v>
      </c>
      <c r="BE125">
        <v>127</v>
      </c>
      <c r="BF125" s="65">
        <v>286196</v>
      </c>
      <c r="BG125" s="65">
        <v>220113.91490676958</v>
      </c>
      <c r="BH125" s="67">
        <v>329889.52518054657</v>
      </c>
      <c r="BI125" s="60" t="s">
        <v>281</v>
      </c>
    </row>
    <row r="126" spans="1:61">
      <c r="A126" s="58" t="s">
        <v>416</v>
      </c>
      <c r="B126" s="60" t="s">
        <v>276</v>
      </c>
      <c r="C126" s="60" t="s">
        <v>278</v>
      </c>
      <c r="D126" s="60">
        <v>1</v>
      </c>
      <c r="E126" s="60" t="s">
        <v>281</v>
      </c>
      <c r="F126">
        <v>1</v>
      </c>
      <c r="G126" s="60" t="s">
        <v>282</v>
      </c>
      <c r="H126" s="60" t="s">
        <v>464</v>
      </c>
      <c r="I126" t="s">
        <v>469</v>
      </c>
      <c r="K126" t="s">
        <v>294</v>
      </c>
      <c r="L126" t="s">
        <v>306</v>
      </c>
      <c r="M126" t="s">
        <v>310</v>
      </c>
      <c r="N126">
        <v>4</v>
      </c>
      <c r="O126">
        <v>4</v>
      </c>
      <c r="P126" s="48">
        <v>0.64293</v>
      </c>
      <c r="Q126" s="48">
        <v>0.58669769061610888</v>
      </c>
      <c r="R126" s="81">
        <v>0.6742820775780014</v>
      </c>
      <c r="S126" s="81">
        <v>0.65904376255057451</v>
      </c>
      <c r="T126" s="49">
        <v>308553</v>
      </c>
      <c r="U126" s="49">
        <v>263050.75073997874</v>
      </c>
      <c r="V126" s="77">
        <v>421115.46535420883</v>
      </c>
      <c r="W126" s="77">
        <v>315291.29238999658</v>
      </c>
      <c r="X126" s="50">
        <v>26062.100000000002</v>
      </c>
      <c r="Y126" s="50">
        <v>24590.88314339233</v>
      </c>
      <c r="Z126" s="87">
        <v>31422.038687825225</v>
      </c>
      <c r="AA126" s="87">
        <v>24353.38422195008</v>
      </c>
      <c r="AB126">
        <v>40.205742492199349</v>
      </c>
      <c r="AC126">
        <v>38.839525075839731</v>
      </c>
      <c r="AD126" s="51">
        <v>38.412824090167405</v>
      </c>
      <c r="AE126">
        <v>114.7</v>
      </c>
      <c r="AF126">
        <v>78.8</v>
      </c>
      <c r="AG126">
        <v>123.9</v>
      </c>
      <c r="AH126">
        <v>55.4</v>
      </c>
      <c r="AI126">
        <v>119.30000000000001</v>
      </c>
      <c r="AJ126">
        <v>67.099999999999994</v>
      </c>
      <c r="AK126" s="48">
        <v>0.62992238718760429</v>
      </c>
      <c r="AL126" s="48">
        <v>0.68429939491693148</v>
      </c>
      <c r="AM126" s="49">
        <v>272693.66457319137</v>
      </c>
      <c r="AN126" s="49">
        <v>387874.74311132636</v>
      </c>
      <c r="AO126" s="50">
        <v>21928.989415664055</v>
      </c>
      <c r="AP126" s="50">
        <v>26454.814275833258</v>
      </c>
      <c r="AQ126" s="53">
        <v>0.58396599999999999</v>
      </c>
      <c r="AR126">
        <v>0.60164883447221729</v>
      </c>
      <c r="AS126">
        <v>0.59116800000000003</v>
      </c>
      <c r="AT126" s="70">
        <v>0.60906740161416495</v>
      </c>
      <c r="AU126">
        <v>0.87974699999999995</v>
      </c>
      <c r="AV126" s="70">
        <v>0.88766405191535491</v>
      </c>
      <c r="AW126" t="s">
        <v>273</v>
      </c>
      <c r="AX126" t="s">
        <v>277</v>
      </c>
      <c r="AY126" s="56" t="s">
        <v>279</v>
      </c>
      <c r="AZ126" t="s">
        <v>289</v>
      </c>
      <c r="BA126" s="60" t="s">
        <v>275</v>
      </c>
      <c r="BB126" t="s">
        <v>278</v>
      </c>
      <c r="BC126">
        <v>2</v>
      </c>
      <c r="BD126" t="s">
        <v>390</v>
      </c>
      <c r="BE126">
        <v>128</v>
      </c>
      <c r="BF126" s="65">
        <v>308553</v>
      </c>
      <c r="BG126" s="65">
        <v>219141.5191615363</v>
      </c>
      <c r="BH126" s="67">
        <v>421341.91108682886</v>
      </c>
      <c r="BI126" s="60" t="s">
        <v>281</v>
      </c>
    </row>
    <row r="127" spans="1:61">
      <c r="A127" s="58" t="s">
        <v>415</v>
      </c>
      <c r="B127" s="60" t="s">
        <v>275</v>
      </c>
      <c r="C127" s="60" t="s">
        <v>278</v>
      </c>
      <c r="D127" s="60">
        <v>2</v>
      </c>
      <c r="E127" s="60" t="s">
        <v>282</v>
      </c>
      <c r="F127">
        <v>2</v>
      </c>
      <c r="G127" s="60" t="s">
        <v>282</v>
      </c>
      <c r="H127" s="60" t="s">
        <v>464</v>
      </c>
      <c r="I127" t="s">
        <v>469</v>
      </c>
      <c r="J127" t="s">
        <v>391</v>
      </c>
      <c r="K127" t="s">
        <v>294</v>
      </c>
      <c r="L127" t="s">
        <v>306</v>
      </c>
      <c r="M127" t="s">
        <v>310</v>
      </c>
      <c r="N127">
        <v>4</v>
      </c>
      <c r="O127">
        <v>4</v>
      </c>
      <c r="P127" s="48">
        <v>0.66925100000000004</v>
      </c>
      <c r="Q127" s="48">
        <v>0.59030701924430229</v>
      </c>
      <c r="R127" s="81">
        <v>0.66065175484319816</v>
      </c>
      <c r="S127" s="81">
        <v>0.66065175484319816</v>
      </c>
      <c r="T127" s="49">
        <v>397997</v>
      </c>
      <c r="U127" s="49">
        <v>344485.52403742139</v>
      </c>
      <c r="V127" s="77">
        <v>353301.52833546605</v>
      </c>
      <c r="W127" s="77">
        <v>353301.52833546605</v>
      </c>
      <c r="X127" s="50">
        <v>31212</v>
      </c>
      <c r="Y127" s="50">
        <v>31836.008253504522</v>
      </c>
      <c r="Z127" s="87">
        <v>27121.673090786117</v>
      </c>
      <c r="AA127" s="87">
        <v>27121.673090786117</v>
      </c>
      <c r="AB127">
        <v>39.079616565634119</v>
      </c>
      <c r="AC127">
        <v>39.079616565634119</v>
      </c>
      <c r="AD127" s="51">
        <v>41.616726343497049</v>
      </c>
      <c r="AE127">
        <v>131.9</v>
      </c>
      <c r="AF127">
        <v>73.099999999999994</v>
      </c>
      <c r="AG127">
        <v>142.9</v>
      </c>
      <c r="AH127">
        <v>55.4</v>
      </c>
      <c r="AI127">
        <v>137.4</v>
      </c>
      <c r="AJ127">
        <v>64.25</v>
      </c>
      <c r="AK127" s="48">
        <v>0.62824868035170478</v>
      </c>
      <c r="AL127" s="48">
        <v>0.67305012882921589</v>
      </c>
      <c r="AM127" s="49">
        <v>291348.30561452586</v>
      </c>
      <c r="AN127" s="49">
        <v>384432.51155996101</v>
      </c>
      <c r="AO127" s="50">
        <v>23535.748683631806</v>
      </c>
      <c r="AP127" s="50">
        <v>27197.256670258084</v>
      </c>
      <c r="AQ127" s="53">
        <v>0.61314500000000005</v>
      </c>
      <c r="AR127">
        <v>0.60347880603851589</v>
      </c>
      <c r="AS127">
        <v>0.620533</v>
      </c>
      <c r="AT127" s="70">
        <v>0.61086860032269019</v>
      </c>
      <c r="AU127">
        <v>0.89072300000000004</v>
      </c>
      <c r="AV127" s="70">
        <v>0.88828791886402081</v>
      </c>
      <c r="AW127" t="s">
        <v>274</v>
      </c>
      <c r="AX127" t="s">
        <v>277</v>
      </c>
      <c r="AY127" s="56" t="s">
        <v>280</v>
      </c>
      <c r="AZ127" t="s">
        <v>289</v>
      </c>
      <c r="BA127" s="60" t="s">
        <v>286</v>
      </c>
      <c r="BB127" t="s">
        <v>278</v>
      </c>
      <c r="BC127">
        <v>3</v>
      </c>
      <c r="BD127" t="s">
        <v>390</v>
      </c>
      <c r="BE127">
        <v>129</v>
      </c>
      <c r="BF127" s="65">
        <v>397997</v>
      </c>
      <c r="BG127" s="65">
        <v>256490.7241737537</v>
      </c>
      <c r="BH127" s="67">
        <v>353663.0777102561</v>
      </c>
      <c r="BI127" s="60" t="s">
        <v>283</v>
      </c>
    </row>
    <row r="128" spans="1:61">
      <c r="A128" t="s">
        <v>146</v>
      </c>
      <c r="B128" s="60" t="s">
        <v>273</v>
      </c>
      <c r="C128" s="60" t="s">
        <v>277</v>
      </c>
      <c r="D128" s="60">
        <v>1</v>
      </c>
      <c r="E128" s="60" t="s">
        <v>281</v>
      </c>
      <c r="F128">
        <v>1</v>
      </c>
      <c r="G128" s="60" t="s">
        <v>282</v>
      </c>
      <c r="H128" s="60" t="s">
        <v>464</v>
      </c>
      <c r="I128" t="s">
        <v>469</v>
      </c>
      <c r="K128" t="s">
        <v>294</v>
      </c>
      <c r="L128" t="s">
        <v>306</v>
      </c>
      <c r="M128" t="s">
        <v>310</v>
      </c>
      <c r="N128">
        <v>4</v>
      </c>
      <c r="O128">
        <v>4</v>
      </c>
      <c r="P128" s="48">
        <v>0.64447900000000002</v>
      </c>
      <c r="Q128" s="48">
        <v>0.60697422733415962</v>
      </c>
      <c r="R128" s="81">
        <v>0.68797342388553384</v>
      </c>
      <c r="S128" s="81">
        <v>0.68458439097366364</v>
      </c>
      <c r="T128" s="49">
        <v>402798</v>
      </c>
      <c r="U128" s="49">
        <v>402274.61315184855</v>
      </c>
      <c r="V128" s="77">
        <v>601482.10290461127</v>
      </c>
      <c r="W128" s="77">
        <v>510605.58379142312</v>
      </c>
      <c r="X128" s="50">
        <v>33207.699999999997</v>
      </c>
      <c r="Y128" s="50">
        <v>35142.047237583378</v>
      </c>
      <c r="Z128" s="87">
        <v>42590.605956812033</v>
      </c>
      <c r="AA128" s="87">
        <v>36204.325995961415</v>
      </c>
      <c r="AB128">
        <v>42.367237285696021</v>
      </c>
      <c r="AC128">
        <v>42.310323676378985</v>
      </c>
      <c r="AD128" s="51">
        <v>38.556194085447757</v>
      </c>
      <c r="AE128">
        <v>175.5</v>
      </c>
      <c r="AF128">
        <v>74.900000000000006</v>
      </c>
      <c r="AG128">
        <v>171.5</v>
      </c>
      <c r="AH128">
        <v>56.1</v>
      </c>
      <c r="AI128">
        <v>173.5</v>
      </c>
      <c r="AJ128">
        <v>65.5</v>
      </c>
      <c r="AK128" s="48">
        <v>0.64230421925387304</v>
      </c>
      <c r="AL128" s="48">
        <v>0.68922253266133471</v>
      </c>
      <c r="AM128" s="49">
        <v>381718.12367098068</v>
      </c>
      <c r="AN128" s="49">
        <v>509637.92269084597</v>
      </c>
      <c r="AO128" s="50">
        <v>29621.302800037709</v>
      </c>
      <c r="AP128" s="50">
        <v>34222.012873043379</v>
      </c>
      <c r="AQ128" s="53">
        <v>0.58422099999999999</v>
      </c>
      <c r="AR128">
        <v>0.63100549329769284</v>
      </c>
      <c r="AS128">
        <v>0.592198</v>
      </c>
      <c r="AT128" s="70">
        <v>0.63793884425572411</v>
      </c>
      <c r="AU128">
        <v>0.88215600000000005</v>
      </c>
      <c r="AV128" s="70">
        <v>0.89661614964510694</v>
      </c>
      <c r="AW128" t="s">
        <v>273</v>
      </c>
      <c r="AX128" t="s">
        <v>277</v>
      </c>
      <c r="AY128" s="56" t="s">
        <v>279</v>
      </c>
      <c r="AZ128" t="s">
        <v>289</v>
      </c>
      <c r="BA128" s="60" t="s">
        <v>273</v>
      </c>
      <c r="BB128" t="s">
        <v>277</v>
      </c>
      <c r="BC128">
        <v>1</v>
      </c>
      <c r="BE128">
        <v>130</v>
      </c>
      <c r="BF128" s="65">
        <v>402798</v>
      </c>
      <c r="BG128" s="65">
        <v>356499.42428589787</v>
      </c>
      <c r="BH128" s="67">
        <v>601676.56320013851</v>
      </c>
      <c r="BI128" s="60" t="s">
        <v>281</v>
      </c>
    </row>
    <row r="129" spans="1:61">
      <c r="A129" s="58" t="s">
        <v>147</v>
      </c>
      <c r="B129" s="60" t="s">
        <v>275</v>
      </c>
      <c r="C129" s="60" t="s">
        <v>278</v>
      </c>
      <c r="D129" s="60">
        <v>2</v>
      </c>
      <c r="E129" s="60" t="s">
        <v>281</v>
      </c>
      <c r="F129">
        <v>1</v>
      </c>
      <c r="G129" s="60" t="s">
        <v>282</v>
      </c>
      <c r="H129" s="60" t="s">
        <v>464</v>
      </c>
      <c r="I129" t="s">
        <v>469</v>
      </c>
      <c r="K129" t="s">
        <v>294</v>
      </c>
      <c r="L129" t="s">
        <v>306</v>
      </c>
      <c r="M129" t="s">
        <v>310</v>
      </c>
      <c r="N129">
        <v>4</v>
      </c>
      <c r="O129">
        <v>4</v>
      </c>
      <c r="P129" s="48">
        <v>0.63617699999999999</v>
      </c>
      <c r="Q129" s="48">
        <v>0.58341651749837331</v>
      </c>
      <c r="R129" s="81">
        <v>0.66230109404551452</v>
      </c>
      <c r="S129" s="81">
        <v>0.65275701504831685</v>
      </c>
      <c r="T129" s="49">
        <v>320295</v>
      </c>
      <c r="U129" s="49">
        <v>272301.71825650631</v>
      </c>
      <c r="V129" s="77">
        <v>401078.01909908216</v>
      </c>
      <c r="W129" s="77">
        <v>318318.85552757251</v>
      </c>
      <c r="X129" s="50">
        <v>28133.8</v>
      </c>
      <c r="Y129" s="50">
        <v>25521.020697675354</v>
      </c>
      <c r="Z129" s="87">
        <v>31054.842120617275</v>
      </c>
      <c r="AA129" s="87">
        <v>25054.754960977101</v>
      </c>
      <c r="AB129">
        <v>38.745457234136794</v>
      </c>
      <c r="AC129">
        <v>38.114783723491485</v>
      </c>
      <c r="AD129" s="51">
        <v>37.628125184729704</v>
      </c>
      <c r="AE129">
        <v>131.4</v>
      </c>
      <c r="AF129">
        <v>72.599999999999994</v>
      </c>
      <c r="AG129">
        <v>126.7</v>
      </c>
      <c r="AH129">
        <v>54.5</v>
      </c>
      <c r="AI129">
        <v>129.05000000000001</v>
      </c>
      <c r="AJ129">
        <v>63.55</v>
      </c>
      <c r="AK129" s="48">
        <v>0.62139476965610896</v>
      </c>
      <c r="AL129" s="48">
        <v>0.66800970054091025</v>
      </c>
      <c r="AM129" s="49">
        <v>267355.88869163324</v>
      </c>
      <c r="AN129" s="49">
        <v>356147.47741307475</v>
      </c>
      <c r="AO129" s="50">
        <v>22014.207334752107</v>
      </c>
      <c r="AP129" s="50">
        <v>25596.550558803334</v>
      </c>
      <c r="AQ129" s="53">
        <v>0.57491400000000004</v>
      </c>
      <c r="AR129">
        <v>0.59440707594661968</v>
      </c>
      <c r="AS129">
        <v>0.58263600000000004</v>
      </c>
      <c r="AT129" s="70">
        <v>0.60194618317304271</v>
      </c>
      <c r="AU129">
        <v>0.87885199999999997</v>
      </c>
      <c r="AV129" s="70">
        <v>0.8855312128490519</v>
      </c>
      <c r="AW129" t="s">
        <v>274</v>
      </c>
      <c r="AX129" t="s">
        <v>277</v>
      </c>
      <c r="AY129" s="56" t="s">
        <v>280</v>
      </c>
      <c r="AZ129" t="s">
        <v>289</v>
      </c>
      <c r="BA129" s="60" t="s">
        <v>275</v>
      </c>
      <c r="BB129" t="s">
        <v>278</v>
      </c>
      <c r="BC129">
        <v>2</v>
      </c>
      <c r="BE129">
        <v>131</v>
      </c>
      <c r="BF129" s="65">
        <v>320295</v>
      </c>
      <c r="BG129" s="65">
        <v>230345.69684242076</v>
      </c>
      <c r="BH129" s="67">
        <v>401255.10963426932</v>
      </c>
      <c r="BI129" s="60" t="s">
        <v>281</v>
      </c>
    </row>
    <row r="130" spans="1:61">
      <c r="A130" s="58" t="s">
        <v>148</v>
      </c>
      <c r="B130" s="60" t="s">
        <v>276</v>
      </c>
      <c r="C130" s="60" t="s">
        <v>278</v>
      </c>
      <c r="D130" s="60">
        <v>1</v>
      </c>
      <c r="E130" s="60" t="s">
        <v>282</v>
      </c>
      <c r="F130">
        <v>2</v>
      </c>
      <c r="G130" s="60" t="s">
        <v>282</v>
      </c>
      <c r="H130" s="60" t="s">
        <v>464</v>
      </c>
      <c r="I130" t="s">
        <v>469</v>
      </c>
      <c r="K130" t="s">
        <v>294</v>
      </c>
      <c r="L130" t="s">
        <v>306</v>
      </c>
      <c r="M130" t="s">
        <v>310</v>
      </c>
      <c r="N130">
        <v>4</v>
      </c>
      <c r="O130">
        <v>4</v>
      </c>
      <c r="P130" s="48">
        <v>0.66662200000000005</v>
      </c>
      <c r="Q130" s="48">
        <v>0.60729337209100465</v>
      </c>
      <c r="R130" s="81">
        <v>0.69420276962843797</v>
      </c>
      <c r="S130" s="81">
        <v>0.69420276962843797</v>
      </c>
      <c r="T130" s="49">
        <v>571852</v>
      </c>
      <c r="U130" s="49">
        <v>485057.98048450239</v>
      </c>
      <c r="V130" s="77">
        <v>656941.49721232639</v>
      </c>
      <c r="W130" s="77">
        <v>656941.49721232639</v>
      </c>
      <c r="X130" s="50">
        <v>44098</v>
      </c>
      <c r="Y130" s="50">
        <v>42115.310154797</v>
      </c>
      <c r="Z130" s="87">
        <v>45014.392749602979</v>
      </c>
      <c r="AA130" s="87">
        <v>45014.392749602979</v>
      </c>
      <c r="AB130">
        <v>43.782096597412426</v>
      </c>
      <c r="AC130">
        <v>43.782096597412426</v>
      </c>
      <c r="AD130" s="51">
        <v>41.268335181126773</v>
      </c>
      <c r="AE130">
        <v>210.9</v>
      </c>
      <c r="AF130">
        <v>74.5</v>
      </c>
      <c r="AG130">
        <v>212.5</v>
      </c>
      <c r="AH130">
        <v>55</v>
      </c>
      <c r="AI130">
        <v>211.7</v>
      </c>
      <c r="AJ130">
        <v>64.75</v>
      </c>
      <c r="AK130" s="48">
        <v>0.64312621474826948</v>
      </c>
      <c r="AL130" s="48">
        <v>0.6937591674001844</v>
      </c>
      <c r="AM130" s="49">
        <v>454190.91460407001</v>
      </c>
      <c r="AN130" s="49">
        <v>615222.23887278582</v>
      </c>
      <c r="AO130" s="50">
        <v>35161.831986200363</v>
      </c>
      <c r="AP130" s="50">
        <v>40698.808291778289</v>
      </c>
      <c r="AQ130" s="53">
        <v>0.60997199999999996</v>
      </c>
      <c r="AR130">
        <v>0.64205380172681836</v>
      </c>
      <c r="AS130">
        <v>0.61744900000000003</v>
      </c>
      <c r="AT130" s="70">
        <v>0.64880564365063975</v>
      </c>
      <c r="AU130">
        <v>0.88996900000000001</v>
      </c>
      <c r="AV130" s="70">
        <v>0.89998751173575109</v>
      </c>
      <c r="AW130" t="s">
        <v>273</v>
      </c>
      <c r="AX130" t="s">
        <v>277</v>
      </c>
      <c r="AY130" s="56" t="s">
        <v>279</v>
      </c>
      <c r="AZ130" t="s">
        <v>289</v>
      </c>
      <c r="BA130" s="60" t="s">
        <v>276</v>
      </c>
      <c r="BB130" t="s">
        <v>278</v>
      </c>
      <c r="BC130">
        <v>1</v>
      </c>
      <c r="BE130">
        <v>132</v>
      </c>
      <c r="BF130" s="65">
        <v>571852</v>
      </c>
      <c r="BG130" s="65">
        <v>441865.00836565974</v>
      </c>
      <c r="BH130" s="67">
        <v>657324.21998320543</v>
      </c>
      <c r="BI130" s="60" t="s">
        <v>281</v>
      </c>
    </row>
    <row r="131" spans="1:61">
      <c r="A131" t="s">
        <v>414</v>
      </c>
      <c r="B131" s="60" t="s">
        <v>274</v>
      </c>
      <c r="C131" s="60" t="s">
        <v>277</v>
      </c>
      <c r="D131" s="60">
        <v>2</v>
      </c>
      <c r="E131" s="60" t="s">
        <v>281</v>
      </c>
      <c r="F131">
        <v>1</v>
      </c>
      <c r="G131" s="60" t="s">
        <v>282</v>
      </c>
      <c r="H131" s="60" t="s">
        <v>464</v>
      </c>
      <c r="I131" t="s">
        <v>458</v>
      </c>
      <c r="K131" t="s">
        <v>294</v>
      </c>
      <c r="L131" t="s">
        <v>306</v>
      </c>
      <c r="M131" t="s">
        <v>310</v>
      </c>
      <c r="N131">
        <v>4</v>
      </c>
      <c r="O131">
        <v>4</v>
      </c>
      <c r="P131" s="48">
        <v>0.649038</v>
      </c>
      <c r="Q131" s="48">
        <v>0.56422605515365221</v>
      </c>
      <c r="R131" s="81">
        <v>0.68908818452544729</v>
      </c>
      <c r="S131" s="81">
        <v>0.68757998629524197</v>
      </c>
      <c r="T131" s="49">
        <v>527162</v>
      </c>
      <c r="U131" s="49">
        <v>430018.99866265029</v>
      </c>
      <c r="V131" s="77">
        <v>694379.63778577128</v>
      </c>
      <c r="W131" s="77">
        <v>610590.28890889231</v>
      </c>
      <c r="X131" s="50">
        <v>45049.899999999994</v>
      </c>
      <c r="Y131" s="50">
        <v>41967.44717058535</v>
      </c>
      <c r="Z131" s="87">
        <v>48851.670060251497</v>
      </c>
      <c r="AA131" s="87">
        <v>42801.89294991763</v>
      </c>
      <c r="AB131">
        <v>42.642122793101279</v>
      </c>
      <c r="AC131">
        <v>42.796491941840671</v>
      </c>
      <c r="AD131" s="51">
        <v>39.114860115578281</v>
      </c>
      <c r="AE131">
        <v>207.2</v>
      </c>
      <c r="AF131">
        <v>72.900000000000006</v>
      </c>
      <c r="AG131">
        <v>204.5</v>
      </c>
      <c r="AH131">
        <v>49.7</v>
      </c>
      <c r="AI131">
        <v>205.85</v>
      </c>
      <c r="AJ131">
        <v>61.300000000000004</v>
      </c>
      <c r="AK131" s="48">
        <v>0.61859290115827947</v>
      </c>
      <c r="AL131" s="48">
        <v>0.68709178179924979</v>
      </c>
      <c r="AM131" s="49">
        <v>390511.12499291869</v>
      </c>
      <c r="AN131" s="49">
        <v>572802.03243428119</v>
      </c>
      <c r="AO131" s="50">
        <v>32404.40675640697</v>
      </c>
      <c r="AP131" s="50">
        <v>38745.205973270866</v>
      </c>
      <c r="AQ131" s="53">
        <v>0.59070299999999998</v>
      </c>
      <c r="AR131">
        <v>0.63440651194473807</v>
      </c>
      <c r="AS131">
        <v>0.598051</v>
      </c>
      <c r="AT131" s="70">
        <v>0.64128887027234038</v>
      </c>
      <c r="AU131">
        <v>0.88150600000000001</v>
      </c>
      <c r="AV131" s="70">
        <v>0.89772338142489616</v>
      </c>
      <c r="AW131" t="s">
        <v>273</v>
      </c>
      <c r="AX131" t="s">
        <v>277</v>
      </c>
      <c r="AY131" s="56" t="s">
        <v>279</v>
      </c>
      <c r="AZ131" t="s">
        <v>289</v>
      </c>
      <c r="BA131" s="60" t="s">
        <v>274</v>
      </c>
      <c r="BB131" t="s">
        <v>277</v>
      </c>
      <c r="BC131">
        <v>2</v>
      </c>
      <c r="BD131" t="s">
        <v>390</v>
      </c>
      <c r="BE131">
        <v>133</v>
      </c>
      <c r="BF131" s="65">
        <v>527162</v>
      </c>
      <c r="BG131" s="65">
        <v>367415.56867568835</v>
      </c>
      <c r="BH131" s="67">
        <v>694558.93274230824</v>
      </c>
      <c r="BI131" s="60" t="s">
        <v>283</v>
      </c>
    </row>
    <row r="132" spans="1:61">
      <c r="A132" s="58" t="s">
        <v>413</v>
      </c>
      <c r="B132" s="60" t="s">
        <v>275</v>
      </c>
      <c r="C132" s="60" t="s">
        <v>278</v>
      </c>
      <c r="D132" s="60">
        <v>2</v>
      </c>
      <c r="E132" s="60" t="s">
        <v>282</v>
      </c>
      <c r="F132">
        <v>2</v>
      </c>
      <c r="G132" s="60" t="s">
        <v>282</v>
      </c>
      <c r="H132" s="60" t="s">
        <v>464</v>
      </c>
      <c r="I132" t="s">
        <v>458</v>
      </c>
      <c r="J132" t="s">
        <v>391</v>
      </c>
      <c r="K132" t="s">
        <v>294</v>
      </c>
      <c r="L132" t="s">
        <v>306</v>
      </c>
      <c r="M132" t="s">
        <v>310</v>
      </c>
      <c r="N132">
        <v>4</v>
      </c>
      <c r="O132">
        <v>4</v>
      </c>
      <c r="P132" s="48">
        <v>0.672485</v>
      </c>
      <c r="Q132" s="48">
        <v>0.61154089150649926</v>
      </c>
      <c r="R132" s="81">
        <v>0.70790738521214036</v>
      </c>
      <c r="S132" s="81">
        <v>0.70790738521214036</v>
      </c>
      <c r="T132" s="49">
        <v>597786</v>
      </c>
      <c r="U132" s="49">
        <v>498652.37324444705</v>
      </c>
      <c r="V132" s="77">
        <v>717199.92986306362</v>
      </c>
      <c r="W132" s="77">
        <v>717199.92986306362</v>
      </c>
      <c r="X132" s="50">
        <v>49607.7</v>
      </c>
      <c r="Y132" s="50">
        <v>42899.592790561634</v>
      </c>
      <c r="Z132" s="87">
        <v>46836.712261003151</v>
      </c>
      <c r="AA132" s="87">
        <v>46836.712261003151</v>
      </c>
      <c r="AB132">
        <v>45.938318163733292</v>
      </c>
      <c r="AC132">
        <v>45.938318163733292</v>
      </c>
      <c r="AD132" s="51">
        <v>42.050219318600419</v>
      </c>
      <c r="AE132">
        <v>206.8</v>
      </c>
      <c r="AF132">
        <v>79.2</v>
      </c>
      <c r="AG132">
        <v>211</v>
      </c>
      <c r="AH132">
        <v>55.7</v>
      </c>
      <c r="AI132">
        <v>208.9</v>
      </c>
      <c r="AJ132">
        <v>67.45</v>
      </c>
      <c r="AK132" s="48">
        <v>0.6524576428019353</v>
      </c>
      <c r="AL132" s="48">
        <v>0.70949793812242512</v>
      </c>
      <c r="AM132" s="49">
        <v>482522.35531043762</v>
      </c>
      <c r="AN132" s="49">
        <v>686100.00970532605</v>
      </c>
      <c r="AO132" s="50">
        <v>36336.361180397085</v>
      </c>
      <c r="AP132" s="50">
        <v>42981.856433766785</v>
      </c>
      <c r="AQ132" s="53">
        <v>0.61696399999999996</v>
      </c>
      <c r="AR132">
        <v>0.65791839629312021</v>
      </c>
      <c r="AS132">
        <v>0.624197</v>
      </c>
      <c r="AT132" s="70">
        <v>0.66439439395652644</v>
      </c>
      <c r="AU132">
        <v>0.88923399999999997</v>
      </c>
      <c r="AV132" s="70">
        <v>0.90462553069343676</v>
      </c>
      <c r="AW132" t="s">
        <v>274</v>
      </c>
      <c r="AX132" t="s">
        <v>277</v>
      </c>
      <c r="AY132" s="56" t="s">
        <v>280</v>
      </c>
      <c r="AZ132" t="s">
        <v>289</v>
      </c>
      <c r="BA132" s="60" t="s">
        <v>286</v>
      </c>
      <c r="BB132" t="s">
        <v>278</v>
      </c>
      <c r="BC132">
        <v>3</v>
      </c>
      <c r="BD132" t="s">
        <v>390</v>
      </c>
      <c r="BE132">
        <v>134</v>
      </c>
      <c r="BF132" s="65">
        <v>597786</v>
      </c>
      <c r="BG132" s="65">
        <v>454021.69098861219</v>
      </c>
      <c r="BH132" s="67">
        <v>717659.75322114537</v>
      </c>
      <c r="BI132" s="60" t="s">
        <v>281</v>
      </c>
    </row>
    <row r="133" spans="1:61">
      <c r="A133" t="s">
        <v>149</v>
      </c>
      <c r="B133" s="60" t="s">
        <v>273</v>
      </c>
      <c r="C133" s="60" t="s">
        <v>277</v>
      </c>
      <c r="D133" s="60">
        <v>1</v>
      </c>
      <c r="E133" s="60" t="s">
        <v>281</v>
      </c>
      <c r="F133">
        <v>1</v>
      </c>
      <c r="G133" s="60" t="s">
        <v>282</v>
      </c>
      <c r="H133" s="60" t="s">
        <v>464</v>
      </c>
      <c r="I133" t="s">
        <v>469</v>
      </c>
      <c r="J133" t="s">
        <v>436</v>
      </c>
      <c r="K133" t="s">
        <v>295</v>
      </c>
      <c r="L133" t="s">
        <v>307</v>
      </c>
      <c r="M133" t="s">
        <v>310</v>
      </c>
      <c r="N133">
        <v>4</v>
      </c>
      <c r="O133">
        <v>4</v>
      </c>
      <c r="P133" s="48">
        <v>0.69088799999999995</v>
      </c>
      <c r="Q133" s="48">
        <v>0.57928095756803644</v>
      </c>
      <c r="R133" s="81">
        <v>0.72063284438738251</v>
      </c>
      <c r="S133" s="81">
        <v>0.71951245506453521</v>
      </c>
      <c r="T133" s="49">
        <v>786558</v>
      </c>
      <c r="U133" s="49">
        <v>475167.71055765747</v>
      </c>
      <c r="V133" s="77">
        <v>973247.99454624765</v>
      </c>
      <c r="W133" s="77">
        <v>854871.31834697665</v>
      </c>
      <c r="X133" s="50">
        <v>59175.6</v>
      </c>
      <c r="Y133" s="50">
        <v>44901.89276455839</v>
      </c>
      <c r="Z133" s="87">
        <v>61086.969048436062</v>
      </c>
      <c r="AA133" s="87">
        <v>53469.846810642899</v>
      </c>
      <c r="AB133">
        <v>47.796510927292339</v>
      </c>
      <c r="AC133">
        <v>47.963742333566152</v>
      </c>
      <c r="AD133" s="51">
        <v>44.670661222745224</v>
      </c>
      <c r="AE133">
        <v>230.7</v>
      </c>
      <c r="AF133">
        <v>81.8</v>
      </c>
      <c r="AG133">
        <v>228</v>
      </c>
      <c r="AH133">
        <v>50.5</v>
      </c>
      <c r="AI133">
        <v>229.35</v>
      </c>
      <c r="AJ133">
        <v>66.150000000000006</v>
      </c>
      <c r="AK133" s="48">
        <v>0.63737657735185826</v>
      </c>
      <c r="AL133" s="48">
        <v>0.72001874565849644</v>
      </c>
      <c r="AM133" s="49">
        <v>496068.95466899546</v>
      </c>
      <c r="AN133" s="49">
        <v>803533.47508760053</v>
      </c>
      <c r="AO133" s="50">
        <v>39058.089130467029</v>
      </c>
      <c r="AP133" s="50">
        <v>48468.335716371119</v>
      </c>
      <c r="AQ133" s="53">
        <v>0.63817699999999999</v>
      </c>
      <c r="AR133">
        <v>0.67133699772067801</v>
      </c>
      <c r="AS133">
        <v>0.64504399999999995</v>
      </c>
      <c r="AT133" s="70">
        <v>0.67758140985376336</v>
      </c>
      <c r="AU133">
        <v>0.89627100000000004</v>
      </c>
      <c r="AV133" s="70">
        <v>0.90858231398031253</v>
      </c>
      <c r="AW133" t="s">
        <v>273</v>
      </c>
      <c r="AX133" t="s">
        <v>277</v>
      </c>
      <c r="AY133" s="56" t="s">
        <v>279</v>
      </c>
      <c r="AZ133" t="s">
        <v>289</v>
      </c>
      <c r="BA133" s="60" t="s">
        <v>273</v>
      </c>
      <c r="BB133" t="s">
        <v>277</v>
      </c>
      <c r="BC133">
        <v>1</v>
      </c>
      <c r="BE133">
        <v>135</v>
      </c>
      <c r="BF133" s="65">
        <v>786558</v>
      </c>
      <c r="BG133" s="65">
        <v>445924.729369796</v>
      </c>
      <c r="BH133" s="67">
        <v>973501.30050098582</v>
      </c>
      <c r="BI133" s="60" t="s">
        <v>281</v>
      </c>
    </row>
    <row r="134" spans="1:61">
      <c r="A134" s="58" t="s">
        <v>412</v>
      </c>
      <c r="B134" s="60" t="s">
        <v>275</v>
      </c>
      <c r="C134" s="60" t="s">
        <v>278</v>
      </c>
      <c r="D134" s="60">
        <v>2</v>
      </c>
      <c r="E134" s="60" t="s">
        <v>282</v>
      </c>
      <c r="F134">
        <v>2</v>
      </c>
      <c r="G134" s="60" t="s">
        <v>282</v>
      </c>
      <c r="H134" s="60" t="s">
        <v>464</v>
      </c>
      <c r="I134" t="s">
        <v>469</v>
      </c>
      <c r="K134" t="s">
        <v>294</v>
      </c>
      <c r="L134" t="s">
        <v>306</v>
      </c>
      <c r="M134" t="s">
        <v>310</v>
      </c>
      <c r="N134">
        <v>4</v>
      </c>
      <c r="O134">
        <v>4</v>
      </c>
      <c r="P134" s="48">
        <v>0.65437599999999996</v>
      </c>
      <c r="Q134" s="48">
        <v>0.58474995835343091</v>
      </c>
      <c r="R134" s="81">
        <v>0.68451268704289514</v>
      </c>
      <c r="S134" s="81">
        <v>0.68451268704289514</v>
      </c>
      <c r="T134" s="49">
        <v>488620.00000000006</v>
      </c>
      <c r="U134" s="49">
        <v>395437.77750818519</v>
      </c>
      <c r="V134" s="77">
        <v>557797.62366016221</v>
      </c>
      <c r="W134" s="77">
        <v>557797.62366016221</v>
      </c>
      <c r="X134" s="50">
        <v>42124.700000000004</v>
      </c>
      <c r="Y134" s="50">
        <v>36504.481372774309</v>
      </c>
      <c r="Z134" s="87">
        <v>39528.416274113275</v>
      </c>
      <c r="AA134" s="87">
        <v>39528.416274113275</v>
      </c>
      <c r="AB134">
        <v>42.333921485146199</v>
      </c>
      <c r="AC134">
        <v>42.333921485146199</v>
      </c>
      <c r="AD134" s="51">
        <v>39.778832786862118</v>
      </c>
      <c r="AE134">
        <v>190.3</v>
      </c>
      <c r="AF134">
        <v>73.099999999999994</v>
      </c>
      <c r="AG134">
        <v>192.1</v>
      </c>
      <c r="AH134">
        <v>52</v>
      </c>
      <c r="AI134">
        <v>191.2</v>
      </c>
      <c r="AJ134">
        <v>62.55</v>
      </c>
      <c r="AK134" s="48">
        <v>0.62689153501639194</v>
      </c>
      <c r="AL134" s="48">
        <v>0.68578058864431268</v>
      </c>
      <c r="AM134" s="49">
        <v>380546.06090177322</v>
      </c>
      <c r="AN134" s="49">
        <v>534959.94330614654</v>
      </c>
      <c r="AO134" s="50">
        <v>30858.525340668024</v>
      </c>
      <c r="AP134" s="50">
        <v>36339.21732780007</v>
      </c>
      <c r="AQ134" s="53">
        <v>0.59786600000000001</v>
      </c>
      <c r="AR134">
        <v>0.63088785970802008</v>
      </c>
      <c r="AS134">
        <v>0.60494300000000001</v>
      </c>
      <c r="AT134" s="70">
        <v>0.63782743154750854</v>
      </c>
      <c r="AU134">
        <v>0.88377600000000001</v>
      </c>
      <c r="AV134" s="70">
        <v>0.89664268496605704</v>
      </c>
      <c r="AW134" t="s">
        <v>274</v>
      </c>
      <c r="AX134" t="s">
        <v>277</v>
      </c>
      <c r="AY134" s="56" t="s">
        <v>280</v>
      </c>
      <c r="AZ134" t="s">
        <v>289</v>
      </c>
      <c r="BA134" s="60" t="s">
        <v>275</v>
      </c>
      <c r="BB134" t="s">
        <v>278</v>
      </c>
      <c r="BC134">
        <v>2</v>
      </c>
      <c r="BD134" t="s">
        <v>390</v>
      </c>
      <c r="BE134">
        <v>136</v>
      </c>
      <c r="BF134" s="65">
        <v>488620.00000000006</v>
      </c>
      <c r="BG134" s="65">
        <v>359024.98965425277</v>
      </c>
      <c r="BH134" s="67">
        <v>558159.17303495225</v>
      </c>
      <c r="BI134" s="60" t="s">
        <v>281</v>
      </c>
    </row>
    <row r="135" spans="1:61">
      <c r="A135" t="s">
        <v>411</v>
      </c>
      <c r="B135" s="60" t="s">
        <v>273</v>
      </c>
      <c r="C135" s="60" t="s">
        <v>277</v>
      </c>
      <c r="D135" s="60">
        <v>1</v>
      </c>
      <c r="E135" s="60" t="s">
        <v>281</v>
      </c>
      <c r="F135">
        <v>1</v>
      </c>
      <c r="G135" s="60" t="s">
        <v>282</v>
      </c>
      <c r="H135" s="60" t="s">
        <v>464</v>
      </c>
      <c r="I135" t="s">
        <v>469</v>
      </c>
      <c r="K135" t="s">
        <v>294</v>
      </c>
      <c r="L135" t="s">
        <v>306</v>
      </c>
      <c r="M135" t="s">
        <v>310</v>
      </c>
      <c r="N135">
        <v>4</v>
      </c>
      <c r="O135">
        <v>4</v>
      </c>
      <c r="P135" s="48">
        <v>0.636467</v>
      </c>
      <c r="Q135" s="48">
        <v>0.52924982719484048</v>
      </c>
      <c r="R135" s="81">
        <v>0.65740691223126935</v>
      </c>
      <c r="S135" s="81">
        <v>0.63884201979114708</v>
      </c>
      <c r="T135" s="49">
        <v>306237</v>
      </c>
      <c r="U135" s="49">
        <v>181403.22958116105</v>
      </c>
      <c r="V135" s="77">
        <v>351928.5605196922</v>
      </c>
      <c r="W135" s="77">
        <v>258850.55138753995</v>
      </c>
      <c r="X135" s="50">
        <v>26947.3</v>
      </c>
      <c r="Y135" s="50">
        <v>19802.169169926612</v>
      </c>
      <c r="Z135" s="87">
        <v>27760.695449843173</v>
      </c>
      <c r="AA135" s="87">
        <v>21271.688773056732</v>
      </c>
      <c r="AB135">
        <v>38.031672638267459</v>
      </c>
      <c r="AC135">
        <v>36.506347119285614</v>
      </c>
      <c r="AD135" s="51">
        <v>37.701659007192589</v>
      </c>
      <c r="AE135">
        <v>111.8</v>
      </c>
      <c r="AF135">
        <v>75.5</v>
      </c>
      <c r="AG135">
        <v>107.7</v>
      </c>
      <c r="AH135">
        <v>46.4</v>
      </c>
      <c r="AI135">
        <v>109.75</v>
      </c>
      <c r="AJ135">
        <v>60.95</v>
      </c>
      <c r="AK135" s="48">
        <v>0.58400695999787988</v>
      </c>
      <c r="AL135" s="48">
        <v>0.66822866736942066</v>
      </c>
      <c r="AM135" s="49">
        <v>201311.26756668664</v>
      </c>
      <c r="AN135" s="49">
        <v>327564.67028631124</v>
      </c>
      <c r="AO135" s="50">
        <v>18335.403920176072</v>
      </c>
      <c r="AP135" s="50">
        <v>23517.50446675043</v>
      </c>
      <c r="AQ135" s="53">
        <v>0.57701800000000003</v>
      </c>
      <c r="AR135">
        <v>0.57841653448543451</v>
      </c>
      <c r="AS135">
        <v>0.58494999999999997</v>
      </c>
      <c r="AT135" s="70">
        <v>0.58621967657970575</v>
      </c>
      <c r="AU135">
        <v>0.87907199999999996</v>
      </c>
      <c r="AV135" s="70">
        <v>0.88064147595525355</v>
      </c>
      <c r="AW135" t="s">
        <v>273</v>
      </c>
      <c r="AX135" t="s">
        <v>277</v>
      </c>
      <c r="AY135" s="56" t="s">
        <v>279</v>
      </c>
      <c r="AZ135" t="s">
        <v>289</v>
      </c>
      <c r="BA135" s="60" t="s">
        <v>276</v>
      </c>
      <c r="BB135" t="s">
        <v>278</v>
      </c>
      <c r="BC135">
        <v>1</v>
      </c>
      <c r="BD135" t="s">
        <v>390</v>
      </c>
      <c r="BE135">
        <v>137</v>
      </c>
      <c r="BF135" s="65">
        <v>306237</v>
      </c>
      <c r="BG135" s="65">
        <v>158926.12701047762</v>
      </c>
      <c r="BH135" s="67">
        <v>352127.73162945244</v>
      </c>
      <c r="BI135" s="60" t="s">
        <v>281</v>
      </c>
    </row>
    <row r="136" spans="1:61">
      <c r="A136" t="s">
        <v>150</v>
      </c>
      <c r="B136" s="60" t="s">
        <v>273</v>
      </c>
      <c r="C136" s="60" t="s">
        <v>277</v>
      </c>
      <c r="D136" s="60">
        <v>1</v>
      </c>
      <c r="E136" s="60" t="s">
        <v>282</v>
      </c>
      <c r="F136">
        <v>2</v>
      </c>
      <c r="G136" s="60" t="s">
        <v>282</v>
      </c>
      <c r="H136" s="60" t="s">
        <v>464</v>
      </c>
      <c r="I136" t="s">
        <v>469</v>
      </c>
      <c r="K136" t="s">
        <v>293</v>
      </c>
      <c r="L136" t="s">
        <v>306</v>
      </c>
      <c r="M136" t="s">
        <v>310</v>
      </c>
      <c r="N136">
        <v>4</v>
      </c>
      <c r="O136">
        <v>4</v>
      </c>
      <c r="P136" s="48">
        <v>0.63862200000000002</v>
      </c>
      <c r="Q136" s="48">
        <v>0.59094886748283137</v>
      </c>
      <c r="R136" s="81">
        <v>0.66014642145298441</v>
      </c>
      <c r="S136" s="81">
        <v>0.66014642145298441</v>
      </c>
      <c r="T136" s="49">
        <v>368412</v>
      </c>
      <c r="U136" s="49">
        <v>329802.69597402908</v>
      </c>
      <c r="V136" s="77">
        <v>390938.3439275531</v>
      </c>
      <c r="W136" s="77">
        <v>390938.3439275531</v>
      </c>
      <c r="X136" s="50">
        <v>33170.400000000001</v>
      </c>
      <c r="Y136" s="50">
        <v>30097.113977783338</v>
      </c>
      <c r="Z136" s="87">
        <v>30024.570327571208</v>
      </c>
      <c r="AA136" s="87">
        <v>30024.570327571208</v>
      </c>
      <c r="AB136">
        <v>39.061842317379543</v>
      </c>
      <c r="AC136">
        <v>39.061842317379543</v>
      </c>
      <c r="AD136" s="51">
        <v>37.890617122967527</v>
      </c>
      <c r="AE136">
        <v>155.4</v>
      </c>
      <c r="AF136">
        <v>69.8</v>
      </c>
      <c r="AG136">
        <v>155.1</v>
      </c>
      <c r="AH136">
        <v>54.4</v>
      </c>
      <c r="AI136">
        <v>155.25</v>
      </c>
      <c r="AJ136">
        <v>62.099999999999994</v>
      </c>
      <c r="AK136" s="48">
        <v>0.6238668435932182</v>
      </c>
      <c r="AL136" s="48">
        <v>0.66576687151829006</v>
      </c>
      <c r="AM136" s="49">
        <v>308662.98617967084</v>
      </c>
      <c r="AN136" s="49">
        <v>396041.84623788652</v>
      </c>
      <c r="AO136" s="50">
        <v>25245.428883154906</v>
      </c>
      <c r="AP136" s="50">
        <v>28674.408048208683</v>
      </c>
      <c r="AQ136" s="53">
        <v>0.57738800000000001</v>
      </c>
      <c r="AR136">
        <v>0.60285355630984738</v>
      </c>
      <c r="AS136">
        <v>0.58508000000000004</v>
      </c>
      <c r="AT136" s="70">
        <v>0.61025878643208331</v>
      </c>
      <c r="AU136">
        <v>0.87948700000000002</v>
      </c>
      <c r="AV136" s="70">
        <v>0.88818915757044248</v>
      </c>
      <c r="AW136" t="s">
        <v>273</v>
      </c>
      <c r="AX136" t="s">
        <v>277</v>
      </c>
      <c r="AY136" s="56" t="s">
        <v>279</v>
      </c>
      <c r="AZ136" t="s">
        <v>289</v>
      </c>
      <c r="BA136" s="60" t="s">
        <v>275</v>
      </c>
      <c r="BB136" t="s">
        <v>278</v>
      </c>
      <c r="BC136">
        <v>2</v>
      </c>
      <c r="BE136">
        <v>138</v>
      </c>
      <c r="BF136" s="65">
        <v>368412</v>
      </c>
      <c r="BG136" s="65">
        <v>288451.82557519944</v>
      </c>
      <c r="BH136" s="67">
        <v>391253.10553306667</v>
      </c>
      <c r="BI136" s="60" t="s">
        <v>281</v>
      </c>
    </row>
    <row r="137" spans="1:61">
      <c r="A137" t="s">
        <v>151</v>
      </c>
      <c r="B137" s="60" t="s">
        <v>276</v>
      </c>
      <c r="C137" s="60" t="s">
        <v>278</v>
      </c>
      <c r="D137" s="60">
        <v>1</v>
      </c>
      <c r="E137" s="60" t="s">
        <v>281</v>
      </c>
      <c r="F137">
        <v>1</v>
      </c>
      <c r="G137" s="60" t="s">
        <v>282</v>
      </c>
      <c r="H137" s="60" t="s">
        <v>464</v>
      </c>
      <c r="I137" t="s">
        <v>469</v>
      </c>
      <c r="K137" t="s">
        <v>294</v>
      </c>
      <c r="L137" t="s">
        <v>306</v>
      </c>
      <c r="M137" t="s">
        <v>310</v>
      </c>
      <c r="N137">
        <v>4</v>
      </c>
      <c r="O137">
        <v>4</v>
      </c>
      <c r="P137" s="48">
        <v>0.67860299999999996</v>
      </c>
      <c r="Q137" s="48">
        <v>0.62899000346140899</v>
      </c>
      <c r="R137" s="81">
        <v>0.70161022169866172</v>
      </c>
      <c r="S137" s="81">
        <v>0.69777443684447582</v>
      </c>
      <c r="T137" s="49">
        <v>552026</v>
      </c>
      <c r="U137" s="49">
        <v>456581.68342014938</v>
      </c>
      <c r="V137" s="77">
        <v>670688.69355778804</v>
      </c>
      <c r="W137" s="77">
        <v>562428.76457105856</v>
      </c>
      <c r="X137" s="50">
        <v>44808.4</v>
      </c>
      <c r="Y137" s="50">
        <v>37594.955684674234</v>
      </c>
      <c r="Z137" s="87">
        <v>45301.123083986495</v>
      </c>
      <c r="AA137" s="87">
        <v>38124.414319833108</v>
      </c>
      <c r="AB137">
        <v>44.415368619958336</v>
      </c>
      <c r="AC137">
        <v>44.257369557423324</v>
      </c>
      <c r="AD137" s="51">
        <v>42.898174025196411</v>
      </c>
      <c r="AE137">
        <v>177.8</v>
      </c>
      <c r="AF137">
        <v>79.400000000000006</v>
      </c>
      <c r="AG137">
        <v>169.6</v>
      </c>
      <c r="AH137">
        <v>60.1</v>
      </c>
      <c r="AI137">
        <v>173.7</v>
      </c>
      <c r="AJ137">
        <v>69.75</v>
      </c>
      <c r="AK137" s="48">
        <v>0.66195194594704221</v>
      </c>
      <c r="AL137" s="48">
        <v>0.70434150660303929</v>
      </c>
      <c r="AM137" s="49">
        <v>434003.68319139845</v>
      </c>
      <c r="AN137" s="49">
        <v>573375.91423289583</v>
      </c>
      <c r="AO137" s="50">
        <v>31757.756103937321</v>
      </c>
      <c r="AP137" s="50">
        <v>36568.955816984373</v>
      </c>
      <c r="AQ137" s="53">
        <v>0.62435600000000002</v>
      </c>
      <c r="AR137">
        <v>0.64625227812747055</v>
      </c>
      <c r="AS137">
        <v>0.63124899999999995</v>
      </c>
      <c r="AT137" s="70">
        <v>0.65292339279517342</v>
      </c>
      <c r="AU137">
        <v>0.89139800000000002</v>
      </c>
      <c r="AV137" s="70">
        <v>0.90110368121288154</v>
      </c>
      <c r="AW137" t="s">
        <v>273</v>
      </c>
      <c r="AX137" t="s">
        <v>277</v>
      </c>
      <c r="AY137" s="56" t="s">
        <v>279</v>
      </c>
      <c r="AZ137" t="s">
        <v>289</v>
      </c>
      <c r="BA137" s="60" t="s">
        <v>275</v>
      </c>
      <c r="BB137" t="s">
        <v>278</v>
      </c>
      <c r="BC137">
        <v>2</v>
      </c>
      <c r="BE137">
        <v>139</v>
      </c>
      <c r="BF137" s="65">
        <v>552026</v>
      </c>
      <c r="BG137" s="65">
        <v>400396.09829578141</v>
      </c>
      <c r="BH137" s="67">
        <v>670920.35139404703</v>
      </c>
      <c r="BI137" s="60" t="s">
        <v>281</v>
      </c>
    </row>
    <row r="138" spans="1:61">
      <c r="A138" t="s">
        <v>410</v>
      </c>
      <c r="B138" s="60" t="s">
        <v>276</v>
      </c>
      <c r="C138" s="60" t="s">
        <v>278</v>
      </c>
      <c r="D138" s="60">
        <v>1</v>
      </c>
      <c r="E138" s="60" t="s">
        <v>282</v>
      </c>
      <c r="F138">
        <v>2</v>
      </c>
      <c r="G138" s="60" t="s">
        <v>282</v>
      </c>
      <c r="H138" s="60" t="s">
        <v>464</v>
      </c>
      <c r="I138" t="s">
        <v>469</v>
      </c>
      <c r="J138" t="s">
        <v>393</v>
      </c>
      <c r="K138" t="s">
        <v>294</v>
      </c>
      <c r="L138" t="s">
        <v>306</v>
      </c>
      <c r="M138" t="s">
        <v>310</v>
      </c>
      <c r="N138">
        <v>4</v>
      </c>
      <c r="O138">
        <v>4</v>
      </c>
      <c r="P138" s="48">
        <v>0.69190300000000005</v>
      </c>
      <c r="Q138" s="48">
        <v>0.59735210768614244</v>
      </c>
      <c r="R138" s="81">
        <v>0.67998820539487259</v>
      </c>
      <c r="S138" s="81">
        <v>0.67998820539487259</v>
      </c>
      <c r="T138" s="49">
        <v>637105</v>
      </c>
      <c r="U138" s="49">
        <v>422213.76151543693</v>
      </c>
      <c r="V138" s="77">
        <v>549548.98326776933</v>
      </c>
      <c r="W138" s="77">
        <v>549548.98326776933</v>
      </c>
      <c r="X138" s="50">
        <v>52566.400000000001</v>
      </c>
      <c r="Y138" s="50">
        <v>37673.595146886109</v>
      </c>
      <c r="Z138" s="87">
        <v>39527.841373094016</v>
      </c>
      <c r="AA138" s="87">
        <v>39527.841373094016</v>
      </c>
      <c r="AB138">
        <v>41.708499440738912</v>
      </c>
      <c r="AC138">
        <v>41.708499440738912</v>
      </c>
      <c r="AD138" s="51">
        <v>44.795432970548475</v>
      </c>
      <c r="AE138">
        <v>195.5</v>
      </c>
      <c r="AF138">
        <v>71.5</v>
      </c>
      <c r="AG138">
        <v>193.7</v>
      </c>
      <c r="AH138">
        <v>53.9</v>
      </c>
      <c r="AI138">
        <v>194.6</v>
      </c>
      <c r="AJ138">
        <v>62.7</v>
      </c>
      <c r="AK138" s="48">
        <v>0.63198954414788422</v>
      </c>
      <c r="AL138" s="48">
        <v>0.68015621171780749</v>
      </c>
      <c r="AM138" s="49">
        <v>392677.72410466749</v>
      </c>
      <c r="AN138" s="49">
        <v>520899.02177149768</v>
      </c>
      <c r="AO138" s="50">
        <v>31391.568106816336</v>
      </c>
      <c r="AP138" s="50">
        <v>36041.530146800033</v>
      </c>
      <c r="AQ138" s="53">
        <v>0.63842699999999997</v>
      </c>
      <c r="AR138">
        <v>0.62565572279079062</v>
      </c>
      <c r="AS138">
        <v>0.64541899999999996</v>
      </c>
      <c r="AT138" s="70">
        <v>0.63268548239562095</v>
      </c>
      <c r="AU138">
        <v>0.89838600000000002</v>
      </c>
      <c r="AV138" s="70">
        <v>0.8951093240475283</v>
      </c>
      <c r="AW138" t="s">
        <v>273</v>
      </c>
      <c r="AX138" t="s">
        <v>277</v>
      </c>
      <c r="AY138" s="56" t="s">
        <v>279</v>
      </c>
      <c r="AZ138" t="s">
        <v>289</v>
      </c>
      <c r="BA138" s="60" t="s">
        <v>275</v>
      </c>
      <c r="BB138" t="s">
        <v>278</v>
      </c>
      <c r="BC138">
        <v>2</v>
      </c>
      <c r="BD138" t="s">
        <v>390</v>
      </c>
      <c r="BE138">
        <v>140</v>
      </c>
      <c r="BF138" s="65">
        <v>637105</v>
      </c>
      <c r="BG138" s="65">
        <v>381654.9953304457</v>
      </c>
      <c r="BH138" s="67">
        <v>549887.30789298692</v>
      </c>
      <c r="BI138" s="60" t="s">
        <v>281</v>
      </c>
    </row>
    <row r="139" spans="1:61">
      <c r="A139" t="s">
        <v>409</v>
      </c>
      <c r="B139" s="60" t="s">
        <v>276</v>
      </c>
      <c r="C139" s="60" t="s">
        <v>278</v>
      </c>
      <c r="D139" s="60">
        <v>1</v>
      </c>
      <c r="E139" s="60" t="s">
        <v>282</v>
      </c>
      <c r="F139">
        <v>2</v>
      </c>
      <c r="G139" s="60" t="s">
        <v>282</v>
      </c>
      <c r="H139" s="60" t="s">
        <v>464</v>
      </c>
      <c r="I139" t="s">
        <v>469</v>
      </c>
      <c r="K139" t="s">
        <v>294</v>
      </c>
      <c r="L139" t="s">
        <v>306</v>
      </c>
      <c r="M139" t="s">
        <v>310</v>
      </c>
      <c r="N139">
        <v>4</v>
      </c>
      <c r="O139">
        <v>4</v>
      </c>
      <c r="P139" s="48">
        <v>0.65654500000000005</v>
      </c>
      <c r="Q139" s="48">
        <v>0.57543540603042309</v>
      </c>
      <c r="R139" s="81">
        <v>0.68031941312709965</v>
      </c>
      <c r="S139" s="81">
        <v>0.68031941312709965</v>
      </c>
      <c r="T139" s="49">
        <v>442351</v>
      </c>
      <c r="U139" s="49">
        <v>298558.81000049785</v>
      </c>
      <c r="V139" s="77">
        <v>489979.89162235678</v>
      </c>
      <c r="W139" s="77">
        <v>489979.89162235678</v>
      </c>
      <c r="X139" s="50">
        <v>37235.200000000004</v>
      </c>
      <c r="Y139" s="50">
        <v>28150.016513372328</v>
      </c>
      <c r="Z139" s="87">
        <v>35241.399360031734</v>
      </c>
      <c r="AA139" s="87">
        <v>35241.399360031734</v>
      </c>
      <c r="AB139">
        <v>41.710593267024763</v>
      </c>
      <c r="AC139">
        <v>41.710593267024763</v>
      </c>
      <c r="AD139" s="51">
        <v>39.966816523862704</v>
      </c>
      <c r="AE139">
        <v>169</v>
      </c>
      <c r="AF139">
        <v>73.8</v>
      </c>
      <c r="AG139">
        <v>173.7</v>
      </c>
      <c r="AH139">
        <v>49.9</v>
      </c>
      <c r="AI139">
        <v>171.35</v>
      </c>
      <c r="AJ139">
        <v>61.849999999999994</v>
      </c>
      <c r="AK139" s="48">
        <v>0.61614380791545675</v>
      </c>
      <c r="AL139" s="48">
        <v>0.68482469029513771</v>
      </c>
      <c r="AM139" s="49">
        <v>330399.69559498882</v>
      </c>
      <c r="AN139" s="49">
        <v>488647.24518858071</v>
      </c>
      <c r="AO139" s="50">
        <v>27602.315828622541</v>
      </c>
      <c r="AP139" s="50">
        <v>33292.702226114416</v>
      </c>
      <c r="AQ139" s="53">
        <v>0.59730099999999997</v>
      </c>
      <c r="AR139">
        <v>0.62608422582425771</v>
      </c>
      <c r="AS139">
        <v>0.60477800000000004</v>
      </c>
      <c r="AT139" s="70">
        <v>0.63310110853148038</v>
      </c>
      <c r="AU139">
        <v>0.88654999999999995</v>
      </c>
      <c r="AV139" s="70">
        <v>0.89515473310617399</v>
      </c>
      <c r="AW139" t="s">
        <v>273</v>
      </c>
      <c r="AX139" t="s">
        <v>277</v>
      </c>
      <c r="AY139" s="56" t="s">
        <v>279</v>
      </c>
      <c r="AZ139" t="s">
        <v>289</v>
      </c>
      <c r="BA139" s="60" t="s">
        <v>276</v>
      </c>
      <c r="BB139" t="s">
        <v>278</v>
      </c>
      <c r="BC139">
        <v>1</v>
      </c>
      <c r="BD139" t="s">
        <v>390</v>
      </c>
      <c r="BE139">
        <v>141</v>
      </c>
      <c r="BF139" s="65">
        <v>442351</v>
      </c>
      <c r="BG139" s="65">
        <v>298558.81000049785</v>
      </c>
      <c r="BH139" s="67">
        <v>490351.92728236748</v>
      </c>
      <c r="BI139" s="60" t="s">
        <v>282</v>
      </c>
    </row>
    <row r="140" spans="1:61">
      <c r="A140" t="s">
        <v>408</v>
      </c>
      <c r="B140" s="60" t="s">
        <v>275</v>
      </c>
      <c r="C140" s="60" t="s">
        <v>278</v>
      </c>
      <c r="D140" s="60">
        <v>2</v>
      </c>
      <c r="E140" s="60" t="s">
        <v>282</v>
      </c>
      <c r="F140">
        <v>2</v>
      </c>
      <c r="G140" s="60" t="s">
        <v>282</v>
      </c>
      <c r="H140" s="60" t="s">
        <v>464</v>
      </c>
      <c r="I140" s="58" t="s">
        <v>458</v>
      </c>
      <c r="J140" s="58" t="s">
        <v>437</v>
      </c>
      <c r="K140" t="s">
        <v>294</v>
      </c>
      <c r="L140" t="s">
        <v>306</v>
      </c>
      <c r="M140" t="s">
        <v>310</v>
      </c>
      <c r="N140">
        <v>4</v>
      </c>
      <c r="O140">
        <v>4</v>
      </c>
      <c r="P140" s="48">
        <v>0.612066</v>
      </c>
      <c r="Q140" s="48">
        <v>0.58933584842469433</v>
      </c>
      <c r="R140" s="81">
        <v>0.65673543220382502</v>
      </c>
      <c r="S140" s="81">
        <v>0.65673543220382502</v>
      </c>
      <c r="T140" s="49">
        <v>265494</v>
      </c>
      <c r="U140" s="49">
        <v>218816.38574939538</v>
      </c>
      <c r="V140" s="77">
        <v>313193.23690504342</v>
      </c>
      <c r="W140" s="77">
        <v>313193.23690504342</v>
      </c>
      <c r="X140" s="50">
        <v>25711.3</v>
      </c>
      <c r="Y140" s="50">
        <v>20131.34932574218</v>
      </c>
      <c r="Z140" s="87">
        <v>24363.143046676632</v>
      </c>
      <c r="AA140" s="87">
        <v>24363.143046676632</v>
      </c>
      <c r="AB140">
        <v>38.565619752550688</v>
      </c>
      <c r="AC140">
        <v>38.565619752550688</v>
      </c>
      <c r="AD140" s="51">
        <v>35.144559040379882</v>
      </c>
      <c r="AE140">
        <v>121</v>
      </c>
      <c r="AF140">
        <v>76.8</v>
      </c>
      <c r="AG140">
        <v>121.7</v>
      </c>
      <c r="AH140">
        <v>54.8</v>
      </c>
      <c r="AI140">
        <v>121.35</v>
      </c>
      <c r="AJ140">
        <v>65.8</v>
      </c>
      <c r="AK140" s="48">
        <v>0.62591083087647259</v>
      </c>
      <c r="AL140" s="48">
        <v>0.67902047578633584</v>
      </c>
      <c r="AM140" s="49">
        <v>267411.56242584379</v>
      </c>
      <c r="AN140" s="49">
        <v>374766.56923913874</v>
      </c>
      <c r="AO140" s="50">
        <v>21746.147288367152</v>
      </c>
      <c r="AP140" s="50">
        <v>26004.541839493882</v>
      </c>
      <c r="AQ140" s="53">
        <v>0.54748300000000005</v>
      </c>
      <c r="AR140">
        <v>0.59899385190095189</v>
      </c>
      <c r="AS140">
        <v>0.55588000000000004</v>
      </c>
      <c r="AT140" s="70">
        <v>0.60645617080363823</v>
      </c>
      <c r="AU140">
        <v>0.86744600000000005</v>
      </c>
      <c r="AV140" s="70">
        <v>0.88687302179541472</v>
      </c>
      <c r="AW140" t="s">
        <v>273</v>
      </c>
      <c r="AX140" t="s">
        <v>277</v>
      </c>
      <c r="AY140" s="56" t="s">
        <v>279</v>
      </c>
      <c r="AZ140" t="s">
        <v>289</v>
      </c>
      <c r="BA140" s="60" t="s">
        <v>275</v>
      </c>
      <c r="BB140" t="s">
        <v>278</v>
      </c>
      <c r="BC140">
        <v>2</v>
      </c>
      <c r="BD140" t="s">
        <v>390</v>
      </c>
      <c r="BE140">
        <v>142</v>
      </c>
      <c r="BF140" s="65">
        <v>265494</v>
      </c>
      <c r="BG140" s="65">
        <v>218816.38574939538</v>
      </c>
      <c r="BH140" s="67">
        <v>313612.51207541442</v>
      </c>
      <c r="BI140" s="60" t="s">
        <v>282</v>
      </c>
    </row>
    <row r="141" spans="1:61">
      <c r="A141" t="s">
        <v>407</v>
      </c>
      <c r="B141" s="60" t="s">
        <v>276</v>
      </c>
      <c r="C141" s="60" t="s">
        <v>278</v>
      </c>
      <c r="D141" s="60">
        <v>1</v>
      </c>
      <c r="E141" s="60" t="s">
        <v>282</v>
      </c>
      <c r="F141">
        <v>2</v>
      </c>
      <c r="G141" s="60" t="s">
        <v>282</v>
      </c>
      <c r="H141" s="60" t="s">
        <v>464</v>
      </c>
      <c r="I141" s="58" t="s">
        <v>469</v>
      </c>
      <c r="K141" t="s">
        <v>294</v>
      </c>
      <c r="L141" t="s">
        <v>306</v>
      </c>
      <c r="M141" t="s">
        <v>310</v>
      </c>
      <c r="N141">
        <v>4</v>
      </c>
      <c r="O141">
        <v>4</v>
      </c>
      <c r="P141" s="48">
        <v>0.63845200000000002</v>
      </c>
      <c r="Q141" s="48">
        <v>0.5219052140883037</v>
      </c>
      <c r="R141" s="81">
        <v>0.65707007501623838</v>
      </c>
      <c r="S141" s="81">
        <v>0.65707007501623838</v>
      </c>
      <c r="T141" s="49">
        <v>320415</v>
      </c>
      <c r="U141" s="49">
        <v>258538.26799889261</v>
      </c>
      <c r="V141" s="77">
        <v>351103.87421566999</v>
      </c>
      <c r="W141" s="77">
        <v>351103.87421566999</v>
      </c>
      <c r="X141" s="50">
        <v>31109.5</v>
      </c>
      <c r="Y141" s="50">
        <v>28278.599550898973</v>
      </c>
      <c r="Z141" s="87">
        <v>27249.485842215159</v>
      </c>
      <c r="AA141" s="87">
        <v>27249.485842215159</v>
      </c>
      <c r="AB141">
        <v>38.654366865712007</v>
      </c>
      <c r="AC141">
        <v>38.654366865712007</v>
      </c>
      <c r="AD141" s="51">
        <v>37.857353116181947</v>
      </c>
      <c r="AE141">
        <v>141.9</v>
      </c>
      <c r="AF141">
        <v>71.3</v>
      </c>
      <c r="AG141">
        <v>139</v>
      </c>
      <c r="AH141">
        <v>46.4</v>
      </c>
      <c r="AI141">
        <v>140.44999999999999</v>
      </c>
      <c r="AJ141">
        <v>58.849999999999994</v>
      </c>
      <c r="AK141" s="48">
        <v>0.58894260264733334</v>
      </c>
      <c r="AL141" s="48">
        <v>0.66736436863558968</v>
      </c>
      <c r="AM141" s="49">
        <v>243292.02671581024</v>
      </c>
      <c r="AN141" s="49">
        <v>373851.75656976877</v>
      </c>
      <c r="AO141" s="50">
        <v>21851.296936438321</v>
      </c>
      <c r="AP141" s="50">
        <v>26928.056772709253</v>
      </c>
      <c r="AQ141" s="53">
        <v>0.57658299999999996</v>
      </c>
      <c r="AR141">
        <v>0.59934667805250241</v>
      </c>
      <c r="AS141">
        <v>0.58423499999999995</v>
      </c>
      <c r="AT141" s="70">
        <v>0.60680631930306861</v>
      </c>
      <c r="AU141">
        <v>0.87774799999999997</v>
      </c>
      <c r="AV141" s="70">
        <v>0.88706890158130347</v>
      </c>
      <c r="AW141" t="s">
        <v>273</v>
      </c>
      <c r="AX141" t="s">
        <v>277</v>
      </c>
      <c r="AY141" s="56" t="s">
        <v>279</v>
      </c>
      <c r="AZ141" t="s">
        <v>289</v>
      </c>
      <c r="BA141" s="60" t="s">
        <v>276</v>
      </c>
      <c r="BB141" t="s">
        <v>278</v>
      </c>
      <c r="BC141">
        <v>1</v>
      </c>
      <c r="BD141" t="s">
        <v>390</v>
      </c>
      <c r="BE141">
        <v>143</v>
      </c>
      <c r="BF141" s="65">
        <v>320415</v>
      </c>
      <c r="BG141" s="65">
        <v>209462.55322677823</v>
      </c>
      <c r="BH141" s="67">
        <v>351439.36768722307</v>
      </c>
      <c r="BI141" s="60" t="s">
        <v>283</v>
      </c>
    </row>
    <row r="142" spans="1:61">
      <c r="A142" t="s">
        <v>152</v>
      </c>
      <c r="B142" s="60" t="s">
        <v>275</v>
      </c>
      <c r="C142" s="60" t="s">
        <v>278</v>
      </c>
      <c r="D142" s="60">
        <v>1</v>
      </c>
      <c r="E142" s="60" t="s">
        <v>282</v>
      </c>
      <c r="F142">
        <v>2</v>
      </c>
      <c r="G142" s="60" t="s">
        <v>282</v>
      </c>
      <c r="H142" s="60" t="s">
        <v>464</v>
      </c>
      <c r="I142" s="58" t="s">
        <v>458</v>
      </c>
      <c r="J142" s="58" t="s">
        <v>437</v>
      </c>
      <c r="K142" t="s">
        <v>294</v>
      </c>
      <c r="L142" t="s">
        <v>306</v>
      </c>
      <c r="M142" t="s">
        <v>310</v>
      </c>
      <c r="N142">
        <v>4</v>
      </c>
      <c r="O142">
        <v>4</v>
      </c>
      <c r="P142" s="48">
        <v>0.68593000000000004</v>
      </c>
      <c r="Q142" s="48">
        <v>0.6364371392423589</v>
      </c>
      <c r="R142" s="81">
        <v>0.70677265091102837</v>
      </c>
      <c r="S142" s="81">
        <v>0.70677265091102837</v>
      </c>
      <c r="T142" s="49">
        <v>736470</v>
      </c>
      <c r="U142" s="49">
        <v>646503.64663027844</v>
      </c>
      <c r="V142" s="77">
        <v>827704.12775734486</v>
      </c>
      <c r="W142" s="77">
        <v>827704.12775734486</v>
      </c>
      <c r="X142" s="50">
        <v>56339.3</v>
      </c>
      <c r="Y142" s="50">
        <v>51640.404985119749</v>
      </c>
      <c r="Z142" s="87">
        <v>54213.065303252355</v>
      </c>
      <c r="AA142" s="87">
        <v>54213.065303252355</v>
      </c>
      <c r="AB142">
        <v>45.80284050315575</v>
      </c>
      <c r="AC142">
        <v>45.80284050315575</v>
      </c>
      <c r="AD142" s="51">
        <v>43.923179353244784</v>
      </c>
      <c r="AE142">
        <v>246.3</v>
      </c>
      <c r="AF142">
        <v>76.5</v>
      </c>
      <c r="AG142">
        <v>244.4</v>
      </c>
      <c r="AH142">
        <v>59.4</v>
      </c>
      <c r="AI142">
        <v>245.35000000000002</v>
      </c>
      <c r="AJ142">
        <v>67.95</v>
      </c>
      <c r="AK142" s="48">
        <v>0.66413674825058588</v>
      </c>
      <c r="AL142" s="48">
        <v>0.70427876829505232</v>
      </c>
      <c r="AM142" s="49">
        <v>583757.62288674503</v>
      </c>
      <c r="AN142" s="49">
        <v>751809.05977838382</v>
      </c>
      <c r="AO142" s="50">
        <v>42438.695492352155</v>
      </c>
      <c r="AP142" s="50">
        <v>47978.328443290411</v>
      </c>
      <c r="AQ142" s="53">
        <v>0.63206399999999996</v>
      </c>
      <c r="AR142">
        <v>0.65655497322183831</v>
      </c>
      <c r="AS142">
        <v>0.63901600000000003</v>
      </c>
      <c r="AT142" s="70">
        <v>0.66306081507884207</v>
      </c>
      <c r="AU142">
        <v>0.89568199999999998</v>
      </c>
      <c r="AV142" s="70">
        <v>0.90430884121799859</v>
      </c>
      <c r="AW142" t="s">
        <v>273</v>
      </c>
      <c r="AX142" t="s">
        <v>277</v>
      </c>
      <c r="AY142" s="56" t="s">
        <v>279</v>
      </c>
      <c r="AZ142" t="s">
        <v>289</v>
      </c>
      <c r="BA142" s="60" t="s">
        <v>275</v>
      </c>
      <c r="BB142" t="s">
        <v>278</v>
      </c>
      <c r="BC142">
        <v>2</v>
      </c>
      <c r="BE142">
        <v>144</v>
      </c>
      <c r="BF142" s="65">
        <v>736470</v>
      </c>
      <c r="BG142" s="65">
        <v>592606.41675626917</v>
      </c>
      <c r="BH142" s="67">
        <v>828118.50871471653</v>
      </c>
      <c r="BI142" s="60" t="s">
        <v>281</v>
      </c>
    </row>
    <row r="143" spans="1:61">
      <c r="A143" t="s">
        <v>153</v>
      </c>
      <c r="B143" s="60" t="s">
        <v>274</v>
      </c>
      <c r="C143" s="60" t="s">
        <v>277</v>
      </c>
      <c r="D143" s="60">
        <v>2</v>
      </c>
      <c r="E143" s="60" t="s">
        <v>283</v>
      </c>
      <c r="F143">
        <v>0</v>
      </c>
      <c r="G143" s="60" t="s">
        <v>282</v>
      </c>
      <c r="H143" s="60" t="s">
        <v>464</v>
      </c>
      <c r="I143" s="58" t="s">
        <v>458</v>
      </c>
      <c r="K143" t="s">
        <v>295</v>
      </c>
      <c r="L143" t="s">
        <v>307</v>
      </c>
      <c r="M143" t="s">
        <v>310</v>
      </c>
      <c r="N143">
        <v>5</v>
      </c>
      <c r="O143">
        <v>4</v>
      </c>
      <c r="P143" s="48">
        <v>0.65054699999999999</v>
      </c>
      <c r="Q143" s="48">
        <v>0.55168094956304103</v>
      </c>
      <c r="R143" s="81">
        <v>0.69105426040882467</v>
      </c>
      <c r="S143" s="81">
        <v>0.6596101810965701</v>
      </c>
      <c r="T143" s="49">
        <v>359550</v>
      </c>
      <c r="U143" s="49">
        <v>264412.92549474508</v>
      </c>
      <c r="V143" s="77">
        <v>553749.98749474506</v>
      </c>
      <c r="W143" s="77">
        <v>309982.17044411146</v>
      </c>
      <c r="X143" s="50">
        <v>29694.7</v>
      </c>
      <c r="Y143" s="50">
        <v>27360.997653425187</v>
      </c>
      <c r="Z143" s="87">
        <v>39438.377653425181</v>
      </c>
      <c r="AA143" s="87">
        <v>23904.695729259944</v>
      </c>
      <c r="AB143">
        <v>42.122674950853551</v>
      </c>
      <c r="AC143">
        <v>38.902252589396348</v>
      </c>
      <c r="AD143" s="51">
        <v>39.300636506200988</v>
      </c>
      <c r="AE143">
        <v>116.2</v>
      </c>
      <c r="AF143">
        <v>82.6</v>
      </c>
      <c r="AG143">
        <v>112</v>
      </c>
      <c r="AH143">
        <v>51.9</v>
      </c>
      <c r="AI143">
        <v>114.1</v>
      </c>
      <c r="AJ143">
        <v>67.25</v>
      </c>
      <c r="AK143" s="48">
        <v>0.61967169655375165</v>
      </c>
      <c r="AL143" s="48">
        <v>0.69248279129176538</v>
      </c>
      <c r="AM143" s="49">
        <v>256113.02865073062</v>
      </c>
      <c r="AN143" s="49">
        <v>407609.56004913966</v>
      </c>
      <c r="AO143" s="50">
        <v>21216.228146338424</v>
      </c>
      <c r="AP143" s="50">
        <v>27053.657712987766</v>
      </c>
      <c r="AQ143" s="53">
        <v>0.59276300000000004</v>
      </c>
      <c r="AR143">
        <v>0.60228466650496659</v>
      </c>
      <c r="AS143">
        <v>0.59982999999999997</v>
      </c>
      <c r="AT143" s="70">
        <v>0.60969523537927106</v>
      </c>
      <c r="AU143">
        <v>0.88275599999999999</v>
      </c>
      <c r="AV143" s="70">
        <v>0.8878551907108243</v>
      </c>
      <c r="AW143" t="s">
        <v>273</v>
      </c>
      <c r="AX143" t="s">
        <v>277</v>
      </c>
      <c r="AY143" s="56" t="s">
        <v>279</v>
      </c>
      <c r="AZ143" t="s">
        <v>289</v>
      </c>
      <c r="BA143" s="60" t="s">
        <v>274</v>
      </c>
      <c r="BB143" t="s">
        <v>277</v>
      </c>
      <c r="BC143">
        <v>2</v>
      </c>
      <c r="BE143">
        <v>145</v>
      </c>
      <c r="BF143" s="65">
        <v>359550</v>
      </c>
      <c r="BG143" s="65">
        <v>198892.06393737654</v>
      </c>
      <c r="BH143" s="67">
        <v>553749.98749474506</v>
      </c>
      <c r="BI143" s="60" t="s">
        <v>283</v>
      </c>
    </row>
    <row r="144" spans="1:61">
      <c r="A144" t="s">
        <v>154</v>
      </c>
      <c r="B144" s="60" t="s">
        <v>273</v>
      </c>
      <c r="C144" s="60" t="s">
        <v>277</v>
      </c>
      <c r="D144" s="60">
        <v>1</v>
      </c>
      <c r="E144" s="60" t="s">
        <v>282</v>
      </c>
      <c r="F144">
        <v>2</v>
      </c>
      <c r="G144" s="60" t="s">
        <v>282</v>
      </c>
      <c r="H144" s="60" t="s">
        <v>464</v>
      </c>
      <c r="I144" s="58" t="s">
        <v>469</v>
      </c>
      <c r="J144" t="s">
        <v>438</v>
      </c>
      <c r="K144" t="s">
        <v>295</v>
      </c>
      <c r="L144" t="s">
        <v>307</v>
      </c>
      <c r="M144" t="s">
        <v>310</v>
      </c>
      <c r="N144">
        <v>5</v>
      </c>
      <c r="O144">
        <v>4</v>
      </c>
      <c r="P144" s="48">
        <v>0.67401900000000003</v>
      </c>
      <c r="Q144" s="48">
        <v>0.60040379119399345</v>
      </c>
      <c r="R144" s="81">
        <v>0.67942810732625813</v>
      </c>
      <c r="S144" s="81">
        <v>0.67942810732625813</v>
      </c>
      <c r="T144" s="49">
        <v>417893</v>
      </c>
      <c r="U144" s="49">
        <v>369445.16449217912</v>
      </c>
      <c r="V144" s="77">
        <v>393899.66209363693</v>
      </c>
      <c r="W144" s="77">
        <v>393899.66209363693</v>
      </c>
      <c r="X144" s="50">
        <v>32211.200000000001</v>
      </c>
      <c r="Y144" s="50">
        <v>33382.252570011129</v>
      </c>
      <c r="Z144" s="87">
        <v>28477.268094424791</v>
      </c>
      <c r="AA144" s="87">
        <v>28477.268094424791</v>
      </c>
      <c r="AB144">
        <v>41.496220155762089</v>
      </c>
      <c r="AC144">
        <v>41.496220155762089</v>
      </c>
      <c r="AD144" s="51">
        <v>42.283308141788652</v>
      </c>
      <c r="AE144">
        <v>129</v>
      </c>
      <c r="AF144">
        <v>81.8</v>
      </c>
      <c r="AG144">
        <v>136</v>
      </c>
      <c r="AH144">
        <v>57.7</v>
      </c>
      <c r="AI144">
        <v>132.5</v>
      </c>
      <c r="AJ144">
        <v>69.75</v>
      </c>
      <c r="AK144" s="48">
        <v>0.64697710696732347</v>
      </c>
      <c r="AL144" s="48">
        <v>0.69944084696808573</v>
      </c>
      <c r="AM144" s="49">
        <v>327448.96150188876</v>
      </c>
      <c r="AN144" s="49">
        <v>464217.07193855278</v>
      </c>
      <c r="AO144" s="50">
        <v>25065.67178229682</v>
      </c>
      <c r="AP144" s="50">
        <v>30099.954642839071</v>
      </c>
      <c r="AQ144" s="53">
        <v>0.619668</v>
      </c>
      <c r="AR144">
        <v>0.62513309088390057</v>
      </c>
      <c r="AS144">
        <v>0.626606</v>
      </c>
      <c r="AT144" s="70">
        <v>0.63215729616199423</v>
      </c>
      <c r="AU144">
        <v>0.89166299999999998</v>
      </c>
      <c r="AV144" s="70">
        <v>0.89471201708577308</v>
      </c>
      <c r="AW144" t="s">
        <v>274</v>
      </c>
      <c r="AX144" t="s">
        <v>277</v>
      </c>
      <c r="AY144" s="56" t="s">
        <v>280</v>
      </c>
      <c r="AZ144" t="s">
        <v>289</v>
      </c>
      <c r="BA144" s="60" t="s">
        <v>274</v>
      </c>
      <c r="BB144" t="s">
        <v>277</v>
      </c>
      <c r="BC144">
        <v>2</v>
      </c>
      <c r="BE144">
        <v>146</v>
      </c>
      <c r="BF144" s="65">
        <v>417893</v>
      </c>
      <c r="BG144" s="65">
        <v>270139.53473661013</v>
      </c>
      <c r="BH144" s="67">
        <v>394406.27400311315</v>
      </c>
      <c r="BI144" s="60" t="s">
        <v>283</v>
      </c>
    </row>
    <row r="145" spans="1:61">
      <c r="A145" t="s">
        <v>155</v>
      </c>
      <c r="B145" s="60" t="s">
        <v>273</v>
      </c>
      <c r="C145" s="60" t="s">
        <v>277</v>
      </c>
      <c r="D145" s="60">
        <v>1</v>
      </c>
      <c r="E145" s="60" t="s">
        <v>281</v>
      </c>
      <c r="F145">
        <v>1</v>
      </c>
      <c r="G145" s="60" t="s">
        <v>282</v>
      </c>
      <c r="H145" s="60" t="s">
        <v>464</v>
      </c>
      <c r="I145" t="s">
        <v>469</v>
      </c>
      <c r="J145" t="s">
        <v>439</v>
      </c>
      <c r="K145" t="s">
        <v>294</v>
      </c>
      <c r="L145" t="s">
        <v>306</v>
      </c>
      <c r="M145" t="s">
        <v>310</v>
      </c>
      <c r="N145">
        <v>5</v>
      </c>
      <c r="O145">
        <v>4</v>
      </c>
      <c r="P145" s="48">
        <v>0.66982600000000003</v>
      </c>
      <c r="Q145" s="48">
        <v>0.58136699403095249</v>
      </c>
      <c r="R145" s="81">
        <v>0.66941371412488704</v>
      </c>
      <c r="S145" s="81">
        <v>0.65461669042489667</v>
      </c>
      <c r="T145" s="49">
        <v>417539</v>
      </c>
      <c r="U145" s="49">
        <v>253891.89369291719</v>
      </c>
      <c r="V145" s="77">
        <v>403494.68935063679</v>
      </c>
      <c r="W145" s="77">
        <v>303986.65862177883</v>
      </c>
      <c r="X145" s="50">
        <v>32663.100000000002</v>
      </c>
      <c r="Y145" s="50">
        <v>24050.030516490875</v>
      </c>
      <c r="Z145" s="87">
        <v>30590.61092816215</v>
      </c>
      <c r="AA145" s="87">
        <v>23806.094187215895</v>
      </c>
      <c r="AB145">
        <v>39.57044437244376</v>
      </c>
      <c r="AC145">
        <v>38.307837005663359</v>
      </c>
      <c r="AD145" s="51">
        <v>41.683518754844329</v>
      </c>
      <c r="AE145">
        <v>120.1</v>
      </c>
      <c r="AF145">
        <v>77.2</v>
      </c>
      <c r="AG145">
        <v>117.2</v>
      </c>
      <c r="AH145">
        <v>54.6</v>
      </c>
      <c r="AI145">
        <v>118.65</v>
      </c>
      <c r="AJ145">
        <v>65.900000000000006</v>
      </c>
      <c r="AK145" s="48">
        <v>0.62457833741034507</v>
      </c>
      <c r="AL145" s="48">
        <v>0.6789260929579245</v>
      </c>
      <c r="AM145" s="49">
        <v>261864.30776413833</v>
      </c>
      <c r="AN145" s="49">
        <v>370255.02856028348</v>
      </c>
      <c r="AO145" s="50">
        <v>21375.597129316549</v>
      </c>
      <c r="AP145" s="50">
        <v>25698.083872706302</v>
      </c>
      <c r="AQ145" s="53">
        <v>0.61348999999999998</v>
      </c>
      <c r="AR145">
        <v>0.59655577808723825</v>
      </c>
      <c r="AS145">
        <v>0.620753</v>
      </c>
      <c r="AT145" s="70">
        <v>0.60405876875611964</v>
      </c>
      <c r="AU145">
        <v>0.89042299999999996</v>
      </c>
      <c r="AV145" s="70">
        <v>0.88613274810789122</v>
      </c>
      <c r="AW145" t="s">
        <v>273</v>
      </c>
      <c r="AX145" t="s">
        <v>277</v>
      </c>
      <c r="AY145" s="56" t="s">
        <v>279</v>
      </c>
      <c r="AZ145" t="s">
        <v>289</v>
      </c>
      <c r="BA145" s="60" t="s">
        <v>273</v>
      </c>
      <c r="BB145" t="s">
        <v>277</v>
      </c>
      <c r="BC145">
        <v>1</v>
      </c>
      <c r="BE145">
        <v>147</v>
      </c>
      <c r="BF145" s="65">
        <v>417539</v>
      </c>
      <c r="BG145" s="65">
        <v>211792.09530633947</v>
      </c>
      <c r="BH145" s="67">
        <v>403707.61961305991</v>
      </c>
      <c r="BI145" s="60" t="s">
        <v>281</v>
      </c>
    </row>
    <row r="146" spans="1:61">
      <c r="A146" t="s">
        <v>156</v>
      </c>
      <c r="B146" s="60" t="s">
        <v>274</v>
      </c>
      <c r="C146" s="60" t="s">
        <v>277</v>
      </c>
      <c r="D146" s="60">
        <v>2</v>
      </c>
      <c r="E146" s="60" t="s">
        <v>282</v>
      </c>
      <c r="F146">
        <v>2</v>
      </c>
      <c r="G146" s="60" t="s">
        <v>282</v>
      </c>
      <c r="H146" s="60" t="s">
        <v>464</v>
      </c>
      <c r="I146" s="58" t="s">
        <v>458</v>
      </c>
      <c r="J146" s="58" t="s">
        <v>391</v>
      </c>
      <c r="K146" t="s">
        <v>294</v>
      </c>
      <c r="L146" t="s">
        <v>306</v>
      </c>
      <c r="M146" t="s">
        <v>310</v>
      </c>
      <c r="N146">
        <v>5</v>
      </c>
      <c r="O146">
        <v>4</v>
      </c>
      <c r="P146" s="48">
        <v>0.65686500000000003</v>
      </c>
      <c r="Q146" s="48">
        <v>0.60378902705462467</v>
      </c>
      <c r="R146" s="81">
        <v>0.69077283570371384</v>
      </c>
      <c r="S146" s="81">
        <v>0.69077283570371384</v>
      </c>
      <c r="T146" s="49">
        <v>438501</v>
      </c>
      <c r="U146" s="49">
        <v>335326.60518200812</v>
      </c>
      <c r="V146" s="77">
        <v>518993.11033680022</v>
      </c>
      <c r="W146" s="77">
        <v>518993.11033680022</v>
      </c>
      <c r="X146" s="50">
        <v>35663.9</v>
      </c>
      <c r="Y146" s="50">
        <v>29411.231296117177</v>
      </c>
      <c r="Z146" s="87">
        <v>36048.292613846628</v>
      </c>
      <c r="AA146" s="87">
        <v>36048.292613846628</v>
      </c>
      <c r="AB146">
        <v>43.191486145791671</v>
      </c>
      <c r="AC146">
        <v>43.191486145791671</v>
      </c>
      <c r="AD146" s="51">
        <v>40.043410186620157</v>
      </c>
      <c r="AE146">
        <v>167</v>
      </c>
      <c r="AF146">
        <v>77.7</v>
      </c>
      <c r="AG146">
        <v>169.2</v>
      </c>
      <c r="AH146">
        <v>54.5</v>
      </c>
      <c r="AI146">
        <v>168.1</v>
      </c>
      <c r="AJ146">
        <v>66.099999999999994</v>
      </c>
      <c r="AK146" s="48">
        <v>0.63989732886997031</v>
      </c>
      <c r="AL146" s="48">
        <v>0.69765231567831043</v>
      </c>
      <c r="AM146" s="49">
        <v>372720.99501018121</v>
      </c>
      <c r="AN146" s="49">
        <v>531383.87728974456</v>
      </c>
      <c r="AO146" s="50">
        <v>29124.621019319206</v>
      </c>
      <c r="AP146" s="50">
        <v>34680.616042168564</v>
      </c>
      <c r="AQ146" s="53">
        <v>0.59907500000000002</v>
      </c>
      <c r="AR146">
        <v>0.63816766879005438</v>
      </c>
      <c r="AS146">
        <v>0.60682800000000003</v>
      </c>
      <c r="AT146" s="70">
        <v>0.64497682059637707</v>
      </c>
      <c r="AU146">
        <v>0.88627999999999996</v>
      </c>
      <c r="AV146" s="70">
        <v>0.89870675273845613</v>
      </c>
      <c r="AW146" t="s">
        <v>274</v>
      </c>
      <c r="AX146" t="s">
        <v>277</v>
      </c>
      <c r="AY146" s="56" t="s">
        <v>280</v>
      </c>
      <c r="AZ146" t="s">
        <v>289</v>
      </c>
      <c r="BA146" s="60" t="s">
        <v>284</v>
      </c>
      <c r="BB146" t="s">
        <v>277</v>
      </c>
      <c r="BC146">
        <v>3</v>
      </c>
      <c r="BE146">
        <v>148</v>
      </c>
      <c r="BF146" s="65">
        <v>438501</v>
      </c>
      <c r="BG146" s="65">
        <v>335326.60518200812</v>
      </c>
      <c r="BH146" s="67">
        <v>519427.29906067712</v>
      </c>
      <c r="BI146" s="60" t="s">
        <v>282</v>
      </c>
    </row>
    <row r="147" spans="1:61">
      <c r="A147" t="s">
        <v>157</v>
      </c>
      <c r="B147" s="60" t="s">
        <v>274</v>
      </c>
      <c r="C147" s="60" t="s">
        <v>277</v>
      </c>
      <c r="D147" s="60">
        <v>2</v>
      </c>
      <c r="E147" s="60" t="s">
        <v>281</v>
      </c>
      <c r="F147">
        <v>1</v>
      </c>
      <c r="G147" s="60" t="s">
        <v>282</v>
      </c>
      <c r="H147" s="60" t="s">
        <v>464</v>
      </c>
      <c r="I147" s="58" t="s">
        <v>458</v>
      </c>
      <c r="J147" s="58" t="s">
        <v>439</v>
      </c>
      <c r="K147" t="s">
        <v>294</v>
      </c>
      <c r="L147" t="s">
        <v>306</v>
      </c>
      <c r="M147" t="s">
        <v>310</v>
      </c>
      <c r="N147">
        <v>5</v>
      </c>
      <c r="O147">
        <v>4</v>
      </c>
      <c r="P147" s="48">
        <v>0.61938300000000002</v>
      </c>
      <c r="Q147" s="48">
        <v>0.57513636042868999</v>
      </c>
      <c r="R147" s="81">
        <v>0.64311614972450026</v>
      </c>
      <c r="S147" s="81">
        <v>0.60727062546375177</v>
      </c>
      <c r="T147" s="49">
        <v>235597</v>
      </c>
      <c r="U147" s="49">
        <v>201199.5157149786</v>
      </c>
      <c r="V147" s="77">
        <v>293907.48722984729</v>
      </c>
      <c r="W147" s="77">
        <v>195170.8331371719</v>
      </c>
      <c r="X147" s="50">
        <v>21282.799999999999</v>
      </c>
      <c r="Y147" s="50">
        <v>19559.167819114144</v>
      </c>
      <c r="Z147" s="87">
        <v>24300.582664097565</v>
      </c>
      <c r="AA147" s="87">
        <v>17551.173324741078</v>
      </c>
      <c r="AB147">
        <v>36.284004950721858</v>
      </c>
      <c r="AC147">
        <v>33.36030523874696</v>
      </c>
      <c r="AD147" s="51">
        <v>35.86620955705137</v>
      </c>
      <c r="AE147">
        <v>93.4</v>
      </c>
      <c r="AF147">
        <v>77</v>
      </c>
      <c r="AG147">
        <v>92.8</v>
      </c>
      <c r="AH147">
        <v>57</v>
      </c>
      <c r="AI147">
        <v>93.1</v>
      </c>
      <c r="AJ147">
        <v>67</v>
      </c>
      <c r="AK147" s="48">
        <v>0.61603196319657028</v>
      </c>
      <c r="AL147" s="48">
        <v>0.66009552732864685</v>
      </c>
      <c r="AM147" s="49">
        <v>213950.78492999694</v>
      </c>
      <c r="AN147" s="49">
        <v>289021.23578262737</v>
      </c>
      <c r="AO147" s="50">
        <v>17884.762778081924</v>
      </c>
      <c r="AP147" s="50">
        <v>21271.545373408033</v>
      </c>
      <c r="AQ147" s="53">
        <v>0.55585499999999999</v>
      </c>
      <c r="AR147">
        <v>0.54207962168738311</v>
      </c>
      <c r="AS147">
        <v>0.56364800000000004</v>
      </c>
      <c r="AT147" s="70">
        <v>0.55048916980111995</v>
      </c>
      <c r="AU147">
        <v>0.87244500000000003</v>
      </c>
      <c r="AV147" s="70">
        <v>0.8696494130189194</v>
      </c>
      <c r="AW147" t="s">
        <v>274</v>
      </c>
      <c r="AX147" t="s">
        <v>277</v>
      </c>
      <c r="AY147" s="56" t="s">
        <v>280</v>
      </c>
      <c r="AZ147" t="s">
        <v>289</v>
      </c>
      <c r="BA147" s="60" t="s">
        <v>284</v>
      </c>
      <c r="BB147" t="s">
        <v>277</v>
      </c>
      <c r="BC147">
        <v>3</v>
      </c>
      <c r="BE147">
        <v>149</v>
      </c>
      <c r="BF147" s="65">
        <v>235597</v>
      </c>
      <c r="BG147" s="65">
        <v>153128.89010743448</v>
      </c>
      <c r="BH147" s="67">
        <v>294118.76687745703</v>
      </c>
      <c r="BI147" s="60" t="s">
        <v>281</v>
      </c>
    </row>
    <row r="148" spans="1:61">
      <c r="A148" t="s">
        <v>158</v>
      </c>
      <c r="B148" s="60" t="s">
        <v>275</v>
      </c>
      <c r="C148" s="60" t="s">
        <v>278</v>
      </c>
      <c r="D148" s="60">
        <v>2</v>
      </c>
      <c r="E148" s="60" t="s">
        <v>281</v>
      </c>
      <c r="F148">
        <v>1</v>
      </c>
      <c r="G148" s="60" t="s">
        <v>282</v>
      </c>
      <c r="H148" s="60" t="s">
        <v>464</v>
      </c>
      <c r="I148" s="58" t="s">
        <v>458</v>
      </c>
      <c r="J148" s="58" t="s">
        <v>396</v>
      </c>
      <c r="K148" t="s">
        <v>294</v>
      </c>
      <c r="L148" t="s">
        <v>306</v>
      </c>
      <c r="M148" t="s">
        <v>310</v>
      </c>
      <c r="N148">
        <v>5</v>
      </c>
      <c r="O148">
        <v>4</v>
      </c>
      <c r="P148" s="48">
        <v>0.62824999999999998</v>
      </c>
      <c r="Q148" s="48">
        <v>0.59407536742234079</v>
      </c>
      <c r="R148" s="81">
        <v>0.67979485813740126</v>
      </c>
      <c r="S148" s="81">
        <v>0.67552609344366021</v>
      </c>
      <c r="T148" s="49">
        <v>344433</v>
      </c>
      <c r="U148" s="49">
        <v>353192.12800943019</v>
      </c>
      <c r="V148" s="77">
        <v>536458.83626837935</v>
      </c>
      <c r="W148" s="77">
        <v>450583.54010456766</v>
      </c>
      <c r="X148" s="50">
        <v>30631.5</v>
      </c>
      <c r="Y148" s="50">
        <v>31973.132251300798</v>
      </c>
      <c r="Z148" s="87">
        <v>39087.163561512789</v>
      </c>
      <c r="AA148" s="87">
        <v>32937.391828752021</v>
      </c>
      <c r="AB148">
        <v>41.174041863447265</v>
      </c>
      <c r="AC148">
        <v>41.040001811367468</v>
      </c>
      <c r="AD148" s="51">
        <v>36.787561098553503</v>
      </c>
      <c r="AE148">
        <v>159.4</v>
      </c>
      <c r="AF148">
        <v>73.5</v>
      </c>
      <c r="AG148">
        <v>164.5</v>
      </c>
      <c r="AH148">
        <v>54.4</v>
      </c>
      <c r="AI148">
        <v>161.94999999999999</v>
      </c>
      <c r="AJ148">
        <v>63.95</v>
      </c>
      <c r="AK148" s="48">
        <v>0.63178487011423579</v>
      </c>
      <c r="AL148" s="48">
        <v>0.68165298428100041</v>
      </c>
      <c r="AM148" s="49">
        <v>339051.61191784492</v>
      </c>
      <c r="AN148" s="49">
        <v>458093.63007282355</v>
      </c>
      <c r="AO148" s="50">
        <v>27117.326448922791</v>
      </c>
      <c r="AP148" s="50">
        <v>31533.712880788749</v>
      </c>
      <c r="AQ148" s="53">
        <v>0.56629700000000005</v>
      </c>
      <c r="AR148">
        <v>0.6205716626899167</v>
      </c>
      <c r="AS148">
        <v>0.57457899999999995</v>
      </c>
      <c r="AT148" s="70">
        <v>0.62767988724417301</v>
      </c>
      <c r="AU148">
        <v>0.87695800000000002</v>
      </c>
      <c r="AV148" s="70">
        <v>0.89348565635309685</v>
      </c>
      <c r="AW148" t="s">
        <v>274</v>
      </c>
      <c r="AX148" t="s">
        <v>277</v>
      </c>
      <c r="AY148" s="56" t="s">
        <v>280</v>
      </c>
      <c r="AZ148" t="s">
        <v>289</v>
      </c>
      <c r="BA148" s="60" t="s">
        <v>286</v>
      </c>
      <c r="BB148" t="s">
        <v>278</v>
      </c>
      <c r="BC148">
        <v>3</v>
      </c>
      <c r="BE148">
        <v>150</v>
      </c>
      <c r="BF148" s="65">
        <v>344433</v>
      </c>
      <c r="BG148" s="65">
        <v>311403.63108666928</v>
      </c>
      <c r="BH148" s="67">
        <v>536642.59479735314</v>
      </c>
      <c r="BI148" s="60" t="s">
        <v>281</v>
      </c>
    </row>
    <row r="149" spans="1:61">
      <c r="A149" t="s">
        <v>159</v>
      </c>
      <c r="B149" s="60" t="s">
        <v>275</v>
      </c>
      <c r="C149" s="60" t="s">
        <v>278</v>
      </c>
      <c r="D149" s="60">
        <v>2</v>
      </c>
      <c r="E149" s="60" t="s">
        <v>281</v>
      </c>
      <c r="F149">
        <v>1</v>
      </c>
      <c r="G149" s="60" t="s">
        <v>282</v>
      </c>
      <c r="H149" s="60" t="s">
        <v>464</v>
      </c>
      <c r="I149" s="58" t="s">
        <v>458</v>
      </c>
      <c r="K149" t="s">
        <v>294</v>
      </c>
      <c r="L149" t="s">
        <v>306</v>
      </c>
      <c r="M149" t="s">
        <v>310</v>
      </c>
      <c r="N149">
        <v>5</v>
      </c>
      <c r="O149">
        <v>4</v>
      </c>
      <c r="P149" s="48">
        <v>0.66387300000000005</v>
      </c>
      <c r="Q149" s="48">
        <v>0.61578081141356211</v>
      </c>
      <c r="R149" s="81">
        <v>0.67057736860697481</v>
      </c>
      <c r="S149" s="81">
        <v>0.66616463692819816</v>
      </c>
      <c r="T149" s="49">
        <v>448934</v>
      </c>
      <c r="U149" s="49">
        <v>379868.82872448681</v>
      </c>
      <c r="V149" s="77">
        <v>491146.88075907197</v>
      </c>
      <c r="W149" s="77">
        <v>413083.70566960773</v>
      </c>
      <c r="X149" s="50">
        <v>36638.5</v>
      </c>
      <c r="Y149" s="50">
        <v>32467.852623593182</v>
      </c>
      <c r="Z149" s="87">
        <v>36896.554377028056</v>
      </c>
      <c r="AA149" s="87">
        <v>31125.644327895425</v>
      </c>
      <c r="AB149">
        <v>39.934369676388698</v>
      </c>
      <c r="AC149">
        <v>39.81447272075205</v>
      </c>
      <c r="AD149" s="51">
        <v>40.918749739491432</v>
      </c>
      <c r="AE149">
        <v>157.6</v>
      </c>
      <c r="AF149">
        <v>71.2</v>
      </c>
      <c r="AG149">
        <v>158.1</v>
      </c>
      <c r="AH149">
        <v>58.9</v>
      </c>
      <c r="AI149">
        <v>157.85</v>
      </c>
      <c r="AJ149">
        <v>65.05</v>
      </c>
      <c r="AK149" s="48">
        <v>0.64183864858512607</v>
      </c>
      <c r="AL149" s="48">
        <v>0.67197395408373484</v>
      </c>
      <c r="AM149" s="49">
        <v>346607.93183668202</v>
      </c>
      <c r="AN149" s="49">
        <v>418989.55427456292</v>
      </c>
      <c r="AO149" s="50">
        <v>26940.958207499782</v>
      </c>
      <c r="AP149" s="50">
        <v>29751.161782532254</v>
      </c>
      <c r="AQ149" s="53">
        <v>0.607043</v>
      </c>
      <c r="AR149">
        <v>0.60978318428277611</v>
      </c>
      <c r="AS149">
        <v>0.61424500000000004</v>
      </c>
      <c r="AT149" s="70">
        <v>0.61707273865495016</v>
      </c>
      <c r="AU149">
        <v>0.88908399999999999</v>
      </c>
      <c r="AV149" s="70">
        <v>0.89026510988969876</v>
      </c>
      <c r="AW149" t="s">
        <v>274</v>
      </c>
      <c r="AX149" t="s">
        <v>277</v>
      </c>
      <c r="AY149" s="56" t="s">
        <v>280</v>
      </c>
      <c r="AZ149" t="s">
        <v>289</v>
      </c>
      <c r="BA149" s="60" t="s">
        <v>275</v>
      </c>
      <c r="BB149" t="s">
        <v>278</v>
      </c>
      <c r="BC149">
        <v>2</v>
      </c>
      <c r="BE149">
        <v>151</v>
      </c>
      <c r="BF149" s="65">
        <v>448934</v>
      </c>
      <c r="BG149" s="65">
        <v>328766.31760043744</v>
      </c>
      <c r="BH149" s="67">
        <v>491313.9226775546</v>
      </c>
      <c r="BI149" s="60" t="s">
        <v>281</v>
      </c>
    </row>
    <row r="150" spans="1:61">
      <c r="A150" t="s">
        <v>406</v>
      </c>
      <c r="B150" s="60" t="s">
        <v>285</v>
      </c>
      <c r="C150" s="60" t="s">
        <v>290</v>
      </c>
      <c r="D150" s="60">
        <v>2</v>
      </c>
      <c r="E150" s="60" t="s">
        <v>282</v>
      </c>
      <c r="F150">
        <v>2</v>
      </c>
      <c r="G150" s="60" t="s">
        <v>282</v>
      </c>
      <c r="H150" s="60" t="s">
        <v>465</v>
      </c>
      <c r="I150" s="58" t="s">
        <v>458</v>
      </c>
      <c r="J150" s="58" t="s">
        <v>440</v>
      </c>
      <c r="K150" t="s">
        <v>294</v>
      </c>
      <c r="L150" t="s">
        <v>306</v>
      </c>
      <c r="M150" t="s">
        <v>310</v>
      </c>
      <c r="N150">
        <v>5</v>
      </c>
      <c r="O150">
        <v>1</v>
      </c>
      <c r="P150" s="48">
        <v>0.59426199999999996</v>
      </c>
      <c r="Q150" s="48">
        <v>0.54211843994773168</v>
      </c>
      <c r="R150" s="81">
        <v>0.65782397015260796</v>
      </c>
      <c r="S150" s="81">
        <v>0.65782397015260796</v>
      </c>
      <c r="T150" s="49">
        <v>221979</v>
      </c>
      <c r="U150" s="49">
        <v>196758.02755814628</v>
      </c>
      <c r="V150" s="77">
        <v>304332.18551496678</v>
      </c>
      <c r="W150" s="77">
        <v>304332.18551496678</v>
      </c>
      <c r="X150" s="50">
        <v>21842.799999999999</v>
      </c>
      <c r="Y150" s="50">
        <v>20553.27668075194</v>
      </c>
      <c r="Z150" s="87">
        <v>22563.727555318739</v>
      </c>
      <c r="AA150" s="87">
        <v>22563.727555318739</v>
      </c>
      <c r="AB150">
        <v>40.463019875884299</v>
      </c>
      <c r="AC150">
        <v>40.463019875884299</v>
      </c>
      <c r="AD150" s="51">
        <v>33.51356722814149</v>
      </c>
      <c r="AE150">
        <v>112.4</v>
      </c>
      <c r="AF150">
        <v>72.2</v>
      </c>
      <c r="AG150">
        <v>110.6</v>
      </c>
      <c r="AH150">
        <v>49</v>
      </c>
      <c r="AI150">
        <v>111.5</v>
      </c>
      <c r="AJ150">
        <v>60.6</v>
      </c>
      <c r="AK150" s="48">
        <v>0.59160674553873993</v>
      </c>
      <c r="AL150" s="48">
        <v>0.65782397015260796</v>
      </c>
      <c r="AM150" s="49">
        <v>206541.23393675027</v>
      </c>
      <c r="AN150" s="49">
        <v>304332.18551496678</v>
      </c>
      <c r="AO150" s="50">
        <v>18424.588710037358</v>
      </c>
      <c r="AP150" s="50">
        <v>22563.727555318739</v>
      </c>
      <c r="AQ150" s="53">
        <v>0.52837999999999996</v>
      </c>
      <c r="AR150">
        <v>0.5983042325286716</v>
      </c>
      <c r="AS150">
        <v>0.53723200000000004</v>
      </c>
      <c r="AT150" s="70">
        <v>0.60600794936605595</v>
      </c>
      <c r="AU150">
        <v>0.86343300000000001</v>
      </c>
      <c r="AV150" s="70">
        <v>0.89028772244715215</v>
      </c>
      <c r="AW150" t="s">
        <v>274</v>
      </c>
      <c r="AX150" t="s">
        <v>277</v>
      </c>
      <c r="AY150" s="56" t="s">
        <v>280</v>
      </c>
      <c r="AZ150" t="s">
        <v>290</v>
      </c>
      <c r="BA150" s="60" t="s">
        <v>287</v>
      </c>
      <c r="BB150" t="s">
        <v>290</v>
      </c>
      <c r="BC150">
        <v>3</v>
      </c>
      <c r="BD150" t="s">
        <v>390</v>
      </c>
      <c r="BE150">
        <v>152</v>
      </c>
      <c r="BF150" s="65">
        <v>221979</v>
      </c>
      <c r="BG150" s="65">
        <v>206541.23393675027</v>
      </c>
      <c r="BH150" s="49">
        <v>304332.18551496678</v>
      </c>
      <c r="BI150" s="60" t="s">
        <v>281</v>
      </c>
    </row>
    <row r="151" spans="1:61">
      <c r="A151" t="s">
        <v>160</v>
      </c>
      <c r="B151" s="60" t="s">
        <v>274</v>
      </c>
      <c r="C151" s="60" t="s">
        <v>277</v>
      </c>
      <c r="D151" s="60">
        <v>2</v>
      </c>
      <c r="E151" s="60" t="s">
        <v>283</v>
      </c>
      <c r="F151">
        <v>0</v>
      </c>
      <c r="G151" s="60" t="s">
        <v>282</v>
      </c>
      <c r="H151" s="60" t="s">
        <v>464</v>
      </c>
      <c r="I151" s="58" t="s">
        <v>469</v>
      </c>
      <c r="K151" t="s">
        <v>294</v>
      </c>
      <c r="L151" t="s">
        <v>306</v>
      </c>
      <c r="M151" t="s">
        <v>310</v>
      </c>
      <c r="N151">
        <v>5</v>
      </c>
      <c r="O151">
        <v>4</v>
      </c>
      <c r="P151" s="48">
        <v>0.65588999999999997</v>
      </c>
      <c r="Q151" s="48">
        <v>0.60170542926966786</v>
      </c>
      <c r="R151" s="81">
        <v>0.67577161954251352</v>
      </c>
      <c r="S151" s="81">
        <v>0.66747277425860418</v>
      </c>
      <c r="T151" s="49">
        <v>481552</v>
      </c>
      <c r="U151" s="49">
        <v>397467.75585037592</v>
      </c>
      <c r="V151" s="77">
        <v>571563.75585037598</v>
      </c>
      <c r="W151" s="77">
        <v>410115.36694187246</v>
      </c>
      <c r="X151" s="50">
        <v>39492.899999999994</v>
      </c>
      <c r="Y151" s="50">
        <v>35499.074212833431</v>
      </c>
      <c r="Z151" s="87">
        <v>42581.474212833426</v>
      </c>
      <c r="AA151" s="87">
        <v>30778.830254248835</v>
      </c>
      <c r="AB151">
        <v>40.268480583378796</v>
      </c>
      <c r="AC151">
        <v>39.973777127406436</v>
      </c>
      <c r="AD151" s="51">
        <v>39.939808142687141</v>
      </c>
      <c r="AE151">
        <v>151.9</v>
      </c>
      <c r="AF151">
        <v>72</v>
      </c>
      <c r="AG151">
        <v>158.1</v>
      </c>
      <c r="AH151">
        <v>56.4</v>
      </c>
      <c r="AI151">
        <v>155</v>
      </c>
      <c r="AJ151">
        <v>64.2</v>
      </c>
      <c r="AK151" s="48">
        <v>0.63464546171690739</v>
      </c>
      <c r="AL151" s="48">
        <v>0.67432708975301314</v>
      </c>
      <c r="AM151" s="49">
        <v>329565.63573218364</v>
      </c>
      <c r="AN151" s="49">
        <v>420722.0881687451</v>
      </c>
      <c r="AO151" s="50">
        <v>26147.735674143478</v>
      </c>
      <c r="AP151" s="50">
        <v>29650.671730112634</v>
      </c>
      <c r="AQ151" s="53">
        <v>0.59862000000000004</v>
      </c>
      <c r="AR151">
        <v>0.6112981515475221</v>
      </c>
      <c r="AS151">
        <v>0.60609299999999999</v>
      </c>
      <c r="AT151" s="70">
        <v>0.61856137633320141</v>
      </c>
      <c r="AU151">
        <v>0.88578000000000001</v>
      </c>
      <c r="AV151" s="70">
        <v>0.89070275649767783</v>
      </c>
      <c r="AW151" t="s">
        <v>274</v>
      </c>
      <c r="AX151" t="s">
        <v>277</v>
      </c>
      <c r="AY151" s="56" t="s">
        <v>280</v>
      </c>
      <c r="AZ151" t="s">
        <v>289</v>
      </c>
      <c r="BA151" s="60" t="s">
        <v>274</v>
      </c>
      <c r="BB151" t="s">
        <v>277</v>
      </c>
      <c r="BC151">
        <v>2</v>
      </c>
      <c r="BE151">
        <v>153</v>
      </c>
      <c r="BF151" s="65">
        <v>481552</v>
      </c>
      <c r="BG151" s="65">
        <v>305463.92125126004</v>
      </c>
      <c r="BH151" s="67">
        <v>571563.75585037598</v>
      </c>
      <c r="BI151" s="60" t="s">
        <v>283</v>
      </c>
    </row>
    <row r="152" spans="1:61">
      <c r="A152" t="s">
        <v>405</v>
      </c>
      <c r="B152" s="60" t="s">
        <v>273</v>
      </c>
      <c r="C152" s="60" t="s">
        <v>277</v>
      </c>
      <c r="D152" s="60">
        <v>1</v>
      </c>
      <c r="E152" s="60" t="s">
        <v>281</v>
      </c>
      <c r="F152">
        <v>1</v>
      </c>
      <c r="G152" s="60" t="s">
        <v>282</v>
      </c>
      <c r="H152" s="60" t="s">
        <v>464</v>
      </c>
      <c r="I152" s="58" t="s">
        <v>469</v>
      </c>
      <c r="K152" t="s">
        <v>294</v>
      </c>
      <c r="L152" t="s">
        <v>306</v>
      </c>
      <c r="M152" t="s">
        <v>310</v>
      </c>
      <c r="N152">
        <v>5</v>
      </c>
      <c r="O152">
        <v>4</v>
      </c>
      <c r="P152" s="48">
        <v>0.62821000000000005</v>
      </c>
      <c r="Q152" s="48">
        <v>0.53595966107275383</v>
      </c>
      <c r="R152" s="81">
        <v>0.68028279569797567</v>
      </c>
      <c r="S152" s="81">
        <v>0.67009553242370745</v>
      </c>
      <c r="T152" s="49">
        <v>334396</v>
      </c>
      <c r="U152" s="49">
        <v>270351.65466509026</v>
      </c>
      <c r="V152" s="77">
        <v>469279.81333682872</v>
      </c>
      <c r="W152" s="77">
        <v>367040.34000856703</v>
      </c>
      <c r="X152" s="50">
        <v>30400</v>
      </c>
      <c r="Y152" s="50">
        <v>28889.157017769048</v>
      </c>
      <c r="Z152" s="87">
        <v>34262.567196712487</v>
      </c>
      <c r="AA152" s="87">
        <v>27354.45737565594</v>
      </c>
      <c r="AB152">
        <v>41.089724302549321</v>
      </c>
      <c r="AC152">
        <v>40.25380598504001</v>
      </c>
      <c r="AD152" s="51">
        <v>36.81570351316666</v>
      </c>
      <c r="AE152">
        <v>133.6</v>
      </c>
      <c r="AF152">
        <v>77.900000000000006</v>
      </c>
      <c r="AG152">
        <v>131.19999999999999</v>
      </c>
      <c r="AH152">
        <v>48.7</v>
      </c>
      <c r="AI152">
        <v>132.39999999999998</v>
      </c>
      <c r="AJ152">
        <v>63.300000000000004</v>
      </c>
      <c r="AK152" s="48">
        <v>0.60750683397010752</v>
      </c>
      <c r="AL152" s="48">
        <v>0.6875371320030701</v>
      </c>
      <c r="AM152" s="49">
        <v>262998.35150265071</v>
      </c>
      <c r="AN152" s="49">
        <v>420689.35486768978</v>
      </c>
      <c r="AO152" s="50">
        <v>22509.296482160429</v>
      </c>
      <c r="AP152" s="50">
        <v>28394.433984035353</v>
      </c>
      <c r="AQ152" s="53">
        <v>0.56776599999999999</v>
      </c>
      <c r="AR152">
        <v>0.61437067035033899</v>
      </c>
      <c r="AS152">
        <v>0.57567400000000002</v>
      </c>
      <c r="AT152" s="70">
        <v>0.62157663895603399</v>
      </c>
      <c r="AU152">
        <v>0.87542900000000001</v>
      </c>
      <c r="AV152" s="70">
        <v>0.89151205942659328</v>
      </c>
      <c r="AW152" t="s">
        <v>274</v>
      </c>
      <c r="AX152" t="s">
        <v>277</v>
      </c>
      <c r="AY152" s="56" t="s">
        <v>280</v>
      </c>
      <c r="AZ152" t="s">
        <v>289</v>
      </c>
      <c r="BA152" s="60" t="s">
        <v>274</v>
      </c>
      <c r="BB152" t="s">
        <v>277</v>
      </c>
      <c r="BC152">
        <v>2</v>
      </c>
      <c r="BD152" t="s">
        <v>399</v>
      </c>
      <c r="BE152">
        <v>154</v>
      </c>
      <c r="BF152" s="65">
        <v>334396</v>
      </c>
      <c r="BG152" s="65">
        <v>216673.83242884831</v>
      </c>
      <c r="BH152" s="67">
        <v>469498.58842187788</v>
      </c>
      <c r="BI152" s="60" t="s">
        <v>283</v>
      </c>
    </row>
    <row r="153" spans="1:61">
      <c r="A153" t="s">
        <v>161</v>
      </c>
      <c r="B153" s="60" t="s">
        <v>273</v>
      </c>
      <c r="C153" s="60" t="s">
        <v>277</v>
      </c>
      <c r="D153" s="60">
        <v>1</v>
      </c>
      <c r="E153" s="60" t="s">
        <v>281</v>
      </c>
      <c r="F153">
        <v>1</v>
      </c>
      <c r="G153" s="60" t="s">
        <v>282</v>
      </c>
      <c r="H153" s="60" t="s">
        <v>464</v>
      </c>
      <c r="I153" s="58" t="s">
        <v>469</v>
      </c>
      <c r="K153" t="s">
        <v>294</v>
      </c>
      <c r="L153" t="s">
        <v>306</v>
      </c>
      <c r="M153" t="s">
        <v>310</v>
      </c>
      <c r="N153">
        <v>5</v>
      </c>
      <c r="O153">
        <v>4</v>
      </c>
      <c r="P153" s="48">
        <v>0.66281299999999999</v>
      </c>
      <c r="Q153" s="48">
        <v>0.54059342659001763</v>
      </c>
      <c r="R153" s="81">
        <v>0.68517642813242885</v>
      </c>
      <c r="S153" s="81">
        <v>0.67913122276700888</v>
      </c>
      <c r="T153" s="49">
        <v>459621</v>
      </c>
      <c r="U153" s="49">
        <v>305249.53502587182</v>
      </c>
      <c r="V153" s="77">
        <v>531972.95940240053</v>
      </c>
      <c r="W153" s="77">
        <v>435147.28377892909</v>
      </c>
      <c r="X153" s="50">
        <v>36535.199999999997</v>
      </c>
      <c r="Y153" s="50">
        <v>32036.491885782238</v>
      </c>
      <c r="Z153" s="87">
        <v>38117.252620096791</v>
      </c>
      <c r="AA153" s="87">
        <v>31455.213354411349</v>
      </c>
      <c r="AB153">
        <v>41.86867542929302</v>
      </c>
      <c r="AC153">
        <v>41.501605365957857</v>
      </c>
      <c r="AD153" s="51">
        <v>40.787582929507394</v>
      </c>
      <c r="AE153">
        <v>149.30000000000001</v>
      </c>
      <c r="AF153">
        <v>76.5</v>
      </c>
      <c r="AG153">
        <v>152.80000000000001</v>
      </c>
      <c r="AH153">
        <v>48.5</v>
      </c>
      <c r="AI153">
        <v>151.05000000000001</v>
      </c>
      <c r="AJ153">
        <v>62.5</v>
      </c>
      <c r="AK153" s="48">
        <v>0.6098343431152129</v>
      </c>
      <c r="AL153" s="48">
        <v>0.68933408912271188</v>
      </c>
      <c r="AM153" s="49">
        <v>293442.17004956002</v>
      </c>
      <c r="AN153" s="49">
        <v>462852.0826554916</v>
      </c>
      <c r="AO153" s="50">
        <v>24948.935041127501</v>
      </c>
      <c r="AP153" s="50">
        <v>31061.920943559704</v>
      </c>
      <c r="AQ153" s="53">
        <v>0.60587299999999999</v>
      </c>
      <c r="AR153">
        <v>0.62475713374254682</v>
      </c>
      <c r="AS153">
        <v>0.613815</v>
      </c>
      <c r="AT153" s="70">
        <v>0.63179133469065696</v>
      </c>
      <c r="AU153">
        <v>0.88770899999999997</v>
      </c>
      <c r="AV153" s="70">
        <v>0.89467827332933036</v>
      </c>
      <c r="AW153" t="s">
        <v>273</v>
      </c>
      <c r="AX153" t="s">
        <v>277</v>
      </c>
      <c r="AY153" s="56" t="s">
        <v>279</v>
      </c>
      <c r="AZ153" t="s">
        <v>289</v>
      </c>
      <c r="BA153" s="60" t="s">
        <v>273</v>
      </c>
      <c r="BB153" t="s">
        <v>277</v>
      </c>
      <c r="BC153">
        <v>1</v>
      </c>
      <c r="BE153">
        <v>155</v>
      </c>
      <c r="BF153" s="65">
        <v>459621</v>
      </c>
      <c r="BG153" s="65">
        <v>251033.63787301723</v>
      </c>
      <c r="BH153" s="67">
        <v>532180.14988108631</v>
      </c>
      <c r="BI153" s="60" t="s">
        <v>283</v>
      </c>
    </row>
    <row r="154" spans="1:61">
      <c r="A154" t="s">
        <v>162</v>
      </c>
      <c r="B154" s="60" t="s">
        <v>275</v>
      </c>
      <c r="C154" s="60" t="s">
        <v>278</v>
      </c>
      <c r="D154" s="60">
        <v>2</v>
      </c>
      <c r="E154" s="60" t="s">
        <v>283</v>
      </c>
      <c r="F154" s="61">
        <v>0</v>
      </c>
      <c r="G154" s="60" t="s">
        <v>282</v>
      </c>
      <c r="H154" s="60" t="s">
        <v>464</v>
      </c>
      <c r="I154" s="58" t="s">
        <v>469</v>
      </c>
      <c r="K154" t="s">
        <v>294</v>
      </c>
      <c r="L154" t="s">
        <v>306</v>
      </c>
      <c r="M154" t="s">
        <v>310</v>
      </c>
      <c r="N154">
        <v>5</v>
      </c>
      <c r="O154">
        <v>4</v>
      </c>
      <c r="P154" s="48">
        <v>0.67486900000000005</v>
      </c>
      <c r="Q154" s="48">
        <v>0.6068170717149628</v>
      </c>
      <c r="R154" s="81">
        <v>0.68840957493515198</v>
      </c>
      <c r="S154" s="81">
        <v>0.67824918626495667</v>
      </c>
      <c r="T154" s="49">
        <v>480533</v>
      </c>
      <c r="U154" s="49">
        <v>408504.0978739775</v>
      </c>
      <c r="V154" s="77">
        <v>623670.03787397756</v>
      </c>
      <c r="W154" s="77">
        <v>432288.01517862617</v>
      </c>
      <c r="X154" s="50">
        <v>37879.799999999996</v>
      </c>
      <c r="Y154" s="50">
        <v>36061.865637665935</v>
      </c>
      <c r="Z154" s="87">
        <v>44559.145637665933</v>
      </c>
      <c r="AA154" s="87">
        <v>31339.364775998511</v>
      </c>
      <c r="AB154">
        <v>41.989362382216868</v>
      </c>
      <c r="AC154">
        <v>41.3813124422066</v>
      </c>
      <c r="AD154" s="51">
        <v>42.386841883841171</v>
      </c>
      <c r="AE154">
        <v>155.5</v>
      </c>
      <c r="AF154">
        <v>76.2</v>
      </c>
      <c r="AG154">
        <v>146.5</v>
      </c>
      <c r="AH154">
        <v>57.5</v>
      </c>
      <c r="AI154">
        <v>151</v>
      </c>
      <c r="AJ154">
        <v>66.849999999999994</v>
      </c>
      <c r="AK154" s="48">
        <v>0.64411480526710119</v>
      </c>
      <c r="AL154" s="48">
        <v>0.68830699346516211</v>
      </c>
      <c r="AM154" s="49">
        <v>346416.3533278759</v>
      </c>
      <c r="AN154" s="49">
        <v>459076.97606233298</v>
      </c>
      <c r="AO154" s="50">
        <v>26739.257571733007</v>
      </c>
      <c r="AP154" s="50">
        <v>30913.944314972236</v>
      </c>
      <c r="AQ154" s="53">
        <v>0.62020799999999998</v>
      </c>
      <c r="AR154">
        <v>0.62373914343170722</v>
      </c>
      <c r="AS154">
        <v>0.62718499999999999</v>
      </c>
      <c r="AT154" s="70">
        <v>0.63079064523599848</v>
      </c>
      <c r="AU154">
        <v>0.89208799999999999</v>
      </c>
      <c r="AV154" s="70">
        <v>0.89437662066205348</v>
      </c>
      <c r="AW154" t="s">
        <v>274</v>
      </c>
      <c r="AX154" t="s">
        <v>277</v>
      </c>
      <c r="AY154" s="56" t="s">
        <v>280</v>
      </c>
      <c r="AZ154" t="s">
        <v>289</v>
      </c>
      <c r="BA154" s="60" t="s">
        <v>286</v>
      </c>
      <c r="BB154" t="s">
        <v>278</v>
      </c>
      <c r="BC154">
        <v>3</v>
      </c>
      <c r="BE154">
        <v>156</v>
      </c>
      <c r="BF154" s="72">
        <v>480533</v>
      </c>
      <c r="BG154" s="72"/>
      <c r="BH154" s="67">
        <v>0</v>
      </c>
      <c r="BI154" s="60" t="s">
        <v>283</v>
      </c>
    </row>
    <row r="155" spans="1:61">
      <c r="A155" t="s">
        <v>163</v>
      </c>
      <c r="B155" s="60" t="s">
        <v>275</v>
      </c>
      <c r="C155" s="60" t="s">
        <v>278</v>
      </c>
      <c r="D155" s="60">
        <v>2</v>
      </c>
      <c r="E155" s="60" t="s">
        <v>281</v>
      </c>
      <c r="F155">
        <v>1</v>
      </c>
      <c r="G155" s="60" t="s">
        <v>282</v>
      </c>
      <c r="H155" s="60" t="s">
        <v>464</v>
      </c>
      <c r="I155" s="58" t="s">
        <v>458</v>
      </c>
      <c r="K155" t="s">
        <v>294</v>
      </c>
      <c r="L155" t="s">
        <v>306</v>
      </c>
      <c r="M155" t="s">
        <v>310</v>
      </c>
      <c r="N155">
        <v>5</v>
      </c>
      <c r="O155">
        <v>4</v>
      </c>
      <c r="P155" s="48">
        <v>0.66459199999999996</v>
      </c>
      <c r="Q155" s="48">
        <v>0.56803001983766777</v>
      </c>
      <c r="R155" s="81">
        <v>0.66767117657477915</v>
      </c>
      <c r="S155" s="81">
        <v>0.65978520149012099</v>
      </c>
      <c r="T155" s="49">
        <v>404796</v>
      </c>
      <c r="U155" s="49">
        <v>267328.79707858904</v>
      </c>
      <c r="V155" s="77">
        <v>433668.18415608688</v>
      </c>
      <c r="W155" s="77">
        <v>349533.54993431037</v>
      </c>
      <c r="X155" s="50">
        <v>31744.9</v>
      </c>
      <c r="Y155" s="50">
        <v>26005.427787317691</v>
      </c>
      <c r="Z155" s="87">
        <v>32972.957281975119</v>
      </c>
      <c r="AA155" s="87">
        <v>26906.57131985154</v>
      </c>
      <c r="AB155">
        <v>39.456714220154687</v>
      </c>
      <c r="AC155">
        <v>38.971916463740534</v>
      </c>
      <c r="AD155" s="51">
        <v>41.003356045353115</v>
      </c>
      <c r="AE155">
        <v>137</v>
      </c>
      <c r="AF155">
        <v>73</v>
      </c>
      <c r="AG155">
        <v>136.19999999999999</v>
      </c>
      <c r="AH155">
        <v>51.4</v>
      </c>
      <c r="AI155">
        <v>136.6</v>
      </c>
      <c r="AJ155">
        <v>62.2</v>
      </c>
      <c r="AK155" s="48">
        <v>0.6129598119851114</v>
      </c>
      <c r="AL155" s="48">
        <v>0.67239813061116305</v>
      </c>
      <c r="AM155" s="49">
        <v>268370.82470427133</v>
      </c>
      <c r="AN155" s="49">
        <v>381149.22574731143</v>
      </c>
      <c r="AO155" s="50">
        <v>22615.350247036069</v>
      </c>
      <c r="AP155" s="50">
        <v>27020.503354555134</v>
      </c>
      <c r="AQ155" s="53">
        <v>0.60763199999999995</v>
      </c>
      <c r="AR155">
        <v>0.60248246979423559</v>
      </c>
      <c r="AS155">
        <v>0.61451500000000003</v>
      </c>
      <c r="AT155" s="70">
        <v>0.60988873187523474</v>
      </c>
      <c r="AU155">
        <v>0.88907400000000003</v>
      </c>
      <c r="AV155" s="70">
        <v>0.887986339383249</v>
      </c>
      <c r="AW155" t="s">
        <v>274</v>
      </c>
      <c r="AX155" t="s">
        <v>277</v>
      </c>
      <c r="AY155" s="56" t="s">
        <v>280</v>
      </c>
      <c r="AZ155" t="s">
        <v>289</v>
      </c>
      <c r="BA155" s="60" t="s">
        <v>275</v>
      </c>
      <c r="BB155" t="s">
        <v>278</v>
      </c>
      <c r="BC155">
        <v>2</v>
      </c>
      <c r="BE155">
        <v>157</v>
      </c>
      <c r="BF155" s="65">
        <v>404796</v>
      </c>
      <c r="BG155" s="65">
        <v>232245.65577931458</v>
      </c>
      <c r="BH155" s="67">
        <v>433848.21796453925</v>
      </c>
      <c r="BI155" s="60" t="s">
        <v>281</v>
      </c>
    </row>
    <row r="156" spans="1:61">
      <c r="A156" t="s">
        <v>164</v>
      </c>
      <c r="B156" s="60" t="s">
        <v>276</v>
      </c>
      <c r="C156" s="60" t="s">
        <v>278</v>
      </c>
      <c r="D156" s="60">
        <v>1</v>
      </c>
      <c r="E156" s="60" t="s">
        <v>282</v>
      </c>
      <c r="F156">
        <v>2</v>
      </c>
      <c r="G156" s="60" t="s">
        <v>282</v>
      </c>
      <c r="H156" s="60" t="s">
        <v>464</v>
      </c>
      <c r="I156" s="58" t="s">
        <v>469</v>
      </c>
      <c r="K156" t="s">
        <v>294</v>
      </c>
      <c r="L156" t="s">
        <v>306</v>
      </c>
      <c r="M156" t="s">
        <v>310</v>
      </c>
      <c r="N156">
        <v>5</v>
      </c>
      <c r="O156">
        <v>4</v>
      </c>
      <c r="P156" s="48">
        <v>0.67697300000000005</v>
      </c>
      <c r="Q156" s="48">
        <v>0.60211662083690176</v>
      </c>
      <c r="R156" s="81">
        <v>0.67704481284803286</v>
      </c>
      <c r="S156" s="81">
        <v>0.67704481284803286</v>
      </c>
      <c r="T156" s="49">
        <v>434558</v>
      </c>
      <c r="U156" s="49">
        <v>386934.48788550158</v>
      </c>
      <c r="V156" s="77">
        <v>411838.13973247615</v>
      </c>
      <c r="W156" s="77">
        <v>411838.13973247615</v>
      </c>
      <c r="X156" s="50">
        <v>31962.3</v>
      </c>
      <c r="Y156" s="50">
        <v>34655.481507659366</v>
      </c>
      <c r="Z156" s="87">
        <v>29987.752321839354</v>
      </c>
      <c r="AA156" s="87">
        <v>29987.752321839354</v>
      </c>
      <c r="AB156">
        <v>41.200634376909711</v>
      </c>
      <c r="AC156">
        <v>41.200634376909711</v>
      </c>
      <c r="AD156" s="51">
        <v>42.632358311902848</v>
      </c>
      <c r="AE156">
        <v>143.69999999999999</v>
      </c>
      <c r="AF156">
        <v>77.3</v>
      </c>
      <c r="AG156">
        <v>144.1</v>
      </c>
      <c r="AH156">
        <v>57.1</v>
      </c>
      <c r="AI156">
        <v>143.89999999999998</v>
      </c>
      <c r="AJ156">
        <v>67.2</v>
      </c>
      <c r="AK156" s="48">
        <v>0.64251663865831232</v>
      </c>
      <c r="AL156" s="48">
        <v>0.68978941806448069</v>
      </c>
      <c r="AM156" s="49">
        <v>332563.83405429166</v>
      </c>
      <c r="AN156" s="49">
        <v>450213.38655686064</v>
      </c>
      <c r="AO156" s="50">
        <v>25789.537929443752</v>
      </c>
      <c r="AP156" s="50">
        <v>30165.343806142602</v>
      </c>
      <c r="AQ156" s="53">
        <v>0.62109300000000001</v>
      </c>
      <c r="AR156">
        <v>0.62236451992363806</v>
      </c>
      <c r="AS156">
        <v>0.62824000000000002</v>
      </c>
      <c r="AT156" s="70">
        <v>0.62943761935735187</v>
      </c>
      <c r="AU156">
        <v>0.89546700000000001</v>
      </c>
      <c r="AV156" s="70">
        <v>0.89393780736109119</v>
      </c>
      <c r="AW156" t="s">
        <v>273</v>
      </c>
      <c r="AX156" t="s">
        <v>277</v>
      </c>
      <c r="AY156" s="56" t="s">
        <v>279</v>
      </c>
      <c r="AZ156" t="s">
        <v>289</v>
      </c>
      <c r="BA156" s="60" t="s">
        <v>276</v>
      </c>
      <c r="BB156" t="s">
        <v>278</v>
      </c>
      <c r="BC156">
        <v>1</v>
      </c>
      <c r="BE156">
        <v>158</v>
      </c>
      <c r="BF156" s="65">
        <v>434558</v>
      </c>
      <c r="BG156" s="65">
        <v>290273.75482241862</v>
      </c>
      <c r="BH156" s="67">
        <v>412265.65730031126</v>
      </c>
      <c r="BI156" s="60" t="s">
        <v>283</v>
      </c>
    </row>
    <row r="157" spans="1:61">
      <c r="A157" t="s">
        <v>165</v>
      </c>
      <c r="B157" s="60" t="s">
        <v>276</v>
      </c>
      <c r="C157" s="60" t="s">
        <v>278</v>
      </c>
      <c r="D157" s="60">
        <v>1</v>
      </c>
      <c r="E157" s="60" t="s">
        <v>282</v>
      </c>
      <c r="F157">
        <v>2</v>
      </c>
      <c r="G157" s="60" t="s">
        <v>282</v>
      </c>
      <c r="H157" s="60" t="s">
        <v>464</v>
      </c>
      <c r="I157" s="58" t="s">
        <v>469</v>
      </c>
      <c r="J157" t="s">
        <v>441</v>
      </c>
      <c r="K157" t="s">
        <v>294</v>
      </c>
      <c r="L157" t="s">
        <v>306</v>
      </c>
      <c r="M157" t="s">
        <v>310</v>
      </c>
      <c r="N157">
        <v>5</v>
      </c>
      <c r="O157">
        <v>4</v>
      </c>
      <c r="P157" s="48">
        <v>0.64722299999999999</v>
      </c>
      <c r="Q157" s="48">
        <v>0.64614935580786503</v>
      </c>
      <c r="R157" s="81">
        <v>0.68765303775587594</v>
      </c>
      <c r="S157" s="81">
        <v>0.68765303775587594</v>
      </c>
      <c r="T157" s="49">
        <v>418019</v>
      </c>
      <c r="U157" s="49">
        <v>402419.96941898426</v>
      </c>
      <c r="V157" s="77">
        <v>493611.41109010275</v>
      </c>
      <c r="W157" s="77">
        <v>493611.41109010275</v>
      </c>
      <c r="X157" s="50">
        <v>34634.400000000001</v>
      </c>
      <c r="Y157" s="50">
        <v>31381.145062025804</v>
      </c>
      <c r="Z157" s="87">
        <v>34659.238226843496</v>
      </c>
      <c r="AA157" s="87">
        <v>34659.238226843496</v>
      </c>
      <c r="AB157">
        <v>42.725527421529009</v>
      </c>
      <c r="AC157">
        <v>42.725527421529009</v>
      </c>
      <c r="AD157" s="51">
        <v>38.863578035501178</v>
      </c>
      <c r="AE157">
        <v>163.69999999999999</v>
      </c>
      <c r="AF157">
        <v>77.400000000000006</v>
      </c>
      <c r="AG157">
        <v>162.1</v>
      </c>
      <c r="AH157">
        <v>65.099999999999994</v>
      </c>
      <c r="AI157">
        <v>162.89999999999998</v>
      </c>
      <c r="AJ157">
        <v>71.25</v>
      </c>
      <c r="AK157" s="48">
        <v>0.67035781097106872</v>
      </c>
      <c r="AL157" s="48">
        <v>0.69545895627372756</v>
      </c>
      <c r="AM157" s="49">
        <v>429775.50160352618</v>
      </c>
      <c r="AN157" s="49">
        <v>510977.32448714186</v>
      </c>
      <c r="AO157" s="50">
        <v>30646.337678862881</v>
      </c>
      <c r="AP157" s="50">
        <v>33597.086792590337</v>
      </c>
      <c r="AQ157" s="53">
        <v>0.58693499999999998</v>
      </c>
      <c r="AR157">
        <v>0.63457314454835456</v>
      </c>
      <c r="AS157">
        <v>0.595082</v>
      </c>
      <c r="AT157" s="70">
        <v>0.64144271114243101</v>
      </c>
      <c r="AU157">
        <v>0.88331599999999999</v>
      </c>
      <c r="AV157" s="70">
        <v>0.89762767557890755</v>
      </c>
      <c r="AW157" t="s">
        <v>274</v>
      </c>
      <c r="AX157" t="s">
        <v>277</v>
      </c>
      <c r="AY157" s="56" t="s">
        <v>280</v>
      </c>
      <c r="AZ157" t="s">
        <v>289</v>
      </c>
      <c r="BA157" s="60" t="s">
        <v>275</v>
      </c>
      <c r="BB157" t="s">
        <v>278</v>
      </c>
      <c r="BC157">
        <v>2</v>
      </c>
      <c r="BE157">
        <v>159</v>
      </c>
      <c r="BF157" s="65">
        <v>418019</v>
      </c>
      <c r="BG157" s="65">
        <v>402419.96941898426</v>
      </c>
      <c r="BH157" s="67">
        <v>494040.58999378193</v>
      </c>
      <c r="BI157" s="60" t="s">
        <v>282</v>
      </c>
    </row>
    <row r="158" spans="1:61">
      <c r="A158" t="s">
        <v>166</v>
      </c>
      <c r="B158" s="60" t="s">
        <v>275</v>
      </c>
      <c r="C158" s="60" t="s">
        <v>278</v>
      </c>
      <c r="D158" s="60">
        <v>2</v>
      </c>
      <c r="E158" s="60" t="s">
        <v>282</v>
      </c>
      <c r="F158">
        <v>2</v>
      </c>
      <c r="G158" s="60" t="s">
        <v>282</v>
      </c>
      <c r="H158" s="60" t="s">
        <v>464</v>
      </c>
      <c r="I158" s="58" t="s">
        <v>458</v>
      </c>
      <c r="K158" t="s">
        <v>294</v>
      </c>
      <c r="L158" t="s">
        <v>306</v>
      </c>
      <c r="M158" t="s">
        <v>310</v>
      </c>
      <c r="N158">
        <v>5</v>
      </c>
      <c r="O158">
        <v>4</v>
      </c>
      <c r="P158" s="48">
        <v>0.63772200000000001</v>
      </c>
      <c r="Q158" s="48">
        <v>0.61774483019784754</v>
      </c>
      <c r="R158" s="81">
        <v>0.64403738160786239</v>
      </c>
      <c r="S158" s="81">
        <v>0.64403738160786239</v>
      </c>
      <c r="T158" s="49">
        <v>289800</v>
      </c>
      <c r="U158" s="49">
        <v>245908.39115441209</v>
      </c>
      <c r="V158" s="77">
        <v>279529.94226423709</v>
      </c>
      <c r="W158" s="77">
        <v>279529.94226423709</v>
      </c>
      <c r="X158" s="50">
        <v>24246.9</v>
      </c>
      <c r="Y158" s="50">
        <v>20453.385793111116</v>
      </c>
      <c r="Z158" s="87">
        <v>22608.815371337536</v>
      </c>
      <c r="AA158" s="87">
        <v>22608.815371337536</v>
      </c>
      <c r="AB158">
        <v>37.091276699788466</v>
      </c>
      <c r="AC158">
        <v>37.091276699788466</v>
      </c>
      <c r="AD158" s="51">
        <v>37.783856116993633</v>
      </c>
      <c r="AE158">
        <v>117.4</v>
      </c>
      <c r="AF158">
        <v>73.599999999999994</v>
      </c>
      <c r="AG158">
        <v>117.2</v>
      </c>
      <c r="AH158">
        <v>54.4</v>
      </c>
      <c r="AI158">
        <v>117.30000000000001</v>
      </c>
      <c r="AJ158">
        <v>64</v>
      </c>
      <c r="AK158" s="48">
        <v>0.61774483019784754</v>
      </c>
      <c r="AL158" s="48">
        <v>0.61774483019784754</v>
      </c>
      <c r="AM158" s="49">
        <v>245908.39115441209</v>
      </c>
      <c r="AN158" s="49">
        <v>245908.39115441209</v>
      </c>
      <c r="AO158" s="50">
        <v>20453.385793111116</v>
      </c>
      <c r="AP158" s="50">
        <v>20453.385793111116</v>
      </c>
      <c r="AQ158" s="53">
        <v>0.57602799999999998</v>
      </c>
      <c r="AR158">
        <v>0.58439412515226308</v>
      </c>
      <c r="AS158">
        <v>0.58393600000000001</v>
      </c>
      <c r="AT158" s="70">
        <v>0.5920974683808371</v>
      </c>
      <c r="AU158">
        <v>0.881027</v>
      </c>
      <c r="AV158" s="70">
        <v>0.88246592223053399</v>
      </c>
      <c r="AW158" t="s">
        <v>276</v>
      </c>
      <c r="AX158" t="s">
        <v>278</v>
      </c>
      <c r="AY158" s="56" t="s">
        <v>279</v>
      </c>
      <c r="AZ158" t="s">
        <v>289</v>
      </c>
      <c r="BA158" s="60" t="s">
        <v>276</v>
      </c>
      <c r="BB158" t="s">
        <v>278</v>
      </c>
      <c r="BC158">
        <v>1</v>
      </c>
      <c r="BE158">
        <v>160</v>
      </c>
      <c r="BF158" s="65">
        <v>289800</v>
      </c>
      <c r="BG158" s="65">
        <v>202639.46465337489</v>
      </c>
      <c r="BH158" s="67">
        <v>279898.96143364569</v>
      </c>
      <c r="BI158" s="60" t="s">
        <v>281</v>
      </c>
    </row>
    <row r="159" spans="1:61">
      <c r="A159" t="s">
        <v>167</v>
      </c>
      <c r="B159" s="60" t="s">
        <v>288</v>
      </c>
      <c r="C159" s="60" t="s">
        <v>290</v>
      </c>
      <c r="D159" s="60">
        <v>1</v>
      </c>
      <c r="E159" s="60" t="s">
        <v>283</v>
      </c>
      <c r="F159">
        <v>0</v>
      </c>
      <c r="G159" s="60" t="s">
        <v>282</v>
      </c>
      <c r="H159" s="60" t="s">
        <v>465</v>
      </c>
      <c r="I159" s="58" t="s">
        <v>469</v>
      </c>
      <c r="K159" t="s">
        <v>295</v>
      </c>
      <c r="L159" t="s">
        <v>307</v>
      </c>
      <c r="M159" t="s">
        <v>310</v>
      </c>
      <c r="N159">
        <v>5</v>
      </c>
      <c r="O159">
        <v>1</v>
      </c>
      <c r="P159" s="48">
        <v>0.64903299999999997</v>
      </c>
      <c r="Q159" s="48">
        <v>0.66126298978022902</v>
      </c>
      <c r="R159" s="81">
        <v>0.66880243005423168</v>
      </c>
      <c r="S159" s="81">
        <v>0.66880243005423168</v>
      </c>
      <c r="T159" s="49">
        <v>296785</v>
      </c>
      <c r="U159" s="49">
        <v>288756.00760824623</v>
      </c>
      <c r="V159" s="77">
        <v>308281.77145171666</v>
      </c>
      <c r="W159" s="77">
        <v>308281.77145171666</v>
      </c>
      <c r="X159" s="50">
        <v>24624.1</v>
      </c>
      <c r="Y159" s="50">
        <v>21173.026275362525</v>
      </c>
      <c r="Z159" s="87">
        <v>22083.97992451505</v>
      </c>
      <c r="AA159" s="87">
        <v>22083.97992451505</v>
      </c>
      <c r="AB159">
        <v>41.878561632294137</v>
      </c>
      <c r="AC159">
        <v>41.878561632294137</v>
      </c>
      <c r="AD159" s="51">
        <v>39.113977473094501</v>
      </c>
      <c r="AE159">
        <v>86.6</v>
      </c>
      <c r="AF159">
        <v>82.1</v>
      </c>
      <c r="AG159">
        <v>88.1</v>
      </c>
      <c r="AH159">
        <v>76.900000000000006</v>
      </c>
      <c r="AI159">
        <v>87.35</v>
      </c>
      <c r="AJ159">
        <v>79.5</v>
      </c>
      <c r="AK159" s="48">
        <v>0.66126298978022902</v>
      </c>
      <c r="AL159" s="48">
        <v>0.66126298978022902</v>
      </c>
      <c r="AM159" s="49">
        <v>288756.00760824623</v>
      </c>
      <c r="AN159" s="49">
        <v>288756.00760824623</v>
      </c>
      <c r="AO159" s="50">
        <v>21173.026275362525</v>
      </c>
      <c r="AP159" s="50">
        <v>21173.026275362525</v>
      </c>
      <c r="AQ159" s="53">
        <v>0.59066300000000005</v>
      </c>
      <c r="AR159">
        <v>0.61090967595092394</v>
      </c>
      <c r="AS159">
        <v>0.59816599999999998</v>
      </c>
      <c r="AT159" s="70">
        <v>0.61841080811836135</v>
      </c>
      <c r="AU159">
        <v>0.88240600000000002</v>
      </c>
      <c r="AV159" s="70">
        <v>0.89397771193721498</v>
      </c>
      <c r="AW159" t="s">
        <v>275</v>
      </c>
      <c r="AX159" t="s">
        <v>278</v>
      </c>
      <c r="AY159" s="56" t="s">
        <v>280</v>
      </c>
      <c r="AZ159" t="s">
        <v>290</v>
      </c>
      <c r="BA159" s="60" t="s">
        <v>285</v>
      </c>
      <c r="BB159" t="s">
        <v>290</v>
      </c>
      <c r="BC159">
        <v>2</v>
      </c>
      <c r="BE159">
        <v>161</v>
      </c>
      <c r="BF159" s="65">
        <v>296785</v>
      </c>
      <c r="BG159" s="65">
        <v>288756.00760824623</v>
      </c>
      <c r="BH159" s="82">
        <v>308281.77145171666</v>
      </c>
      <c r="BI159" s="60" t="s">
        <v>281</v>
      </c>
    </row>
    <row r="160" spans="1:61">
      <c r="A160" s="58" t="s">
        <v>168</v>
      </c>
      <c r="B160" s="60" t="s">
        <v>285</v>
      </c>
      <c r="C160" s="60" t="s">
        <v>290</v>
      </c>
      <c r="D160" s="60">
        <v>2</v>
      </c>
      <c r="E160" s="60" t="s">
        <v>281</v>
      </c>
      <c r="F160">
        <v>1</v>
      </c>
      <c r="G160" s="60" t="s">
        <v>282</v>
      </c>
      <c r="H160" s="60" t="s">
        <v>465</v>
      </c>
      <c r="I160" s="58" t="s">
        <v>458</v>
      </c>
      <c r="K160" t="s">
        <v>295</v>
      </c>
      <c r="L160" t="s">
        <v>307</v>
      </c>
      <c r="M160" t="s">
        <v>310</v>
      </c>
      <c r="N160">
        <v>5</v>
      </c>
      <c r="O160">
        <v>1</v>
      </c>
      <c r="P160" s="48">
        <v>0.63951100000000005</v>
      </c>
      <c r="Q160" s="48">
        <v>0.64146064051849838</v>
      </c>
      <c r="R160" s="81">
        <v>0.69021258308380828</v>
      </c>
      <c r="S160" s="81">
        <v>0.69021258308380828</v>
      </c>
      <c r="T160" s="49">
        <v>283980</v>
      </c>
      <c r="U160" s="49">
        <v>269537.70777259115</v>
      </c>
      <c r="V160" s="77">
        <v>383832.49537565984</v>
      </c>
      <c r="W160" s="77">
        <v>383832.49537565984</v>
      </c>
      <c r="X160" s="50">
        <v>24560.3</v>
      </c>
      <c r="Y160" s="50">
        <v>20979.919257249716</v>
      </c>
      <c r="Z160" s="87">
        <v>25664.160294725603</v>
      </c>
      <c r="AA160" s="87">
        <v>25664.160294725603</v>
      </c>
      <c r="AB160">
        <v>44.867919811256428</v>
      </c>
      <c r="AC160">
        <v>44.867919811256428</v>
      </c>
      <c r="AD160" s="51">
        <v>38.018378121757095</v>
      </c>
      <c r="AE160">
        <v>102</v>
      </c>
      <c r="AF160">
        <v>85.3</v>
      </c>
      <c r="AG160">
        <v>99.5</v>
      </c>
      <c r="AH160">
        <v>59.9</v>
      </c>
      <c r="AI160">
        <v>100.75</v>
      </c>
      <c r="AJ160">
        <v>72.599999999999994</v>
      </c>
      <c r="AK160" s="48">
        <v>0.64146064051849838</v>
      </c>
      <c r="AL160" s="48">
        <v>0.64146064051849838</v>
      </c>
      <c r="AM160" s="49">
        <v>269537.70777259115</v>
      </c>
      <c r="AN160" s="49">
        <v>269537.70777259115</v>
      </c>
      <c r="AO160" s="50">
        <v>20979.919257249716</v>
      </c>
      <c r="AP160" s="50">
        <v>20979.919257249716</v>
      </c>
      <c r="AQ160" s="53">
        <v>0.57965199999999995</v>
      </c>
      <c r="AR160">
        <v>0.63574714778869146</v>
      </c>
      <c r="AS160">
        <v>0.58717399999999997</v>
      </c>
      <c r="AT160" s="70">
        <v>0.64281307743884164</v>
      </c>
      <c r="AU160">
        <v>0.87871699999999997</v>
      </c>
      <c r="AV160" s="70">
        <v>0.90102096662737319</v>
      </c>
      <c r="AW160" t="s">
        <v>275</v>
      </c>
      <c r="AX160" t="s">
        <v>278</v>
      </c>
      <c r="AY160" s="56" t="s">
        <v>280</v>
      </c>
      <c r="AZ160" t="s">
        <v>290</v>
      </c>
      <c r="BA160" s="60" t="s">
        <v>287</v>
      </c>
      <c r="BB160" t="s">
        <v>290</v>
      </c>
      <c r="BC160">
        <v>3</v>
      </c>
      <c r="BE160">
        <v>162</v>
      </c>
      <c r="BF160" s="65">
        <v>283980</v>
      </c>
      <c r="BG160" s="65">
        <v>269537.70777259115</v>
      </c>
      <c r="BH160" s="82">
        <v>383832.49537565984</v>
      </c>
      <c r="BI160" s="60" t="s">
        <v>281</v>
      </c>
    </row>
    <row r="161" spans="1:61">
      <c r="A161" t="s">
        <v>169</v>
      </c>
      <c r="B161" s="60" t="s">
        <v>285</v>
      </c>
      <c r="C161" s="60" t="s">
        <v>290</v>
      </c>
      <c r="D161" s="60">
        <v>2</v>
      </c>
      <c r="E161" s="60" t="s">
        <v>281</v>
      </c>
      <c r="F161">
        <v>1</v>
      </c>
      <c r="G161" s="60" t="s">
        <v>282</v>
      </c>
      <c r="H161" s="60" t="s">
        <v>465</v>
      </c>
      <c r="I161" s="58" t="s">
        <v>469</v>
      </c>
      <c r="K161" t="s">
        <v>295</v>
      </c>
      <c r="L161" t="s">
        <v>307</v>
      </c>
      <c r="M161" t="s">
        <v>310</v>
      </c>
      <c r="N161">
        <v>5</v>
      </c>
      <c r="O161">
        <v>1</v>
      </c>
      <c r="P161" s="48">
        <v>0.62122299999999997</v>
      </c>
      <c r="Q161" s="48">
        <v>0.64512049515141878</v>
      </c>
      <c r="R161" s="81">
        <v>0.69016426324202984</v>
      </c>
      <c r="S161" s="81">
        <v>0.69016426324202984</v>
      </c>
      <c r="T161" s="49">
        <v>259516</v>
      </c>
      <c r="U161" s="49">
        <v>275747.13764724304</v>
      </c>
      <c r="V161" s="77">
        <v>383883.27005792659</v>
      </c>
      <c r="W161" s="77">
        <v>383883.27005792659</v>
      </c>
      <c r="X161" s="50">
        <v>23445.9</v>
      </c>
      <c r="Y161" s="50">
        <v>21231.630495651327</v>
      </c>
      <c r="Z161" s="87">
        <v>25671.783852212011</v>
      </c>
      <c r="AA161" s="87">
        <v>25671.783852212011</v>
      </c>
      <c r="AB161">
        <v>44.860529241116517</v>
      </c>
      <c r="AC161">
        <v>44.860529241116517</v>
      </c>
      <c r="AD161" s="51">
        <v>36.088008152920551</v>
      </c>
      <c r="AE161">
        <v>100.8</v>
      </c>
      <c r="AF161">
        <v>85.2</v>
      </c>
      <c r="AG161">
        <v>101.2</v>
      </c>
      <c r="AH161">
        <v>61.2</v>
      </c>
      <c r="AI161">
        <v>101</v>
      </c>
      <c r="AJ161">
        <v>73.2</v>
      </c>
      <c r="AK161" s="48">
        <v>0.64512049515141878</v>
      </c>
      <c r="AL161" s="48">
        <v>0.64512049515141878</v>
      </c>
      <c r="AM161" s="49">
        <v>275747.13764724304</v>
      </c>
      <c r="AN161" s="49">
        <v>275747.13764724304</v>
      </c>
      <c r="AO161" s="50">
        <v>21231.630495651327</v>
      </c>
      <c r="AP161" s="50">
        <v>21231.630495651327</v>
      </c>
      <c r="AQ161" s="53">
        <v>0.55964400000000003</v>
      </c>
      <c r="AR161">
        <v>0.63569163441450316</v>
      </c>
      <c r="AS161">
        <v>0.56733599999999995</v>
      </c>
      <c r="AT161" s="70">
        <v>0.64275846085490307</v>
      </c>
      <c r="AU161">
        <v>0.87221499999999996</v>
      </c>
      <c r="AV161" s="70">
        <v>0.90100474538453235</v>
      </c>
      <c r="AW161" t="s">
        <v>275</v>
      </c>
      <c r="AX161" t="s">
        <v>278</v>
      </c>
      <c r="AY161" s="56" t="s">
        <v>280</v>
      </c>
      <c r="AZ161" t="s">
        <v>290</v>
      </c>
      <c r="BA161" s="60" t="s">
        <v>287</v>
      </c>
      <c r="BB161" t="s">
        <v>290</v>
      </c>
      <c r="BC161">
        <v>3</v>
      </c>
      <c r="BE161">
        <v>163</v>
      </c>
      <c r="BF161" s="65">
        <v>259516</v>
      </c>
      <c r="BG161" s="65">
        <v>275747.13764724304</v>
      </c>
      <c r="BH161" s="82">
        <v>383883.27005792659</v>
      </c>
      <c r="BI161" s="60" t="s">
        <v>281</v>
      </c>
    </row>
    <row r="162" spans="1:61">
      <c r="A162" t="s">
        <v>170</v>
      </c>
      <c r="B162" s="60" t="s">
        <v>275</v>
      </c>
      <c r="C162" s="60" t="s">
        <v>278</v>
      </c>
      <c r="D162" s="60">
        <v>2</v>
      </c>
      <c r="E162" s="60" t="s">
        <v>283</v>
      </c>
      <c r="F162">
        <v>0</v>
      </c>
      <c r="G162" s="60" t="s">
        <v>282</v>
      </c>
      <c r="H162" s="60" t="s">
        <v>464</v>
      </c>
      <c r="I162" s="58" t="s">
        <v>469</v>
      </c>
      <c r="J162" t="s">
        <v>389</v>
      </c>
      <c r="K162" t="s">
        <v>294</v>
      </c>
      <c r="L162" t="s">
        <v>306</v>
      </c>
      <c r="M162" t="s">
        <v>310</v>
      </c>
      <c r="N162">
        <v>5</v>
      </c>
      <c r="O162">
        <v>4</v>
      </c>
      <c r="P162" s="48">
        <v>0.57342400000000004</v>
      </c>
      <c r="Q162" s="48">
        <v>0.56906068113954089</v>
      </c>
      <c r="R162" s="81">
        <v>0.65287704644272138</v>
      </c>
      <c r="S162" s="81">
        <v>0.57305014708047664</v>
      </c>
      <c r="T162" s="49">
        <v>175888</v>
      </c>
      <c r="U162" s="49">
        <v>180294.88214413222</v>
      </c>
      <c r="V162" s="77">
        <v>355118.61026083154</v>
      </c>
      <c r="W162" s="77">
        <v>155328.16810780618</v>
      </c>
      <c r="X162" s="50">
        <v>18279.8</v>
      </c>
      <c r="Y162" s="50">
        <v>17891.460654804061</v>
      </c>
      <c r="Z162" s="87">
        <v>28875.109987590549</v>
      </c>
      <c r="AA162" s="87">
        <v>15270.90080177054</v>
      </c>
      <c r="AB162">
        <v>36.895299489433803</v>
      </c>
      <c r="AC162">
        <v>30.514539408794491</v>
      </c>
      <c r="AD162" s="51">
        <v>31.763076807150831</v>
      </c>
      <c r="AE162">
        <v>87.6</v>
      </c>
      <c r="AF162">
        <v>77.3</v>
      </c>
      <c r="AG162">
        <v>79.5</v>
      </c>
      <c r="AH162">
        <v>58.1</v>
      </c>
      <c r="AI162">
        <v>83.55</v>
      </c>
      <c r="AJ162">
        <v>67.7</v>
      </c>
      <c r="AK162" s="48">
        <v>0.61041445938474514</v>
      </c>
      <c r="AL162" s="48">
        <v>0.65065082202693636</v>
      </c>
      <c r="AM162" s="49">
        <v>196472.0166243604</v>
      </c>
      <c r="AN162" s="49">
        <v>261399.08580142955</v>
      </c>
      <c r="AO162" s="50">
        <v>16680.233380720496</v>
      </c>
      <c r="AP162" s="50">
        <v>19791.667691906598</v>
      </c>
      <c r="AQ162" s="53">
        <v>0.50583299999999998</v>
      </c>
      <c r="AR162">
        <v>0.50269390058955221</v>
      </c>
      <c r="AS162">
        <v>0.514625</v>
      </c>
      <c r="AT162" s="70">
        <v>0.51176049544310387</v>
      </c>
      <c r="AU162">
        <v>0.85625499999999999</v>
      </c>
      <c r="AV162" s="70">
        <v>0.85774479858343566</v>
      </c>
      <c r="AW162" t="s">
        <v>274</v>
      </c>
      <c r="AX162" t="s">
        <v>277</v>
      </c>
      <c r="AY162" s="56" t="s">
        <v>280</v>
      </c>
      <c r="AZ162" t="s">
        <v>289</v>
      </c>
      <c r="BA162" s="60" t="s">
        <v>286</v>
      </c>
      <c r="BB162" t="s">
        <v>278</v>
      </c>
      <c r="BC162">
        <v>3</v>
      </c>
      <c r="BE162">
        <v>164</v>
      </c>
      <c r="BF162" s="65">
        <v>175888</v>
      </c>
      <c r="BG162" s="65">
        <v>129472.72202743287</v>
      </c>
      <c r="BH162" s="67">
        <v>355118.61026083154</v>
      </c>
      <c r="BI162" s="60" t="s">
        <v>281</v>
      </c>
    </row>
    <row r="163" spans="1:61">
      <c r="A163" t="s">
        <v>171</v>
      </c>
      <c r="B163" s="60" t="s">
        <v>276</v>
      </c>
      <c r="C163" s="60" t="s">
        <v>278</v>
      </c>
      <c r="D163" s="60">
        <v>1</v>
      </c>
      <c r="E163" s="60" t="s">
        <v>281</v>
      </c>
      <c r="F163">
        <v>1</v>
      </c>
      <c r="G163" s="60" t="s">
        <v>282</v>
      </c>
      <c r="H163" s="60" t="s">
        <v>464</v>
      </c>
      <c r="I163" s="58" t="s">
        <v>469</v>
      </c>
      <c r="K163" t="s">
        <v>295</v>
      </c>
      <c r="L163" t="s">
        <v>307</v>
      </c>
      <c r="M163" t="s">
        <v>310</v>
      </c>
      <c r="N163">
        <v>5</v>
      </c>
      <c r="O163">
        <v>4</v>
      </c>
      <c r="P163" s="48">
        <v>0.65203199999999994</v>
      </c>
      <c r="Q163" s="48">
        <v>0.61484809562464393</v>
      </c>
      <c r="R163" s="81">
        <v>0.67872410052477228</v>
      </c>
      <c r="S163" s="81">
        <v>0.65874943296043642</v>
      </c>
      <c r="T163" s="49">
        <v>333565</v>
      </c>
      <c r="U163" s="49">
        <v>296249.65414376103</v>
      </c>
      <c r="V163" s="77">
        <v>427797.38758867583</v>
      </c>
      <c r="W163" s="77">
        <v>307675.62857101165</v>
      </c>
      <c r="X163" s="50">
        <v>28002.6</v>
      </c>
      <c r="Y163" s="50">
        <v>25761.305094769115</v>
      </c>
      <c r="Z163" s="87">
        <v>31482.884951802436</v>
      </c>
      <c r="AA163" s="87">
        <v>23791.085491431804</v>
      </c>
      <c r="AB163">
        <v>40.764757255594255</v>
      </c>
      <c r="AC163">
        <v>38.79717409470269</v>
      </c>
      <c r="AD163" s="51">
        <v>39.4722323750686</v>
      </c>
      <c r="AE163">
        <v>113.5</v>
      </c>
      <c r="AF163">
        <v>82.2</v>
      </c>
      <c r="AG163">
        <v>114.5</v>
      </c>
      <c r="AH163">
        <v>61.9</v>
      </c>
      <c r="AI163">
        <v>114</v>
      </c>
      <c r="AJ163">
        <v>72.05</v>
      </c>
      <c r="AK163" s="48">
        <v>0.65151967729406068</v>
      </c>
      <c r="AL163" s="48">
        <v>0.69130563743628903</v>
      </c>
      <c r="AM163" s="49">
        <v>303714.78925470775</v>
      </c>
      <c r="AN163" s="49">
        <v>403317.53920415154</v>
      </c>
      <c r="AO163" s="50">
        <v>22936.843413492632</v>
      </c>
      <c r="AP163" s="50">
        <v>26874.593554900843</v>
      </c>
      <c r="AQ163" s="53">
        <v>0.59423700000000002</v>
      </c>
      <c r="AR163">
        <v>0.60129494155699448</v>
      </c>
      <c r="AS163">
        <v>0.60133499999999995</v>
      </c>
      <c r="AT163" s="70">
        <v>0.60872184773942906</v>
      </c>
      <c r="AU163">
        <v>0.88354600000000005</v>
      </c>
      <c r="AV163" s="70">
        <v>0.88755701144160382</v>
      </c>
      <c r="AW163" t="s">
        <v>274</v>
      </c>
      <c r="AX163" t="s">
        <v>277</v>
      </c>
      <c r="AY163" s="56" t="s">
        <v>280</v>
      </c>
      <c r="AZ163" t="s">
        <v>289</v>
      </c>
      <c r="BA163" s="60" t="s">
        <v>275</v>
      </c>
      <c r="BB163" t="s">
        <v>278</v>
      </c>
      <c r="BC163">
        <v>2</v>
      </c>
      <c r="BE163">
        <v>165</v>
      </c>
      <c r="BF163" s="65">
        <v>333565</v>
      </c>
      <c r="BG163" s="65">
        <v>234807.40168118232</v>
      </c>
      <c r="BH163" s="67">
        <v>428054.42772385891</v>
      </c>
      <c r="BI163" s="60" t="s">
        <v>281</v>
      </c>
    </row>
    <row r="164" spans="1:61">
      <c r="A164" t="s">
        <v>172</v>
      </c>
      <c r="B164" s="60" t="s">
        <v>288</v>
      </c>
      <c r="C164" s="60" t="s">
        <v>290</v>
      </c>
      <c r="D164" s="60">
        <v>1</v>
      </c>
      <c r="E164" s="60" t="s">
        <v>282</v>
      </c>
      <c r="F164">
        <v>2</v>
      </c>
      <c r="G164" s="60" t="s">
        <v>282</v>
      </c>
      <c r="H164" s="60" t="s">
        <v>465</v>
      </c>
      <c r="I164" s="58" t="s">
        <v>469</v>
      </c>
      <c r="J164" t="s">
        <v>391</v>
      </c>
      <c r="K164" t="s">
        <v>295</v>
      </c>
      <c r="L164" t="s">
        <v>307</v>
      </c>
      <c r="M164" t="s">
        <v>310</v>
      </c>
      <c r="N164">
        <v>5</v>
      </c>
      <c r="O164">
        <v>1</v>
      </c>
      <c r="P164" s="48">
        <v>0.65139199999999997</v>
      </c>
      <c r="Q164" s="48">
        <v>0.65005186470977616</v>
      </c>
      <c r="R164" s="81">
        <v>0.68630576919716768</v>
      </c>
      <c r="S164" s="81">
        <v>0.68630576919716768</v>
      </c>
      <c r="T164" s="49">
        <v>295650</v>
      </c>
      <c r="U164" s="49">
        <v>282540.73908364773</v>
      </c>
      <c r="V164" s="77">
        <v>370668.64986365696</v>
      </c>
      <c r="W164" s="77">
        <v>370668.64986365696</v>
      </c>
      <c r="X164" s="50">
        <v>24453.4</v>
      </c>
      <c r="Y164" s="50">
        <v>21433.764006013003</v>
      </c>
      <c r="Z164" s="87">
        <v>25107.014529011416</v>
      </c>
      <c r="AA164" s="87">
        <v>25107.014529011416</v>
      </c>
      <c r="AB164">
        <v>44.29064826907382</v>
      </c>
      <c r="AC164">
        <v>44.29064826907382</v>
      </c>
      <c r="AD164" s="51">
        <v>39.383983544456399</v>
      </c>
      <c r="AE164">
        <v>96.9</v>
      </c>
      <c r="AF164">
        <v>83.7</v>
      </c>
      <c r="AG164">
        <v>105.2</v>
      </c>
      <c r="AH164">
        <v>63.8</v>
      </c>
      <c r="AI164">
        <v>101.05000000000001</v>
      </c>
      <c r="AJ164">
        <v>73.75</v>
      </c>
      <c r="AK164" s="48">
        <v>0.65005186470977616</v>
      </c>
      <c r="AL164" s="48">
        <v>0.65005186470977616</v>
      </c>
      <c r="AM164" s="49">
        <v>282540.73908364773</v>
      </c>
      <c r="AN164" s="49">
        <v>282540.73908364773</v>
      </c>
      <c r="AO164" s="50">
        <v>21433.764006013003</v>
      </c>
      <c r="AP164" s="50">
        <v>21433.764006013003</v>
      </c>
      <c r="AQ164" s="53">
        <v>0.59299199999999996</v>
      </c>
      <c r="AR164">
        <v>0.63121617714982892</v>
      </c>
      <c r="AS164">
        <v>0.60039500000000001</v>
      </c>
      <c r="AT164" s="70">
        <v>0.63836132430523362</v>
      </c>
      <c r="AU164">
        <v>0.88384600000000002</v>
      </c>
      <c r="AV164" s="70">
        <v>0.89973500282247165</v>
      </c>
      <c r="AW164" t="s">
        <v>276</v>
      </c>
      <c r="AX164" t="s">
        <v>278</v>
      </c>
      <c r="AY164" s="56" t="s">
        <v>279</v>
      </c>
      <c r="AZ164" t="s">
        <v>290</v>
      </c>
      <c r="BA164" s="60" t="s">
        <v>288</v>
      </c>
      <c r="BB164" t="s">
        <v>290</v>
      </c>
      <c r="BC164">
        <v>1</v>
      </c>
      <c r="BE164">
        <v>166</v>
      </c>
      <c r="BF164" s="65">
        <v>295650</v>
      </c>
      <c r="BG164" s="65">
        <v>282540.73908364773</v>
      </c>
      <c r="BH164" s="82">
        <v>370668.64986365696</v>
      </c>
      <c r="BI164" s="60" t="s">
        <v>281</v>
      </c>
    </row>
    <row r="165" spans="1:61">
      <c r="A165" t="s">
        <v>173</v>
      </c>
      <c r="B165" s="60" t="s">
        <v>285</v>
      </c>
      <c r="C165" s="60" t="s">
        <v>290</v>
      </c>
      <c r="D165" s="60">
        <v>2</v>
      </c>
      <c r="E165" s="60" t="s">
        <v>283</v>
      </c>
      <c r="F165">
        <v>0</v>
      </c>
      <c r="G165" s="60" t="s">
        <v>282</v>
      </c>
      <c r="H165" s="60" t="s">
        <v>465</v>
      </c>
      <c r="I165" s="58" t="s">
        <v>469</v>
      </c>
      <c r="K165" t="s">
        <v>296</v>
      </c>
      <c r="L165" t="s">
        <v>307</v>
      </c>
      <c r="M165" t="s">
        <v>310</v>
      </c>
      <c r="N165">
        <v>5</v>
      </c>
      <c r="O165">
        <v>1</v>
      </c>
      <c r="P165" s="48">
        <v>0.67695300000000003</v>
      </c>
      <c r="Q165" s="48">
        <v>0.68554487460364777</v>
      </c>
      <c r="R165" s="81">
        <v>0.72351682960118424</v>
      </c>
      <c r="S165" s="81">
        <v>0.72351682960118424</v>
      </c>
      <c r="T165" s="49">
        <v>405212</v>
      </c>
      <c r="U165" s="49">
        <v>400713.12590760266</v>
      </c>
      <c r="V165" s="77">
        <v>547105.45700565237</v>
      </c>
      <c r="W165" s="77">
        <v>547105.45700565237</v>
      </c>
      <c r="X165" s="50">
        <v>31084.5</v>
      </c>
      <c r="Y165" s="50">
        <v>27213.659869337218</v>
      </c>
      <c r="Z165" s="87">
        <v>32547.485665522468</v>
      </c>
      <c r="AA165" s="87">
        <v>32547.485665522468</v>
      </c>
      <c r="AB165">
        <v>50.42836143731995</v>
      </c>
      <c r="AC165">
        <v>50.42836143731995</v>
      </c>
      <c r="AD165" s="51">
        <v>42.692595334589917</v>
      </c>
      <c r="AE165">
        <v>106.6</v>
      </c>
      <c r="AF165">
        <v>95.3</v>
      </c>
      <c r="AG165">
        <v>123.5</v>
      </c>
      <c r="AH165">
        <v>69.8</v>
      </c>
      <c r="AI165">
        <v>115.05</v>
      </c>
      <c r="AJ165">
        <v>82.55</v>
      </c>
      <c r="AK165" s="48">
        <v>0.68554487460364777</v>
      </c>
      <c r="AL165" s="48">
        <v>0.68554487460364777</v>
      </c>
      <c r="AM165" s="49">
        <v>400713.12590760266</v>
      </c>
      <c r="AN165" s="49">
        <v>400713.12590760266</v>
      </c>
      <c r="AO165" s="50">
        <v>27213.659869337218</v>
      </c>
      <c r="AP165" s="50">
        <v>27213.659869337218</v>
      </c>
      <c r="AQ165" s="53">
        <v>0.62329699999999999</v>
      </c>
      <c r="AR165">
        <v>0.67449739132160813</v>
      </c>
      <c r="AS165">
        <v>0.63005900000000004</v>
      </c>
      <c r="AT165" s="70">
        <v>0.68086825978008558</v>
      </c>
      <c r="AU165">
        <v>0.89256800000000003</v>
      </c>
      <c r="AV165" s="70">
        <v>0.91190804338841414</v>
      </c>
      <c r="AW165" t="s">
        <v>275</v>
      </c>
      <c r="AX165" t="s">
        <v>278</v>
      </c>
      <c r="AY165" s="56" t="s">
        <v>280</v>
      </c>
      <c r="AZ165" t="s">
        <v>290</v>
      </c>
      <c r="BA165" s="60" t="s">
        <v>287</v>
      </c>
      <c r="BB165" t="s">
        <v>290</v>
      </c>
      <c r="BC165">
        <v>3</v>
      </c>
      <c r="BE165">
        <v>167</v>
      </c>
      <c r="BF165" s="65">
        <v>405212</v>
      </c>
      <c r="BG165" s="65">
        <v>400713.12590760266</v>
      </c>
      <c r="BH165" s="82">
        <v>547105.45700565237</v>
      </c>
      <c r="BI165" s="60" t="s">
        <v>283</v>
      </c>
    </row>
    <row r="166" spans="1:61">
      <c r="A166" t="s">
        <v>174</v>
      </c>
      <c r="B166" s="60" t="s">
        <v>276</v>
      </c>
      <c r="C166" s="60" t="s">
        <v>278</v>
      </c>
      <c r="D166" s="60">
        <v>1</v>
      </c>
      <c r="E166" s="60" t="s">
        <v>282</v>
      </c>
      <c r="F166">
        <v>2</v>
      </c>
      <c r="G166" s="60" t="s">
        <v>282</v>
      </c>
      <c r="H166" s="60" t="s">
        <v>464</v>
      </c>
      <c r="I166" s="58" t="s">
        <v>469</v>
      </c>
      <c r="J166" t="s">
        <v>391</v>
      </c>
      <c r="K166" t="s">
        <v>295</v>
      </c>
      <c r="L166" t="s">
        <v>307</v>
      </c>
      <c r="M166" t="s">
        <v>310</v>
      </c>
      <c r="N166">
        <v>5</v>
      </c>
      <c r="O166">
        <v>4</v>
      </c>
      <c r="P166" s="48">
        <v>0.65548600000000001</v>
      </c>
      <c r="Q166" s="48">
        <v>0.61180769303673777</v>
      </c>
      <c r="R166" s="81">
        <v>0.66318989501846504</v>
      </c>
      <c r="S166" s="81">
        <v>0.66318989501846504</v>
      </c>
      <c r="T166" s="49">
        <v>340378</v>
      </c>
      <c r="U166" s="49">
        <v>292333.13000242843</v>
      </c>
      <c r="V166" s="77">
        <v>319316.59375769401</v>
      </c>
      <c r="W166" s="77">
        <v>319316.59375769401</v>
      </c>
      <c r="X166" s="50">
        <v>27008</v>
      </c>
      <c r="Y166" s="50">
        <v>25666.947652617353</v>
      </c>
      <c r="Z166" s="87">
        <v>24346.99346682812</v>
      </c>
      <c r="AA166" s="87">
        <v>24346.99346682812</v>
      </c>
      <c r="AB166">
        <v>39.345711517861673</v>
      </c>
      <c r="AC166">
        <v>39.345711517861673</v>
      </c>
      <c r="AD166" s="51">
        <v>39.830763076267068</v>
      </c>
      <c r="AE166">
        <v>114</v>
      </c>
      <c r="AF166">
        <v>85.2</v>
      </c>
      <c r="AG166">
        <v>113.3</v>
      </c>
      <c r="AH166">
        <v>60.8</v>
      </c>
      <c r="AI166">
        <v>113.65</v>
      </c>
      <c r="AJ166">
        <v>73</v>
      </c>
      <c r="AK166" s="48">
        <v>0.65204421091544706</v>
      </c>
      <c r="AL166" s="48">
        <v>0.69920214671737124</v>
      </c>
      <c r="AM166" s="49">
        <v>308255.78550628317</v>
      </c>
      <c r="AN166" s="49">
        <v>431963.69942656788</v>
      </c>
      <c r="AO166" s="50">
        <v>23248.099367017967</v>
      </c>
      <c r="AP166" s="50">
        <v>28023.647092705043</v>
      </c>
      <c r="AQ166" s="53">
        <v>0.59579599999999999</v>
      </c>
      <c r="AR166">
        <v>0.606394761868011</v>
      </c>
      <c r="AS166">
        <v>0.60348900000000005</v>
      </c>
      <c r="AT166" s="70">
        <v>0.61373836684031202</v>
      </c>
      <c r="AU166">
        <v>0.88710500000000003</v>
      </c>
      <c r="AV166" s="70">
        <v>0.88909734398384266</v>
      </c>
      <c r="AW166" t="s">
        <v>274</v>
      </c>
      <c r="AX166" t="s">
        <v>277</v>
      </c>
      <c r="AY166" s="56" t="s">
        <v>280</v>
      </c>
      <c r="AZ166" t="s">
        <v>289</v>
      </c>
      <c r="BA166" s="60" t="s">
        <v>286</v>
      </c>
      <c r="BB166" t="s">
        <v>278</v>
      </c>
      <c r="BC166">
        <v>3</v>
      </c>
      <c r="BE166">
        <v>168</v>
      </c>
      <c r="BF166" s="65">
        <v>340378</v>
      </c>
      <c r="BG166" s="65">
        <v>234095.14527201746</v>
      </c>
      <c r="BH166" s="67">
        <v>319889.03941924899</v>
      </c>
      <c r="BI166" s="60" t="s">
        <v>281</v>
      </c>
    </row>
    <row r="167" spans="1:61">
      <c r="A167" t="s">
        <v>175</v>
      </c>
      <c r="B167" s="60" t="s">
        <v>274</v>
      </c>
      <c r="C167" s="60" t="s">
        <v>277</v>
      </c>
      <c r="D167" s="60">
        <v>2</v>
      </c>
      <c r="E167" s="60" t="s">
        <v>281</v>
      </c>
      <c r="F167">
        <v>1</v>
      </c>
      <c r="G167" s="60" t="s">
        <v>282</v>
      </c>
      <c r="H167" s="60" t="s">
        <v>464</v>
      </c>
      <c r="I167" s="58" t="s">
        <v>458</v>
      </c>
      <c r="J167" s="58" t="s">
        <v>389</v>
      </c>
      <c r="K167" t="s">
        <v>295</v>
      </c>
      <c r="L167" t="s">
        <v>307</v>
      </c>
      <c r="M167" t="s">
        <v>310</v>
      </c>
      <c r="N167">
        <v>5</v>
      </c>
      <c r="O167">
        <v>4</v>
      </c>
      <c r="P167" s="48">
        <v>0.55560100000000001</v>
      </c>
      <c r="Q167" s="48">
        <v>0.5712881903935827</v>
      </c>
      <c r="R167" s="81">
        <v>0.59064029798269391</v>
      </c>
      <c r="S167" s="81">
        <v>0.35067123622181146</v>
      </c>
      <c r="T167" s="49">
        <v>158030</v>
      </c>
      <c r="U167" s="49">
        <v>172308.25386856933</v>
      </c>
      <c r="V167" s="77">
        <v>200921.7676758981</v>
      </c>
      <c r="W167" s="77">
        <v>75010.192504871491</v>
      </c>
      <c r="X167" s="50">
        <v>17057.400000000001</v>
      </c>
      <c r="Y167" s="50">
        <v>17223.145027059432</v>
      </c>
      <c r="Z167" s="87">
        <v>19341.266266635026</v>
      </c>
      <c r="AA167" s="87">
        <v>11404.250030114827</v>
      </c>
      <c r="AB167">
        <v>31.164728033732967</v>
      </c>
      <c r="AC167">
        <v>19.73216800055976</v>
      </c>
      <c r="AD167" s="51">
        <v>30.387499334867726</v>
      </c>
      <c r="AE167">
        <v>65.900000000000006</v>
      </c>
      <c r="AF167">
        <v>83.5</v>
      </c>
      <c r="AG167">
        <v>65.900000000000006</v>
      </c>
      <c r="AH167">
        <v>71.900000000000006</v>
      </c>
      <c r="AI167">
        <v>65.900000000000006</v>
      </c>
      <c r="AJ167">
        <v>77.7</v>
      </c>
      <c r="AK167" s="48">
        <v>0.6218539032180378</v>
      </c>
      <c r="AL167" s="48">
        <v>0.63818425765043085</v>
      </c>
      <c r="AM167" s="49">
        <v>207156.89970305594</v>
      </c>
      <c r="AN167" s="49">
        <v>240578.59701258928</v>
      </c>
      <c r="AO167" s="50">
        <v>17059.063538380437</v>
      </c>
      <c r="AP167" s="50">
        <v>18901.628751532913</v>
      </c>
      <c r="AQ167" s="53">
        <v>0.48645500000000003</v>
      </c>
      <c r="AR167">
        <v>0.2459676456377155</v>
      </c>
      <c r="AS167">
        <v>0.49527199999999999</v>
      </c>
      <c r="AT167" s="70">
        <v>0.25941983144045988</v>
      </c>
      <c r="AU167">
        <v>0.84899800000000003</v>
      </c>
      <c r="AV167" s="70">
        <v>0.78116982219457043</v>
      </c>
      <c r="AW167" t="s">
        <v>274</v>
      </c>
      <c r="AX167" t="s">
        <v>277</v>
      </c>
      <c r="AY167" s="56" t="s">
        <v>280</v>
      </c>
      <c r="AZ167" t="s">
        <v>289</v>
      </c>
      <c r="BA167" s="60" t="s">
        <v>274</v>
      </c>
      <c r="BB167" t="s">
        <v>277</v>
      </c>
      <c r="BC167">
        <v>2</v>
      </c>
      <c r="BE167">
        <v>169</v>
      </c>
      <c r="BF167" s="65">
        <v>158030</v>
      </c>
      <c r="BG167" s="65">
        <v>81613.904890213948</v>
      </c>
      <c r="BH167" s="67">
        <v>201191.19703297503</v>
      </c>
      <c r="BI167" s="60" t="s">
        <v>281</v>
      </c>
    </row>
    <row r="168" spans="1:61">
      <c r="A168" t="s">
        <v>176</v>
      </c>
      <c r="B168" s="60" t="s">
        <v>274</v>
      </c>
      <c r="C168" s="60" t="s">
        <v>277</v>
      </c>
      <c r="D168" s="60">
        <v>2</v>
      </c>
      <c r="E168" s="60" t="s">
        <v>281</v>
      </c>
      <c r="F168">
        <v>1</v>
      </c>
      <c r="G168" s="60" t="s">
        <v>282</v>
      </c>
      <c r="H168" s="60" t="s">
        <v>464</v>
      </c>
      <c r="I168" s="58" t="s">
        <v>469</v>
      </c>
      <c r="K168" t="s">
        <v>295</v>
      </c>
      <c r="L168" t="s">
        <v>307</v>
      </c>
      <c r="M168" t="s">
        <v>310</v>
      </c>
      <c r="N168">
        <v>5</v>
      </c>
      <c r="O168">
        <v>4</v>
      </c>
      <c r="P168" s="48">
        <v>0.69764099999999996</v>
      </c>
      <c r="Q168" s="48">
        <v>0.64541150904129652</v>
      </c>
      <c r="R168" s="81">
        <v>0.72189064002299019</v>
      </c>
      <c r="S168" s="81">
        <v>0.72015752263269406</v>
      </c>
      <c r="T168" s="49">
        <v>732846</v>
      </c>
      <c r="U168" s="49">
        <v>610170.35403972818</v>
      </c>
      <c r="V168" s="77">
        <v>928785.37981667032</v>
      </c>
      <c r="W168" s="77">
        <v>803776.39313435717</v>
      </c>
      <c r="X168" s="50">
        <v>51357.1</v>
      </c>
      <c r="Y168" s="50">
        <v>47715.061609635428</v>
      </c>
      <c r="Z168" s="87">
        <v>58077.49931370945</v>
      </c>
      <c r="AA168" s="87">
        <v>50178.459176963406</v>
      </c>
      <c r="AB168">
        <v>47.976517108619362</v>
      </c>
      <c r="AC168">
        <v>48.05506623667106</v>
      </c>
      <c r="AD168" s="51">
        <v>45.75416280191245</v>
      </c>
      <c r="AE168">
        <v>214.6</v>
      </c>
      <c r="AF168">
        <v>83.3</v>
      </c>
      <c r="AG168">
        <v>212.4</v>
      </c>
      <c r="AH168">
        <v>61.8</v>
      </c>
      <c r="AI168">
        <v>213.5</v>
      </c>
      <c r="AJ168">
        <v>72.55</v>
      </c>
      <c r="AK168" s="48">
        <v>0.67811265502893858</v>
      </c>
      <c r="AL168" s="48">
        <v>0.72266320436999376</v>
      </c>
      <c r="AM168" s="49">
        <v>575479.6597622236</v>
      </c>
      <c r="AN168" s="49">
        <v>775686.98476040817</v>
      </c>
      <c r="AO168" s="50">
        <v>40028.190550358326</v>
      </c>
      <c r="AP168" s="50">
        <v>46331.3737209955</v>
      </c>
      <c r="AQ168" s="53">
        <v>0.64736300000000002</v>
      </c>
      <c r="AR168">
        <v>0.67210653468370429</v>
      </c>
      <c r="AS168">
        <v>0.65372600000000003</v>
      </c>
      <c r="AT168" s="70">
        <v>0.67833474455364606</v>
      </c>
      <c r="AU168">
        <v>0.90031000000000005</v>
      </c>
      <c r="AV168" s="70">
        <v>0.90877049186894177</v>
      </c>
      <c r="AW168" t="s">
        <v>274</v>
      </c>
      <c r="AX168" t="s">
        <v>277</v>
      </c>
      <c r="AY168" s="56" t="s">
        <v>280</v>
      </c>
      <c r="AZ168" t="s">
        <v>289</v>
      </c>
      <c r="BA168" s="60" t="s">
        <v>284</v>
      </c>
      <c r="BB168" t="s">
        <v>277</v>
      </c>
      <c r="BC168">
        <v>3</v>
      </c>
      <c r="BE168">
        <v>170</v>
      </c>
      <c r="BF168" s="65">
        <v>732846</v>
      </c>
      <c r="BG168" s="65">
        <v>548914.16658047284</v>
      </c>
      <c r="BH168" s="67">
        <v>929052.87778788467</v>
      </c>
      <c r="BI168" s="60" t="s">
        <v>281</v>
      </c>
    </row>
    <row r="169" spans="1:61">
      <c r="A169" t="s">
        <v>177</v>
      </c>
      <c r="B169" s="60" t="s">
        <v>275</v>
      </c>
      <c r="C169" s="60" t="s">
        <v>278</v>
      </c>
      <c r="D169" s="60">
        <v>2</v>
      </c>
      <c r="E169" s="60" t="s">
        <v>281</v>
      </c>
      <c r="F169">
        <v>1</v>
      </c>
      <c r="G169" s="60" t="s">
        <v>282</v>
      </c>
      <c r="H169" s="60" t="s">
        <v>464</v>
      </c>
      <c r="I169" s="58" t="s">
        <v>469</v>
      </c>
      <c r="K169" t="s">
        <v>295</v>
      </c>
      <c r="L169" t="s">
        <v>307</v>
      </c>
      <c r="M169" t="s">
        <v>310</v>
      </c>
      <c r="N169">
        <v>5</v>
      </c>
      <c r="O169">
        <v>4</v>
      </c>
      <c r="P169" s="48">
        <v>0.65470099999999998</v>
      </c>
      <c r="Q169" s="48">
        <v>0.60198366808523751</v>
      </c>
      <c r="R169" s="81">
        <v>0.66947586362677813</v>
      </c>
      <c r="S169" s="81">
        <v>0.64440172444473343</v>
      </c>
      <c r="T169" s="49">
        <v>388389</v>
      </c>
      <c r="U169" s="49">
        <v>260514.4403090697</v>
      </c>
      <c r="V169" s="77">
        <v>384034.96461236686</v>
      </c>
      <c r="W169" s="77">
        <v>267815.76842516463</v>
      </c>
      <c r="X169" s="50">
        <v>31792.5</v>
      </c>
      <c r="Y169" s="50">
        <v>23517.346471933066</v>
      </c>
      <c r="Z169" s="87">
        <v>29168.154883288571</v>
      </c>
      <c r="AA169" s="87">
        <v>21643.86690618431</v>
      </c>
      <c r="AB169">
        <v>39.498723811878165</v>
      </c>
      <c r="AC169">
        <v>37.12124588263498</v>
      </c>
      <c r="AD169" s="51">
        <v>39.839594275705188</v>
      </c>
      <c r="AE169">
        <v>107.1</v>
      </c>
      <c r="AF169">
        <v>81.3</v>
      </c>
      <c r="AG169">
        <v>105.7</v>
      </c>
      <c r="AH169">
        <v>60.1</v>
      </c>
      <c r="AI169">
        <v>106.4</v>
      </c>
      <c r="AJ169">
        <v>70.7</v>
      </c>
      <c r="AK169" s="48">
        <v>0.6409009817549528</v>
      </c>
      <c r="AL169" s="48">
        <v>0.68379388723847123</v>
      </c>
      <c r="AM169" s="49">
        <v>272210.7473280619</v>
      </c>
      <c r="AN169" s="49">
        <v>368231.84289137158</v>
      </c>
      <c r="AO169" s="50">
        <v>21212.510905110692</v>
      </c>
      <c r="AP169" s="50">
        <v>25150.837150379761</v>
      </c>
      <c r="AQ169" s="53">
        <v>0.59904999999999997</v>
      </c>
      <c r="AR169">
        <v>0.58476513033196531</v>
      </c>
      <c r="AS169">
        <v>0.60625799999999996</v>
      </c>
      <c r="AT169" s="70">
        <v>0.59246981323744152</v>
      </c>
      <c r="AU169">
        <v>0.88314599999999999</v>
      </c>
      <c r="AV169" s="70">
        <v>0.88258875154729766</v>
      </c>
      <c r="AW169" t="s">
        <v>274</v>
      </c>
      <c r="AX169" t="s">
        <v>277</v>
      </c>
      <c r="AY169" s="56" t="s">
        <v>280</v>
      </c>
      <c r="AZ169" t="s">
        <v>289</v>
      </c>
      <c r="BA169" s="60" t="s">
        <v>286</v>
      </c>
      <c r="BB169" t="s">
        <v>278</v>
      </c>
      <c r="BC169">
        <v>3</v>
      </c>
      <c r="BE169">
        <v>171</v>
      </c>
      <c r="BF169" s="65">
        <v>388389</v>
      </c>
      <c r="BG169" s="65">
        <v>204161.50381857023</v>
      </c>
      <c r="BH169" s="67">
        <v>384283.65392680187</v>
      </c>
      <c r="BI169" s="60" t="s">
        <v>281</v>
      </c>
    </row>
    <row r="170" spans="1:61">
      <c r="A170" t="s">
        <v>178</v>
      </c>
      <c r="B170" s="60" t="s">
        <v>276</v>
      </c>
      <c r="C170" s="60" t="s">
        <v>278</v>
      </c>
      <c r="D170" s="60">
        <v>1</v>
      </c>
      <c r="E170" s="60" t="s">
        <v>281</v>
      </c>
      <c r="F170">
        <v>1</v>
      </c>
      <c r="G170" s="60" t="s">
        <v>282</v>
      </c>
      <c r="H170" s="60" t="s">
        <v>464</v>
      </c>
      <c r="I170" s="58" t="s">
        <v>469</v>
      </c>
      <c r="K170" t="s">
        <v>295</v>
      </c>
      <c r="L170" t="s">
        <v>307</v>
      </c>
      <c r="M170" t="s">
        <v>310</v>
      </c>
      <c r="N170">
        <v>5</v>
      </c>
      <c r="O170">
        <v>4</v>
      </c>
      <c r="P170" s="48">
        <v>0.70252899999999996</v>
      </c>
      <c r="Q170" s="48">
        <v>0.66256171191748181</v>
      </c>
      <c r="R170" s="81">
        <v>0.72572336140031879</v>
      </c>
      <c r="S170" s="81">
        <v>0.72257557483585322</v>
      </c>
      <c r="T170" s="49">
        <v>714074</v>
      </c>
      <c r="U170" s="49">
        <v>696108.25467111589</v>
      </c>
      <c r="V170" s="77">
        <v>884328.31505241524</v>
      </c>
      <c r="W170" s="77">
        <v>743378.82043371443</v>
      </c>
      <c r="X170" s="50">
        <v>48996</v>
      </c>
      <c r="Y170" s="50">
        <v>52113.3104429382</v>
      </c>
      <c r="Z170" s="87">
        <v>54582.911119457785</v>
      </c>
      <c r="AA170" s="87">
        <v>46025.891795977375</v>
      </c>
      <c r="AB170">
        <v>48.604680306461454</v>
      </c>
      <c r="AC170">
        <v>48.453954378262701</v>
      </c>
      <c r="AD170" s="51">
        <v>46.517927224944884</v>
      </c>
      <c r="AE170">
        <v>191.9</v>
      </c>
      <c r="AF170">
        <v>86.7</v>
      </c>
      <c r="AG170">
        <v>191.6</v>
      </c>
      <c r="AH170">
        <v>66.900000000000006</v>
      </c>
      <c r="AI170">
        <v>191.75</v>
      </c>
      <c r="AJ170">
        <v>76.800000000000011</v>
      </c>
      <c r="AK170" s="48">
        <v>0.69300273373796939</v>
      </c>
      <c r="AL170" s="48">
        <v>0.72896558506606768</v>
      </c>
      <c r="AM170" s="49">
        <v>582343.47029664891</v>
      </c>
      <c r="AN170" s="49">
        <v>754696.24625888583</v>
      </c>
      <c r="AO170" s="50">
        <v>38574.871205883552</v>
      </c>
      <c r="AP170" s="50">
        <v>44021.213194905176</v>
      </c>
      <c r="AQ170" s="53">
        <v>0.65240200000000004</v>
      </c>
      <c r="AR170">
        <v>0.67494373012637887</v>
      </c>
      <c r="AS170">
        <v>0.659084</v>
      </c>
      <c r="AT170" s="70">
        <v>0.68111789062645101</v>
      </c>
      <c r="AU170">
        <v>0.901729</v>
      </c>
      <c r="AV170" s="70">
        <v>0.90953906614985069</v>
      </c>
      <c r="AW170" t="s">
        <v>274</v>
      </c>
      <c r="AX170" t="s">
        <v>277</v>
      </c>
      <c r="AY170" s="56" t="s">
        <v>280</v>
      </c>
      <c r="AZ170" t="s">
        <v>289</v>
      </c>
      <c r="BA170" s="60" t="s">
        <v>275</v>
      </c>
      <c r="BB170" t="s">
        <v>278</v>
      </c>
      <c r="BC170">
        <v>2</v>
      </c>
      <c r="BE170">
        <v>172</v>
      </c>
      <c r="BF170" s="65">
        <v>714074</v>
      </c>
      <c r="BG170" s="65">
        <v>541822.4429182373</v>
      </c>
      <c r="BH170" s="67">
        <v>884629.92299961031</v>
      </c>
      <c r="BI170" s="60" t="s">
        <v>283</v>
      </c>
    </row>
    <row r="171" spans="1:61">
      <c r="A171" t="s">
        <v>179</v>
      </c>
      <c r="B171" s="60" t="s">
        <v>275</v>
      </c>
      <c r="C171" s="60" t="s">
        <v>278</v>
      </c>
      <c r="D171" s="60">
        <v>2</v>
      </c>
      <c r="E171" s="60" t="s">
        <v>281</v>
      </c>
      <c r="F171">
        <v>1</v>
      </c>
      <c r="G171" s="60" t="s">
        <v>282</v>
      </c>
      <c r="H171" s="60" t="s">
        <v>464</v>
      </c>
      <c r="I171" s="58" t="s">
        <v>469</v>
      </c>
      <c r="K171" t="s">
        <v>296</v>
      </c>
      <c r="L171" t="s">
        <v>307</v>
      </c>
      <c r="M171" t="s">
        <v>310</v>
      </c>
      <c r="N171">
        <v>5</v>
      </c>
      <c r="O171">
        <v>4</v>
      </c>
      <c r="P171" s="48">
        <v>0.71399000000000001</v>
      </c>
      <c r="Q171" s="48">
        <v>0.69564887365951633</v>
      </c>
      <c r="R171" s="81">
        <v>0.73298467936097456</v>
      </c>
      <c r="S171" s="81">
        <v>0.72794890399616463</v>
      </c>
      <c r="T171" s="49">
        <v>744938</v>
      </c>
      <c r="U171" s="49">
        <v>708432.42734585213</v>
      </c>
      <c r="V171" s="77">
        <v>892247.59093082976</v>
      </c>
      <c r="W171" s="77">
        <v>725479.00833439338</v>
      </c>
      <c r="X171" s="50">
        <v>48686.3</v>
      </c>
      <c r="Y171" s="50">
        <v>47612.464696278636</v>
      </c>
      <c r="Z171" s="87">
        <v>53608.550954295657</v>
      </c>
      <c r="AA171" s="87">
        <v>44036.103543328987</v>
      </c>
      <c r="AB171">
        <v>49.931265164666826</v>
      </c>
      <c r="AC171">
        <v>49.423923777944871</v>
      </c>
      <c r="AD171" s="51">
        <v>48.417738380069061</v>
      </c>
      <c r="AE171">
        <v>178.7</v>
      </c>
      <c r="AF171">
        <v>91.7</v>
      </c>
      <c r="AG171">
        <v>175.4</v>
      </c>
      <c r="AH171">
        <v>77.099999999999994</v>
      </c>
      <c r="AI171">
        <v>177.05</v>
      </c>
      <c r="AJ171">
        <v>84.4</v>
      </c>
      <c r="AK171" s="48">
        <v>0.71742345714206601</v>
      </c>
      <c r="AL171" s="48">
        <v>0.7387431536429101</v>
      </c>
      <c r="AM171" s="49">
        <v>655417.85318455461</v>
      </c>
      <c r="AN171" s="49">
        <v>779530.70216632518</v>
      </c>
      <c r="AO171" s="50">
        <v>39874.452522680222</v>
      </c>
      <c r="AP171" s="50">
        <v>43785.417219466188</v>
      </c>
      <c r="AQ171" s="53">
        <v>0.664682</v>
      </c>
      <c r="AR171">
        <v>0.68119975656323217</v>
      </c>
      <c r="AS171">
        <v>0.67115499999999995</v>
      </c>
      <c r="AT171" s="70">
        <v>0.68726062857992154</v>
      </c>
      <c r="AU171">
        <v>0.90517300000000001</v>
      </c>
      <c r="AV171" s="70">
        <v>0.91131394556047707</v>
      </c>
      <c r="AW171" t="s">
        <v>274</v>
      </c>
      <c r="AX171" t="s">
        <v>277</v>
      </c>
      <c r="AY171" s="56" t="s">
        <v>280</v>
      </c>
      <c r="AZ171" t="s">
        <v>289</v>
      </c>
      <c r="BA171" s="60" t="s">
        <v>286</v>
      </c>
      <c r="BB171" t="s">
        <v>278</v>
      </c>
      <c r="BC171">
        <v>3</v>
      </c>
      <c r="BE171">
        <v>173</v>
      </c>
      <c r="BF171" s="65">
        <v>744938</v>
      </c>
      <c r="BG171" s="65">
        <v>594886.76216443826</v>
      </c>
      <c r="BH171" s="67">
        <v>892604.44733524346</v>
      </c>
      <c r="BI171" s="60" t="s">
        <v>281</v>
      </c>
    </row>
    <row r="172" spans="1:61">
      <c r="A172" t="s">
        <v>180</v>
      </c>
      <c r="B172" s="60" t="s">
        <v>275</v>
      </c>
      <c r="C172" s="60" t="s">
        <v>278</v>
      </c>
      <c r="D172" s="60">
        <v>2</v>
      </c>
      <c r="E172" s="60" t="s">
        <v>281</v>
      </c>
      <c r="F172">
        <v>1</v>
      </c>
      <c r="G172" s="60" t="s">
        <v>282</v>
      </c>
      <c r="H172" s="60" t="s">
        <v>464</v>
      </c>
      <c r="I172" s="58" t="s">
        <v>458</v>
      </c>
      <c r="K172" t="s">
        <v>295</v>
      </c>
      <c r="L172" t="s">
        <v>307</v>
      </c>
      <c r="M172" t="s">
        <v>310</v>
      </c>
      <c r="N172">
        <v>6</v>
      </c>
      <c r="O172">
        <v>4</v>
      </c>
      <c r="P172" s="48">
        <v>0.69705600000000001</v>
      </c>
      <c r="Q172" s="48">
        <v>0.66441277128473664</v>
      </c>
      <c r="R172" s="81">
        <v>0.7151843416807141</v>
      </c>
      <c r="S172" s="81">
        <v>0.70793126740050238</v>
      </c>
      <c r="T172" s="49">
        <v>602877</v>
      </c>
      <c r="U172" s="49">
        <v>516849.33445073641</v>
      </c>
      <c r="V172" s="77">
        <v>698389.71603368316</v>
      </c>
      <c r="W172" s="77">
        <v>555480.34901784617</v>
      </c>
      <c r="X172" s="50">
        <v>42541.799999999996</v>
      </c>
      <c r="Y172" s="50">
        <v>38531.816238325759</v>
      </c>
      <c r="Z172" s="87">
        <v>44993.976772453956</v>
      </c>
      <c r="AA172" s="87">
        <v>36357.817806998151</v>
      </c>
      <c r="AB172">
        <v>46.565547177500122</v>
      </c>
      <c r="AC172">
        <v>45.834462780458239</v>
      </c>
      <c r="AD172" s="51">
        <v>45.618736508693395</v>
      </c>
      <c r="AE172">
        <v>154.1</v>
      </c>
      <c r="AF172">
        <v>87.1</v>
      </c>
      <c r="AG172">
        <v>157.69999999999999</v>
      </c>
      <c r="AH172">
        <v>69.5</v>
      </c>
      <c r="AI172">
        <v>155.89999999999998</v>
      </c>
      <c r="AJ172">
        <v>78.3</v>
      </c>
      <c r="AK172" s="48">
        <v>0.69215850721737315</v>
      </c>
      <c r="AL172" s="48">
        <v>0.7220676521981868</v>
      </c>
      <c r="AM172" s="49">
        <v>494137.36736988684</v>
      </c>
      <c r="AN172" s="49">
        <v>619271.43450240477</v>
      </c>
      <c r="AO172" s="50">
        <v>32824.025962179468</v>
      </c>
      <c r="AP172" s="50">
        <v>37055.765606591769</v>
      </c>
      <c r="AQ172" s="53">
        <v>0.64535900000000002</v>
      </c>
      <c r="AR172">
        <v>0.65803912910237838</v>
      </c>
      <c r="AS172">
        <v>0.65178700000000001</v>
      </c>
      <c r="AT172" s="70">
        <v>0.66450184564881887</v>
      </c>
      <c r="AU172">
        <v>0.89954000000000001</v>
      </c>
      <c r="AV172" s="70">
        <v>0.90449541141129697</v>
      </c>
      <c r="AW172" t="s">
        <v>274</v>
      </c>
      <c r="AX172" t="s">
        <v>277</v>
      </c>
      <c r="AY172" s="56" t="s">
        <v>280</v>
      </c>
      <c r="AZ172" t="s">
        <v>289</v>
      </c>
      <c r="BA172" s="60" t="s">
        <v>275</v>
      </c>
      <c r="BB172" t="s">
        <v>278</v>
      </c>
      <c r="BC172">
        <v>2</v>
      </c>
      <c r="BE172">
        <v>174</v>
      </c>
      <c r="BF172" s="65">
        <v>602877</v>
      </c>
      <c r="BG172" s="65">
        <v>431388.04985195247</v>
      </c>
      <c r="BH172" s="67">
        <v>698695.5177744925</v>
      </c>
      <c r="BI172" s="60" t="s">
        <v>281</v>
      </c>
    </row>
    <row r="173" spans="1:61">
      <c r="A173" t="s">
        <v>181</v>
      </c>
      <c r="B173" s="60" t="s">
        <v>276</v>
      </c>
      <c r="C173" s="60" t="s">
        <v>278</v>
      </c>
      <c r="D173" s="60">
        <v>1</v>
      </c>
      <c r="E173" s="60" t="s">
        <v>282</v>
      </c>
      <c r="F173">
        <v>2</v>
      </c>
      <c r="G173" s="60" t="s">
        <v>282</v>
      </c>
      <c r="H173" s="60" t="s">
        <v>464</v>
      </c>
      <c r="I173" s="58" t="s">
        <v>469</v>
      </c>
      <c r="J173" t="s">
        <v>391</v>
      </c>
      <c r="K173" t="s">
        <v>295</v>
      </c>
      <c r="L173" t="s">
        <v>307</v>
      </c>
      <c r="M173" t="s">
        <v>310</v>
      </c>
      <c r="N173">
        <v>6</v>
      </c>
      <c r="O173">
        <v>4</v>
      </c>
      <c r="P173" s="48">
        <v>0.67512399999999995</v>
      </c>
      <c r="Q173" s="48">
        <v>0.65718442627700602</v>
      </c>
      <c r="R173" s="81">
        <v>0.71760493655308377</v>
      </c>
      <c r="S173" s="81">
        <v>0.71760493655308377</v>
      </c>
      <c r="T173" s="49">
        <v>564367</v>
      </c>
      <c r="U173" s="49">
        <v>564664.57805639098</v>
      </c>
      <c r="V173" s="77">
        <v>680471.76595332788</v>
      </c>
      <c r="W173" s="77">
        <v>680471.76595332788</v>
      </c>
      <c r="X173" s="50">
        <v>41635.300000000003</v>
      </c>
      <c r="Y173" s="50">
        <v>42835.042698453151</v>
      </c>
      <c r="Z173" s="87">
        <v>42940.231989849504</v>
      </c>
      <c r="AA173" s="87">
        <v>42940.231989849504</v>
      </c>
      <c r="AB173">
        <v>47.540853955855354</v>
      </c>
      <c r="AC173">
        <v>47.540853955855354</v>
      </c>
      <c r="AD173" s="51">
        <v>42.385322633625734</v>
      </c>
      <c r="AE173">
        <v>177.6</v>
      </c>
      <c r="AF173">
        <v>86.1</v>
      </c>
      <c r="AG173">
        <v>185.2</v>
      </c>
      <c r="AH173">
        <v>65.7</v>
      </c>
      <c r="AI173">
        <v>181.39999999999998</v>
      </c>
      <c r="AJ173">
        <v>75.900000000000006</v>
      </c>
      <c r="AK173" s="48">
        <v>0.68758656321904388</v>
      </c>
      <c r="AL173" s="48">
        <v>0.72546611546421136</v>
      </c>
      <c r="AM173" s="49">
        <v>537284.64123559149</v>
      </c>
      <c r="AN173" s="49">
        <v>704112.74901650567</v>
      </c>
      <c r="AO173" s="50">
        <v>36236.319182533109</v>
      </c>
      <c r="AP173" s="50">
        <v>41612.176821702669</v>
      </c>
      <c r="AQ173" s="53">
        <v>0.61919299999999999</v>
      </c>
      <c r="AR173">
        <v>0.66919878071434435</v>
      </c>
      <c r="AS173">
        <v>0.62644599999999995</v>
      </c>
      <c r="AT173" s="70">
        <v>0.67547185958266132</v>
      </c>
      <c r="AU173">
        <v>0.89476199999999995</v>
      </c>
      <c r="AV173" s="70">
        <v>0.90783779337477888</v>
      </c>
      <c r="AW173" t="s">
        <v>273</v>
      </c>
      <c r="AX173" t="s">
        <v>277</v>
      </c>
      <c r="AY173" s="56" t="s">
        <v>279</v>
      </c>
      <c r="AZ173" t="s">
        <v>289</v>
      </c>
      <c r="BA173" s="60" t="s">
        <v>276</v>
      </c>
      <c r="BB173" t="s">
        <v>278</v>
      </c>
      <c r="BC173">
        <v>1</v>
      </c>
      <c r="BE173">
        <v>175</v>
      </c>
      <c r="BF173" s="65">
        <v>564367</v>
      </c>
      <c r="BG173" s="65">
        <v>491388.78228045383</v>
      </c>
      <c r="BH173" s="67">
        <v>681062.54480232648</v>
      </c>
      <c r="BI173" s="60" t="s">
        <v>281</v>
      </c>
    </row>
    <row r="174" spans="1:61">
      <c r="A174" t="s">
        <v>182</v>
      </c>
      <c r="B174" s="60" t="s">
        <v>273</v>
      </c>
      <c r="C174" s="60" t="s">
        <v>277</v>
      </c>
      <c r="D174" s="60">
        <v>1</v>
      </c>
      <c r="E174" s="60" t="s">
        <v>281</v>
      </c>
      <c r="F174">
        <v>1</v>
      </c>
      <c r="G174" s="60" t="s">
        <v>282</v>
      </c>
      <c r="H174" s="60" t="s">
        <v>464</v>
      </c>
      <c r="I174" s="58" t="s">
        <v>469</v>
      </c>
      <c r="K174" t="s">
        <v>295</v>
      </c>
      <c r="L174" t="s">
        <v>307</v>
      </c>
      <c r="M174" t="s">
        <v>310</v>
      </c>
      <c r="N174">
        <v>6</v>
      </c>
      <c r="O174">
        <v>4</v>
      </c>
      <c r="P174" s="48">
        <v>0.663628</v>
      </c>
      <c r="Q174" s="48">
        <v>0.61173573257112157</v>
      </c>
      <c r="R174" s="81">
        <v>0.69660688809899318</v>
      </c>
      <c r="S174" s="81">
        <v>0.68232770333277393</v>
      </c>
      <c r="T174" s="49">
        <v>419799</v>
      </c>
      <c r="U174" s="49">
        <v>323676.30143509677</v>
      </c>
      <c r="V174" s="77">
        <v>528771.37101679423</v>
      </c>
      <c r="W174" s="77">
        <v>394540.21694906423</v>
      </c>
      <c r="X174" s="50">
        <v>33084.9</v>
      </c>
      <c r="Y174" s="50">
        <v>28304.819131743174</v>
      </c>
      <c r="Z174" s="87">
        <v>36539.620158933518</v>
      </c>
      <c r="AA174" s="87">
        <v>28256.720884182578</v>
      </c>
      <c r="AB174">
        <v>43.41353594127461</v>
      </c>
      <c r="AC174">
        <v>41.888110644492883</v>
      </c>
      <c r="AD174" s="51">
        <v>40.901828624677663</v>
      </c>
      <c r="AE174">
        <v>127.9</v>
      </c>
      <c r="AF174">
        <v>85.3</v>
      </c>
      <c r="AG174">
        <v>128.30000000000001</v>
      </c>
      <c r="AH174">
        <v>59.1</v>
      </c>
      <c r="AI174">
        <v>128.10000000000002</v>
      </c>
      <c r="AJ174">
        <v>72.2</v>
      </c>
      <c r="AK174" s="48">
        <v>0.65401192234155148</v>
      </c>
      <c r="AL174" s="48">
        <v>0.70719886631301965</v>
      </c>
      <c r="AM174" s="49">
        <v>338130.43569075572</v>
      </c>
      <c r="AN174" s="49">
        <v>488029.20751982171</v>
      </c>
      <c r="AO174" s="50">
        <v>25350.33137115464</v>
      </c>
      <c r="AP174" s="50">
        <v>30800.500140832028</v>
      </c>
      <c r="AQ174" s="53">
        <v>0.607267</v>
      </c>
      <c r="AR174">
        <v>0.6284792573207959</v>
      </c>
      <c r="AS174">
        <v>0.61468999999999996</v>
      </c>
      <c r="AT174" s="70">
        <v>0.6354468843087866</v>
      </c>
      <c r="AU174">
        <v>0.88837900000000003</v>
      </c>
      <c r="AV174" s="70">
        <v>0.89569322800415607</v>
      </c>
      <c r="AW174" t="s">
        <v>273</v>
      </c>
      <c r="AX174" t="s">
        <v>277</v>
      </c>
      <c r="AY174" s="56" t="s">
        <v>279</v>
      </c>
      <c r="AZ174" t="s">
        <v>289</v>
      </c>
      <c r="BA174" s="60" t="s">
        <v>276</v>
      </c>
      <c r="BB174" t="s">
        <v>278</v>
      </c>
      <c r="BC174">
        <v>1</v>
      </c>
      <c r="BE174">
        <v>176</v>
      </c>
      <c r="BF174" s="65">
        <v>419799</v>
      </c>
      <c r="BG174" s="65">
        <v>270635.64378566924</v>
      </c>
      <c r="BH174" s="67">
        <v>529058.6028577988</v>
      </c>
      <c r="BI174" s="60" t="s">
        <v>281</v>
      </c>
    </row>
    <row r="175" spans="1:61">
      <c r="A175" t="s">
        <v>183</v>
      </c>
      <c r="B175" s="60" t="s">
        <v>275</v>
      </c>
      <c r="C175" s="60" t="s">
        <v>278</v>
      </c>
      <c r="D175" s="60">
        <v>2</v>
      </c>
      <c r="E175" s="60" t="s">
        <v>282</v>
      </c>
      <c r="F175">
        <v>2</v>
      </c>
      <c r="G175" s="60" t="s">
        <v>282</v>
      </c>
      <c r="H175" s="60" t="s">
        <v>464</v>
      </c>
      <c r="I175" s="58" t="s">
        <v>458</v>
      </c>
      <c r="K175" t="s">
        <v>296</v>
      </c>
      <c r="L175" t="s">
        <v>307</v>
      </c>
      <c r="M175" t="s">
        <v>310</v>
      </c>
      <c r="N175">
        <v>6</v>
      </c>
      <c r="O175">
        <v>4</v>
      </c>
      <c r="P175" s="48">
        <v>0.73777199999999998</v>
      </c>
      <c r="Q175" s="48">
        <v>0.67160901946817331</v>
      </c>
      <c r="R175" s="81">
        <v>0.74908794635856757</v>
      </c>
      <c r="S175" s="81">
        <v>0.74908794635856757</v>
      </c>
      <c r="T175" s="49">
        <v>1139350</v>
      </c>
      <c r="U175" s="49">
        <v>867517.30232628237</v>
      </c>
      <c r="V175" s="77">
        <v>1217833.9345372349</v>
      </c>
      <c r="W175" s="77">
        <v>1217833.9345372349</v>
      </c>
      <c r="X175" s="50">
        <v>67538.8</v>
      </c>
      <c r="Y175" s="50">
        <v>62500.659446069818</v>
      </c>
      <c r="Z175" s="87">
        <v>67759.17880248875</v>
      </c>
      <c r="AA175" s="87">
        <v>67759.17880248875</v>
      </c>
      <c r="AB175">
        <v>53.918920922304835</v>
      </c>
      <c r="AC175">
        <v>53.918920922304835</v>
      </c>
      <c r="AD175" s="51">
        <v>52.917291488420091</v>
      </c>
      <c r="AE175">
        <v>258.3</v>
      </c>
      <c r="AF175">
        <v>91.9</v>
      </c>
      <c r="AG175">
        <v>258.89999999999998</v>
      </c>
      <c r="AH175">
        <v>66.2</v>
      </c>
      <c r="AI175">
        <v>258.60000000000002</v>
      </c>
      <c r="AJ175">
        <v>79.050000000000011</v>
      </c>
      <c r="AK175" s="48">
        <v>0.70441762199417413</v>
      </c>
      <c r="AL175" s="48">
        <v>0.75018815681676954</v>
      </c>
      <c r="AM175" s="49">
        <v>823759.89367983583</v>
      </c>
      <c r="AN175" s="49">
        <v>1143557.918869742</v>
      </c>
      <c r="AO175" s="50">
        <v>52477.418133756015</v>
      </c>
      <c r="AP175" s="50">
        <v>61378.182549530196</v>
      </c>
      <c r="AQ175" s="53">
        <v>0.69135800000000003</v>
      </c>
      <c r="AR175">
        <v>0.70564329384747537</v>
      </c>
      <c r="AS175">
        <v>0.69750599999999996</v>
      </c>
      <c r="AT175" s="70">
        <v>0.7112815440313095</v>
      </c>
      <c r="AU175">
        <v>0.91518500000000003</v>
      </c>
      <c r="AV175" s="70">
        <v>0.91854804455794037</v>
      </c>
      <c r="AW175" t="s">
        <v>273</v>
      </c>
      <c r="AX175" t="s">
        <v>277</v>
      </c>
      <c r="AY175" s="56" t="s">
        <v>279</v>
      </c>
      <c r="AZ175" t="s">
        <v>289</v>
      </c>
      <c r="BA175" s="60" t="s">
        <v>276</v>
      </c>
      <c r="BB175" t="s">
        <v>278</v>
      </c>
      <c r="BC175">
        <v>1</v>
      </c>
      <c r="BE175">
        <v>177</v>
      </c>
      <c r="BF175" s="65">
        <v>1139350</v>
      </c>
      <c r="BG175" s="65">
        <v>792245.62091386272</v>
      </c>
      <c r="BH175" s="67">
        <v>1218552.3274151967</v>
      </c>
      <c r="BI175" s="60" t="s">
        <v>281</v>
      </c>
    </row>
    <row r="176" spans="1:61">
      <c r="A176" t="s">
        <v>184</v>
      </c>
      <c r="B176" s="60" t="s">
        <v>273</v>
      </c>
      <c r="C176" s="60" t="s">
        <v>277</v>
      </c>
      <c r="D176" s="60">
        <v>1</v>
      </c>
      <c r="E176" s="60" t="s">
        <v>282</v>
      </c>
      <c r="F176">
        <v>2</v>
      </c>
      <c r="G176" s="60" t="s">
        <v>282</v>
      </c>
      <c r="H176" s="60" t="s">
        <v>464</v>
      </c>
      <c r="I176" s="58" t="s">
        <v>469</v>
      </c>
      <c r="J176" t="s">
        <v>391</v>
      </c>
      <c r="K176" t="s">
        <v>296</v>
      </c>
      <c r="L176" t="s">
        <v>307</v>
      </c>
      <c r="M176" t="s">
        <v>310</v>
      </c>
      <c r="N176">
        <v>6</v>
      </c>
      <c r="O176">
        <v>4</v>
      </c>
      <c r="P176" s="48">
        <v>0.73730200000000001</v>
      </c>
      <c r="Q176" s="48">
        <v>0.70142190999452048</v>
      </c>
      <c r="R176" s="81">
        <v>0.74780341751976143</v>
      </c>
      <c r="S176" s="81">
        <v>0.74780341751976143</v>
      </c>
      <c r="T176" s="49">
        <v>1155950</v>
      </c>
      <c r="U176" s="49">
        <v>868278.48007168376</v>
      </c>
      <c r="V176" s="77">
        <v>1146992.609267974</v>
      </c>
      <c r="W176" s="77">
        <v>1146992.609267974</v>
      </c>
      <c r="X176" s="50">
        <v>68064.200000000012</v>
      </c>
      <c r="Y176" s="50">
        <v>56477.549394033602</v>
      </c>
      <c r="Z176" s="87">
        <v>64179.010368956646</v>
      </c>
      <c r="AA176" s="87">
        <v>64179.010368956646</v>
      </c>
      <c r="AB176">
        <v>53.615314540099561</v>
      </c>
      <c r="AC176">
        <v>53.615314540099561</v>
      </c>
      <c r="AD176" s="51">
        <v>52.869866035905815</v>
      </c>
      <c r="AE176">
        <v>246.3</v>
      </c>
      <c r="AF176">
        <v>92.3</v>
      </c>
      <c r="AG176">
        <v>244.5</v>
      </c>
      <c r="AH176">
        <v>74.099999999999994</v>
      </c>
      <c r="AI176">
        <v>245.4</v>
      </c>
      <c r="AJ176">
        <v>83.199999999999989</v>
      </c>
      <c r="AK176" s="48">
        <v>0.72164250664717833</v>
      </c>
      <c r="AL176" s="48">
        <v>0.74998809709232439</v>
      </c>
      <c r="AM176" s="49">
        <v>878806.15444813296</v>
      </c>
      <c r="AN176" s="49">
        <v>1094653.2801020602</v>
      </c>
      <c r="AO176" s="50">
        <v>52648.951204884637</v>
      </c>
      <c r="AP176" s="50">
        <v>58799.075968798876</v>
      </c>
      <c r="AQ176" s="53">
        <v>0.69201800000000002</v>
      </c>
      <c r="AR176">
        <v>0.70416339815381568</v>
      </c>
      <c r="AS176">
        <v>0.697801</v>
      </c>
      <c r="AT176" s="70">
        <v>0.70982655974028275</v>
      </c>
      <c r="AU176">
        <v>0.91466000000000003</v>
      </c>
      <c r="AV176" s="70">
        <v>0.91810140271244589</v>
      </c>
      <c r="AW176" t="s">
        <v>273</v>
      </c>
      <c r="AX176" t="s">
        <v>277</v>
      </c>
      <c r="AY176" s="56" t="s">
        <v>279</v>
      </c>
      <c r="AZ176" t="s">
        <v>289</v>
      </c>
      <c r="BA176" s="60" t="s">
        <v>273</v>
      </c>
      <c r="BB176" t="s">
        <v>277</v>
      </c>
      <c r="BC176">
        <v>1</v>
      </c>
      <c r="BE176">
        <v>178</v>
      </c>
      <c r="BF176" s="65">
        <v>1155950</v>
      </c>
      <c r="BG176" s="65">
        <v>868278.48007168376</v>
      </c>
      <c r="BH176" s="67">
        <v>1147720.4235726246</v>
      </c>
      <c r="BI176" s="60" t="s">
        <v>282</v>
      </c>
    </row>
    <row r="177" spans="1:61">
      <c r="A177" t="s">
        <v>185</v>
      </c>
      <c r="B177" s="60" t="s">
        <v>276</v>
      </c>
      <c r="C177" s="60" t="s">
        <v>278</v>
      </c>
      <c r="D177" s="60">
        <v>1</v>
      </c>
      <c r="E177" s="60" t="s">
        <v>281</v>
      </c>
      <c r="F177">
        <v>1</v>
      </c>
      <c r="G177" s="60" t="s">
        <v>282</v>
      </c>
      <c r="H177" s="60" t="s">
        <v>464</v>
      </c>
      <c r="I177" s="58" t="s">
        <v>469</v>
      </c>
      <c r="J177" t="s">
        <v>393</v>
      </c>
      <c r="K177" t="s">
        <v>295</v>
      </c>
      <c r="L177" t="s">
        <v>307</v>
      </c>
      <c r="M177" t="s">
        <v>310</v>
      </c>
      <c r="N177">
        <v>6</v>
      </c>
      <c r="O177">
        <v>4</v>
      </c>
      <c r="P177" s="48">
        <v>0.71459499999999998</v>
      </c>
      <c r="Q177" s="48">
        <v>0.66547984384674785</v>
      </c>
      <c r="R177" s="81">
        <v>0.72539730217017706</v>
      </c>
      <c r="S177" s="81">
        <v>0.7215071779341613</v>
      </c>
      <c r="T177" s="49">
        <v>756385</v>
      </c>
      <c r="U177" s="49">
        <v>685511.02243902651</v>
      </c>
      <c r="V177" s="77">
        <v>853379.32397940475</v>
      </c>
      <c r="W177" s="77">
        <v>708492.000519783</v>
      </c>
      <c r="X177" s="50">
        <v>50136</v>
      </c>
      <c r="Y177" s="50">
        <v>50928.415261447153</v>
      </c>
      <c r="Z177" s="87">
        <v>52773.952374881439</v>
      </c>
      <c r="AA177" s="87">
        <v>44058.289488315728</v>
      </c>
      <c r="AB177">
        <v>48.511393532782861</v>
      </c>
      <c r="AC177">
        <v>48.242363156722767</v>
      </c>
      <c r="AD177" s="51">
        <v>48.533967491367299</v>
      </c>
      <c r="AE177">
        <v>183.5</v>
      </c>
      <c r="AF177">
        <v>87.5</v>
      </c>
      <c r="AG177">
        <v>183.1</v>
      </c>
      <c r="AH177">
        <v>68</v>
      </c>
      <c r="AI177">
        <v>183.3</v>
      </c>
      <c r="AJ177">
        <v>77.75</v>
      </c>
      <c r="AK177" s="48">
        <v>0.69519008584097275</v>
      </c>
      <c r="AL177" s="48">
        <v>0.72955318866384888</v>
      </c>
      <c r="AM177" s="49">
        <v>571055.15062465065</v>
      </c>
      <c r="AN177" s="49">
        <v>734813.61293613131</v>
      </c>
      <c r="AO177" s="50">
        <v>37549.340344054945</v>
      </c>
      <c r="AP177" s="50">
        <v>42763.86714873428</v>
      </c>
      <c r="AQ177" s="53">
        <v>0.66567200000000004</v>
      </c>
      <c r="AR177">
        <v>0.67371893830387841</v>
      </c>
      <c r="AS177">
        <v>0.67200000000000004</v>
      </c>
      <c r="AT177" s="70">
        <v>0.67991297078996737</v>
      </c>
      <c r="AU177">
        <v>0.90555300000000005</v>
      </c>
      <c r="AV177" s="70">
        <v>0.90915892731425973</v>
      </c>
      <c r="AW177" t="s">
        <v>274</v>
      </c>
      <c r="AX177" t="s">
        <v>277</v>
      </c>
      <c r="AY177" s="56" t="s">
        <v>280</v>
      </c>
      <c r="AZ177" t="s">
        <v>289</v>
      </c>
      <c r="BA177" s="60" t="s">
        <v>275</v>
      </c>
      <c r="BB177" t="s">
        <v>278</v>
      </c>
      <c r="BC177">
        <v>2</v>
      </c>
      <c r="BE177">
        <v>179</v>
      </c>
      <c r="BF177" s="65">
        <v>756385</v>
      </c>
      <c r="BG177" s="65">
        <v>523834.97567747917</v>
      </c>
      <c r="BH177" s="67">
        <v>853689.35821061267</v>
      </c>
      <c r="BI177" s="60" t="s">
        <v>283</v>
      </c>
    </row>
    <row r="178" spans="1:61">
      <c r="A178" t="s">
        <v>186</v>
      </c>
      <c r="B178" s="60" t="s">
        <v>276</v>
      </c>
      <c r="C178" s="60" t="s">
        <v>278</v>
      </c>
      <c r="D178" s="60">
        <v>1</v>
      </c>
      <c r="E178" s="60" t="s">
        <v>282</v>
      </c>
      <c r="F178">
        <v>2</v>
      </c>
      <c r="G178" s="60" t="s">
        <v>282</v>
      </c>
      <c r="H178" s="60" t="s">
        <v>464</v>
      </c>
      <c r="I178" s="58" t="s">
        <v>469</v>
      </c>
      <c r="J178" t="s">
        <v>391</v>
      </c>
      <c r="K178" t="s">
        <v>294</v>
      </c>
      <c r="L178" t="s">
        <v>306</v>
      </c>
      <c r="M178" t="s">
        <v>310</v>
      </c>
      <c r="N178">
        <v>6</v>
      </c>
      <c r="O178">
        <v>4</v>
      </c>
      <c r="P178" s="48">
        <v>0.66422300000000001</v>
      </c>
      <c r="Q178" s="48">
        <v>0.68412675745966456</v>
      </c>
      <c r="R178" s="81">
        <v>0.71654586655104902</v>
      </c>
      <c r="S178" s="81">
        <v>0.71654586655104902</v>
      </c>
      <c r="T178" s="49">
        <v>652200</v>
      </c>
      <c r="U178" s="49">
        <v>801403.5080891673</v>
      </c>
      <c r="V178" s="77">
        <v>836754.30681339209</v>
      </c>
      <c r="W178" s="77">
        <v>836754.30681339209</v>
      </c>
      <c r="X178" s="50">
        <v>50020</v>
      </c>
      <c r="Y178" s="50">
        <v>55505.727500108085</v>
      </c>
      <c r="Z178" s="87">
        <v>52915.737158243312</v>
      </c>
      <c r="AA178" s="87">
        <v>52915.737158243312</v>
      </c>
      <c r="AB178">
        <v>47.438872729549097</v>
      </c>
      <c r="AC178">
        <v>47.438872729549097</v>
      </c>
      <c r="AD178" s="51">
        <v>40.951193575055264</v>
      </c>
      <c r="AE178">
        <v>229.4</v>
      </c>
      <c r="AF178">
        <v>80.7</v>
      </c>
      <c r="AG178">
        <v>230</v>
      </c>
      <c r="AH178">
        <v>71.2</v>
      </c>
      <c r="AI178">
        <v>229.7</v>
      </c>
      <c r="AJ178">
        <v>75.95</v>
      </c>
      <c r="AK178" s="48">
        <v>0.6993570287536609</v>
      </c>
      <c r="AL178" s="48">
        <v>0.71666578157141625</v>
      </c>
      <c r="AM178" s="49">
        <v>691055.84698362253</v>
      </c>
      <c r="AN178" s="49">
        <v>783261.33218508912</v>
      </c>
      <c r="AO178" s="50">
        <v>44826.003498148493</v>
      </c>
      <c r="AP178" s="50">
        <v>47827.478022512783</v>
      </c>
      <c r="AQ178" s="53">
        <v>0.60696300000000003</v>
      </c>
      <c r="AR178">
        <v>0.6678974628827431</v>
      </c>
      <c r="AS178">
        <v>0.61431000000000002</v>
      </c>
      <c r="AT178" s="70">
        <v>0.67420240253885932</v>
      </c>
      <c r="AU178">
        <v>0.89026799999999995</v>
      </c>
      <c r="AV178" s="70">
        <v>0.90758289970725059</v>
      </c>
      <c r="AW178" t="s">
        <v>273</v>
      </c>
      <c r="AX178" t="s">
        <v>277</v>
      </c>
      <c r="AY178" s="56" t="s">
        <v>279</v>
      </c>
      <c r="AZ178" t="s">
        <v>289</v>
      </c>
      <c r="BA178" s="60" t="s">
        <v>275</v>
      </c>
      <c r="BB178" t="s">
        <v>278</v>
      </c>
      <c r="BC178">
        <v>2</v>
      </c>
      <c r="BE178">
        <v>180</v>
      </c>
      <c r="BF178" s="65">
        <v>652200</v>
      </c>
      <c r="BG178" s="65">
        <v>714822.17327854095</v>
      </c>
      <c r="BH178" s="67">
        <v>837240.7544392834</v>
      </c>
      <c r="BI178" s="60" t="s">
        <v>281</v>
      </c>
    </row>
    <row r="179" spans="1:61">
      <c r="A179" t="s">
        <v>187</v>
      </c>
      <c r="B179" s="60" t="s">
        <v>274</v>
      </c>
      <c r="C179" s="60" t="s">
        <v>277</v>
      </c>
      <c r="D179" s="60">
        <v>2</v>
      </c>
      <c r="E179" s="60" t="s">
        <v>282</v>
      </c>
      <c r="F179">
        <v>2</v>
      </c>
      <c r="G179" s="60" t="s">
        <v>282</v>
      </c>
      <c r="H179" s="60" t="s">
        <v>464</v>
      </c>
      <c r="I179" s="58" t="s">
        <v>458</v>
      </c>
      <c r="K179" t="s">
        <v>295</v>
      </c>
      <c r="L179" t="s">
        <v>307</v>
      </c>
      <c r="M179" t="s">
        <v>310</v>
      </c>
      <c r="N179">
        <v>6</v>
      </c>
      <c r="O179">
        <v>4</v>
      </c>
      <c r="P179" s="48">
        <v>0.69246300000000005</v>
      </c>
      <c r="Q179" s="48">
        <v>0.61547617305983293</v>
      </c>
      <c r="R179" s="81">
        <v>0.71656603155483511</v>
      </c>
      <c r="S179" s="81">
        <v>0.71656603155483511</v>
      </c>
      <c r="T179" s="49">
        <v>608498</v>
      </c>
      <c r="U179" s="49">
        <v>355844.35582502093</v>
      </c>
      <c r="V179" s="77">
        <v>637508.58965654369</v>
      </c>
      <c r="W179" s="77">
        <v>637508.58965654369</v>
      </c>
      <c r="X179" s="50">
        <v>43896.9</v>
      </c>
      <c r="Y179" s="50">
        <v>30629.943391796638</v>
      </c>
      <c r="Z179" s="87">
        <v>40406.03566800421</v>
      </c>
      <c r="AA179" s="87">
        <v>40406.03566800421</v>
      </c>
      <c r="AB179">
        <v>47.332675362757186</v>
      </c>
      <c r="AC179">
        <v>47.332675362757186</v>
      </c>
      <c r="AD179" s="51">
        <v>44.891391808894781</v>
      </c>
      <c r="AE179">
        <v>172</v>
      </c>
      <c r="AF179">
        <v>87.8</v>
      </c>
      <c r="AG179">
        <v>167.3</v>
      </c>
      <c r="AH179">
        <v>54</v>
      </c>
      <c r="AI179">
        <v>169.65</v>
      </c>
      <c r="AJ179">
        <v>70.900000000000006</v>
      </c>
      <c r="AK179" s="48">
        <v>0.65120657413585625</v>
      </c>
      <c r="AL179" s="48">
        <v>0.72744164994460259</v>
      </c>
      <c r="AM179" s="49">
        <v>421153.83724712796</v>
      </c>
      <c r="AN179" s="49">
        <v>684764.9427832932</v>
      </c>
      <c r="AO179" s="50">
        <v>31853.074244824827</v>
      </c>
      <c r="AP179" s="50">
        <v>40166.44533897868</v>
      </c>
      <c r="AQ179" s="53">
        <v>0.63952100000000001</v>
      </c>
      <c r="AR179">
        <v>0.66801543159697552</v>
      </c>
      <c r="AS179">
        <v>0.64579399999999998</v>
      </c>
      <c r="AT179" s="70">
        <v>0.6743067990035283</v>
      </c>
      <c r="AU179">
        <v>0.898895</v>
      </c>
      <c r="AV179" s="70">
        <v>0.90745616265025353</v>
      </c>
      <c r="AW179" t="s">
        <v>274</v>
      </c>
      <c r="AX179" t="s">
        <v>277</v>
      </c>
      <c r="AY179" s="56" t="s">
        <v>280</v>
      </c>
      <c r="AZ179" t="s">
        <v>289</v>
      </c>
      <c r="BA179" s="60" t="s">
        <v>274</v>
      </c>
      <c r="BB179" t="s">
        <v>277</v>
      </c>
      <c r="BC179">
        <v>2</v>
      </c>
      <c r="BE179">
        <v>181</v>
      </c>
      <c r="BF179" s="65">
        <v>608498</v>
      </c>
      <c r="BG179" s="65">
        <v>355844.35582502093</v>
      </c>
      <c r="BH179" s="67">
        <v>638135.05785789643</v>
      </c>
      <c r="BI179" s="60" t="s">
        <v>282</v>
      </c>
    </row>
    <row r="180" spans="1:61">
      <c r="A180" t="s">
        <v>188</v>
      </c>
      <c r="B180" s="60" t="s">
        <v>273</v>
      </c>
      <c r="C180" s="60" t="s">
        <v>277</v>
      </c>
      <c r="D180" s="60">
        <v>1</v>
      </c>
      <c r="E180" s="60" t="s">
        <v>281</v>
      </c>
      <c r="F180">
        <v>1</v>
      </c>
      <c r="G180" s="60" t="s">
        <v>282</v>
      </c>
      <c r="H180" s="60" t="s">
        <v>464</v>
      </c>
      <c r="I180" s="58" t="s">
        <v>469</v>
      </c>
      <c r="J180" t="s">
        <v>442</v>
      </c>
      <c r="K180" t="s">
        <v>295</v>
      </c>
      <c r="L180" t="s">
        <v>307</v>
      </c>
      <c r="M180" t="s">
        <v>310</v>
      </c>
      <c r="N180">
        <v>6</v>
      </c>
      <c r="O180">
        <v>4</v>
      </c>
      <c r="P180" s="48">
        <v>0.68946399999999997</v>
      </c>
      <c r="Q180" s="48">
        <v>0.63985722152539937</v>
      </c>
      <c r="R180" s="81">
        <v>0.71167769190717989</v>
      </c>
      <c r="S180" s="81">
        <v>0.70588289974759755</v>
      </c>
      <c r="T180" s="49">
        <v>579090</v>
      </c>
      <c r="U180" s="49">
        <v>462840.49376279314</v>
      </c>
      <c r="V180" s="77">
        <v>695580.98145462666</v>
      </c>
      <c r="W180" s="77">
        <v>564627.41831675509</v>
      </c>
      <c r="X180" s="50">
        <v>41575.699999999997</v>
      </c>
      <c r="Y180" s="50">
        <v>37068.574177673931</v>
      </c>
      <c r="Z180" s="87">
        <v>45363.83159124307</v>
      </c>
      <c r="AA180" s="87">
        <v>37216.318933582646</v>
      </c>
      <c r="AB180">
        <v>46.000147500033925</v>
      </c>
      <c r="AC180">
        <v>45.514502870991038</v>
      </c>
      <c r="AD180" s="51">
        <v>44.493701160960789</v>
      </c>
      <c r="AE180">
        <v>162</v>
      </c>
      <c r="AF180">
        <v>84.6</v>
      </c>
      <c r="AG180">
        <v>162.69999999999999</v>
      </c>
      <c r="AH180">
        <v>62.8</v>
      </c>
      <c r="AI180">
        <v>162.35</v>
      </c>
      <c r="AJ180">
        <v>73.699999999999989</v>
      </c>
      <c r="AK180" s="48">
        <v>0.67428144794640887</v>
      </c>
      <c r="AL180" s="48">
        <v>0.71711160208801883</v>
      </c>
      <c r="AM180" s="49">
        <v>451628.06510192691</v>
      </c>
      <c r="AN180" s="49">
        <v>608403.41254176782</v>
      </c>
      <c r="AO180" s="50">
        <v>31798.511379622658</v>
      </c>
      <c r="AP180" s="50">
        <v>37074.884489340227</v>
      </c>
      <c r="AQ180" s="53">
        <v>0.63772200000000001</v>
      </c>
      <c r="AR180">
        <v>0.65565659482055016</v>
      </c>
      <c r="AS180">
        <v>0.64447399999999999</v>
      </c>
      <c r="AT180" s="70">
        <v>0.66216206528709209</v>
      </c>
      <c r="AU180">
        <v>0.89718100000000001</v>
      </c>
      <c r="AV180" s="70">
        <v>0.90382040799683105</v>
      </c>
      <c r="AW180" t="s">
        <v>273</v>
      </c>
      <c r="AX180" t="s">
        <v>277</v>
      </c>
      <c r="AY180" s="56" t="s">
        <v>279</v>
      </c>
      <c r="AZ180" t="s">
        <v>289</v>
      </c>
      <c r="BA180" s="60" t="s">
        <v>274</v>
      </c>
      <c r="BB180" t="s">
        <v>277</v>
      </c>
      <c r="BC180">
        <v>2</v>
      </c>
      <c r="BE180">
        <v>182</v>
      </c>
      <c r="BF180" s="65">
        <v>579090</v>
      </c>
      <c r="BG180" s="65">
        <v>398565.30093308806</v>
      </c>
      <c r="BH180" s="67">
        <v>695861.19980846148</v>
      </c>
      <c r="BI180" s="60" t="s">
        <v>281</v>
      </c>
    </row>
    <row r="181" spans="1:61">
      <c r="A181" t="s">
        <v>189</v>
      </c>
      <c r="B181" s="60" t="s">
        <v>273</v>
      </c>
      <c r="C181" s="60" t="s">
        <v>277</v>
      </c>
      <c r="D181" s="60">
        <v>1</v>
      </c>
      <c r="E181" s="60" t="s">
        <v>281</v>
      </c>
      <c r="F181">
        <v>1</v>
      </c>
      <c r="G181" s="60" t="s">
        <v>282</v>
      </c>
      <c r="H181" s="60" t="s">
        <v>464</v>
      </c>
      <c r="I181" s="58" t="s">
        <v>469</v>
      </c>
      <c r="K181" t="s">
        <v>295</v>
      </c>
      <c r="L181" t="s">
        <v>307</v>
      </c>
      <c r="M181" t="s">
        <v>310</v>
      </c>
      <c r="N181">
        <v>6</v>
      </c>
      <c r="O181">
        <v>4</v>
      </c>
      <c r="P181" s="48">
        <v>0.69151799999999997</v>
      </c>
      <c r="Q181" s="48">
        <v>0.65635298084521576</v>
      </c>
      <c r="R181" s="81">
        <v>0.71463901207264713</v>
      </c>
      <c r="S181" s="81">
        <v>0.71117869149230417</v>
      </c>
      <c r="T181" s="49">
        <v>640700</v>
      </c>
      <c r="U181" s="49">
        <v>560901.29713877942</v>
      </c>
      <c r="V181" s="77">
        <v>776525.62834321975</v>
      </c>
      <c r="W181" s="77">
        <v>651966.31384309987</v>
      </c>
      <c r="X181" s="50">
        <v>44920.9</v>
      </c>
      <c r="Y181" s="50">
        <v>42621.59225280142</v>
      </c>
      <c r="Z181" s="87">
        <v>50000.045151724109</v>
      </c>
      <c r="AA181" s="87">
        <v>42119.958913696268</v>
      </c>
      <c r="AB181">
        <v>46.591495626866056</v>
      </c>
      <c r="AC181">
        <v>46.436392436586502</v>
      </c>
      <c r="AD181" s="51">
        <v>44.782452593964429</v>
      </c>
      <c r="AE181">
        <v>182.3</v>
      </c>
      <c r="AF181">
        <v>83.2</v>
      </c>
      <c r="AG181">
        <v>183.7</v>
      </c>
      <c r="AH181">
        <v>65.599999999999994</v>
      </c>
      <c r="AI181">
        <v>183</v>
      </c>
      <c r="AJ181">
        <v>74.400000000000006</v>
      </c>
      <c r="AK181" s="48">
        <v>0.68390696241794324</v>
      </c>
      <c r="AL181" s="48">
        <v>0.71766827431485591</v>
      </c>
      <c r="AM181" s="49">
        <v>522970.12196436443</v>
      </c>
      <c r="AN181" s="49">
        <v>663279.17907675495</v>
      </c>
      <c r="AO181" s="50">
        <v>35702.351878020389</v>
      </c>
      <c r="AP181" s="50">
        <v>40343.69328780433</v>
      </c>
      <c r="AQ181" s="53">
        <v>0.63947100000000001</v>
      </c>
      <c r="AR181">
        <v>0.66175034991711967</v>
      </c>
      <c r="AS181">
        <v>0.64604399999999995</v>
      </c>
      <c r="AT181" s="70">
        <v>0.66815419176561852</v>
      </c>
      <c r="AU181">
        <v>0.89875000000000005</v>
      </c>
      <c r="AV181" s="70">
        <v>0.90567090590196242</v>
      </c>
      <c r="AW181" t="s">
        <v>273</v>
      </c>
      <c r="AX181" t="s">
        <v>277</v>
      </c>
      <c r="AY181" s="56" t="s">
        <v>279</v>
      </c>
      <c r="AZ181" t="s">
        <v>289</v>
      </c>
      <c r="BA181" s="60" t="s">
        <v>274</v>
      </c>
      <c r="BB181" t="s">
        <v>277</v>
      </c>
      <c r="BC181">
        <v>2</v>
      </c>
      <c r="BE181">
        <v>183</v>
      </c>
      <c r="BF181" s="65">
        <v>640700</v>
      </c>
      <c r="BG181" s="65">
        <v>488688.21143421938</v>
      </c>
      <c r="BH181" s="67">
        <v>776792.16409244004</v>
      </c>
      <c r="BI181" s="60" t="s">
        <v>281</v>
      </c>
    </row>
    <row r="182" spans="1:61">
      <c r="A182" t="s">
        <v>190</v>
      </c>
      <c r="B182" s="60" t="s">
        <v>273</v>
      </c>
      <c r="C182" s="60" t="s">
        <v>277</v>
      </c>
      <c r="D182" s="60">
        <v>1</v>
      </c>
      <c r="E182" s="60" t="s">
        <v>281</v>
      </c>
      <c r="F182">
        <v>1</v>
      </c>
      <c r="G182" s="60" t="s">
        <v>282</v>
      </c>
      <c r="H182" s="60" t="s">
        <v>464</v>
      </c>
      <c r="I182" s="58" t="s">
        <v>469</v>
      </c>
      <c r="K182" t="s">
        <v>295</v>
      </c>
      <c r="L182" t="s">
        <v>307</v>
      </c>
      <c r="M182" t="s">
        <v>310</v>
      </c>
      <c r="N182">
        <v>6</v>
      </c>
      <c r="O182">
        <v>4</v>
      </c>
      <c r="P182" s="48">
        <v>0.71104100000000003</v>
      </c>
      <c r="Q182" s="48">
        <v>0.64021733469264042</v>
      </c>
      <c r="R182" s="81">
        <v>0.72681401411407809</v>
      </c>
      <c r="S182" s="81">
        <v>0.72268906493769058</v>
      </c>
      <c r="T182" s="49">
        <v>765824</v>
      </c>
      <c r="U182" s="49">
        <v>597001.10230993829</v>
      </c>
      <c r="V182" s="77">
        <v>858832.49762446992</v>
      </c>
      <c r="W182" s="77">
        <v>709934.67693900154</v>
      </c>
      <c r="X182" s="50">
        <v>49903.199999999997</v>
      </c>
      <c r="Y182" s="50">
        <v>47882.605914474036</v>
      </c>
      <c r="Z182" s="87">
        <v>52830.842348284932</v>
      </c>
      <c r="AA182" s="87">
        <v>43955.078782095836</v>
      </c>
      <c r="AB182">
        <v>48.7688134118318</v>
      </c>
      <c r="AC182">
        <v>48.454105642156989</v>
      </c>
      <c r="AD182" s="51">
        <v>47.900245356634656</v>
      </c>
      <c r="AE182">
        <v>184.1</v>
      </c>
      <c r="AF182">
        <v>88.3</v>
      </c>
      <c r="AG182">
        <v>179.3</v>
      </c>
      <c r="AH182">
        <v>62.7</v>
      </c>
      <c r="AI182">
        <v>181.7</v>
      </c>
      <c r="AJ182">
        <v>75.5</v>
      </c>
      <c r="AK182" s="48">
        <v>0.68231194238911519</v>
      </c>
      <c r="AL182" s="48">
        <v>0.73131419633078998</v>
      </c>
      <c r="AM182" s="49">
        <v>526722.40724308928</v>
      </c>
      <c r="AN182" s="49">
        <v>741779.72184313845</v>
      </c>
      <c r="AO182" s="50">
        <v>36141.526596893898</v>
      </c>
      <c r="AP182" s="50">
        <v>42880.58046806942</v>
      </c>
      <c r="AQ182" s="53">
        <v>0.66110400000000002</v>
      </c>
      <c r="AR182">
        <v>0.67509197344422978</v>
      </c>
      <c r="AS182">
        <v>0.66766099999999995</v>
      </c>
      <c r="AT182" s="70">
        <v>0.68126150840209976</v>
      </c>
      <c r="AU182">
        <v>0.90580799999999995</v>
      </c>
      <c r="AV182" s="70">
        <v>0.90955343719904036</v>
      </c>
      <c r="AW182" t="s">
        <v>273</v>
      </c>
      <c r="AX182" t="s">
        <v>277</v>
      </c>
      <c r="AY182" s="56" t="s">
        <v>279</v>
      </c>
      <c r="AZ182" t="s">
        <v>289</v>
      </c>
      <c r="BA182" s="60" t="s">
        <v>274</v>
      </c>
      <c r="BB182" t="s">
        <v>277</v>
      </c>
      <c r="BC182">
        <v>2</v>
      </c>
      <c r="BE182">
        <v>184</v>
      </c>
      <c r="BF182" s="65">
        <v>765824</v>
      </c>
      <c r="BG182" s="65">
        <v>469380.73414866917</v>
      </c>
      <c r="BH182" s="67">
        <v>859151.11363767553</v>
      </c>
      <c r="BI182" s="60" t="s">
        <v>283</v>
      </c>
    </row>
    <row r="183" spans="1:61">
      <c r="A183" t="s">
        <v>191</v>
      </c>
      <c r="B183" s="60" t="s">
        <v>273</v>
      </c>
      <c r="C183" s="60" t="s">
        <v>277</v>
      </c>
      <c r="D183" s="60">
        <v>1</v>
      </c>
      <c r="E183" s="60" t="s">
        <v>283</v>
      </c>
      <c r="F183">
        <v>0</v>
      </c>
      <c r="G183" s="60" t="s">
        <v>282</v>
      </c>
      <c r="H183" s="60" t="s">
        <v>464</v>
      </c>
      <c r="I183" s="58" t="s">
        <v>469</v>
      </c>
      <c r="J183" t="s">
        <v>443</v>
      </c>
      <c r="K183" t="s">
        <v>294</v>
      </c>
      <c r="L183" t="s">
        <v>306</v>
      </c>
      <c r="M183" t="s">
        <v>310</v>
      </c>
      <c r="N183">
        <v>6</v>
      </c>
      <c r="O183">
        <v>4</v>
      </c>
      <c r="P183" s="48">
        <v>0.67546399999999995</v>
      </c>
      <c r="Q183" s="48">
        <v>0.59078347354397365</v>
      </c>
      <c r="R183" s="81">
        <v>0.69881548579756814</v>
      </c>
      <c r="S183" s="81">
        <v>0.68540057104082985</v>
      </c>
      <c r="T183" s="49">
        <v>476976</v>
      </c>
      <c r="U183" s="49">
        <v>374106.91924999491</v>
      </c>
      <c r="V183" s="77">
        <v>664007.54424999491</v>
      </c>
      <c r="W183" s="77">
        <v>438363.50398974284</v>
      </c>
      <c r="X183" s="50">
        <v>35142.300000000003</v>
      </c>
      <c r="Y183" s="50">
        <v>34573.612228643193</v>
      </c>
      <c r="Z183" s="87">
        <v>45801.112228643193</v>
      </c>
      <c r="AA183" s="87">
        <v>31047.238094264758</v>
      </c>
      <c r="AB183">
        <v>43.4928877448572</v>
      </c>
      <c r="AC183">
        <v>42.357729469410046</v>
      </c>
      <c r="AD183" s="51">
        <v>42.461898040764297</v>
      </c>
      <c r="AE183">
        <v>143.30000000000001</v>
      </c>
      <c r="AF183">
        <v>80.5</v>
      </c>
      <c r="AG183">
        <v>144.80000000000001</v>
      </c>
      <c r="AH183">
        <v>55.5</v>
      </c>
      <c r="AI183">
        <v>144.05000000000001</v>
      </c>
      <c r="AJ183">
        <v>68</v>
      </c>
      <c r="AK183" s="48">
        <v>0.64167531243943099</v>
      </c>
      <c r="AL183" s="48">
        <v>0.69990636900661729</v>
      </c>
      <c r="AM183" s="49">
        <v>336977.37929530314</v>
      </c>
      <c r="AN183" s="49">
        <v>488768.99159048474</v>
      </c>
      <c r="AO183" s="50">
        <v>26198.645247281875</v>
      </c>
      <c r="AP183" s="50">
        <v>31645.998138865103</v>
      </c>
      <c r="AQ183" s="53">
        <v>0.620618</v>
      </c>
      <c r="AR183">
        <v>0.63201001436338755</v>
      </c>
      <c r="AS183">
        <v>0.62795500000000004</v>
      </c>
      <c r="AT183" s="70">
        <v>0.63891894699201379</v>
      </c>
      <c r="AU183">
        <v>0.89311200000000002</v>
      </c>
      <c r="AV183" s="70">
        <v>0.89679378820756162</v>
      </c>
      <c r="AW183" t="s">
        <v>273</v>
      </c>
      <c r="AX183" t="s">
        <v>277</v>
      </c>
      <c r="AY183" s="56" t="s">
        <v>279</v>
      </c>
      <c r="AZ183" t="s">
        <v>289</v>
      </c>
      <c r="BA183" s="60" t="s">
        <v>273</v>
      </c>
      <c r="BB183" t="s">
        <v>277</v>
      </c>
      <c r="BC183">
        <v>1</v>
      </c>
      <c r="BE183">
        <v>185</v>
      </c>
      <c r="BF183" s="65">
        <v>476976</v>
      </c>
      <c r="BG183" s="65">
        <v>286438.78459480364</v>
      </c>
      <c r="BH183" s="67">
        <v>664007.54424999491</v>
      </c>
      <c r="BI183" s="60" t="s">
        <v>283</v>
      </c>
    </row>
    <row r="184" spans="1:61">
      <c r="A184" t="s">
        <v>192</v>
      </c>
      <c r="B184" s="60" t="s">
        <v>276</v>
      </c>
      <c r="C184" s="60" t="s">
        <v>278</v>
      </c>
      <c r="D184" s="60">
        <v>1</v>
      </c>
      <c r="E184" s="60" t="s">
        <v>281</v>
      </c>
      <c r="F184">
        <v>1</v>
      </c>
      <c r="G184" s="60" t="s">
        <v>282</v>
      </c>
      <c r="H184" s="60" t="s">
        <v>464</v>
      </c>
      <c r="I184" s="58" t="s">
        <v>469</v>
      </c>
      <c r="J184" t="s">
        <v>444</v>
      </c>
      <c r="K184" t="s">
        <v>295</v>
      </c>
      <c r="L184" t="s">
        <v>307</v>
      </c>
      <c r="M184" t="s">
        <v>310</v>
      </c>
      <c r="N184">
        <v>6</v>
      </c>
      <c r="O184">
        <v>4</v>
      </c>
      <c r="P184" s="48">
        <v>0.71286099999999997</v>
      </c>
      <c r="Q184" s="48">
        <v>0.66852950752325113</v>
      </c>
      <c r="R184" s="81">
        <v>0.7122243918235367</v>
      </c>
      <c r="S184" s="81">
        <v>0.70745921491848829</v>
      </c>
      <c r="T184" s="49">
        <v>687248</v>
      </c>
      <c r="U184" s="49">
        <v>564071.87094862526</v>
      </c>
      <c r="V184" s="77">
        <v>720667.75520210608</v>
      </c>
      <c r="W184" s="77">
        <v>593394.16752244579</v>
      </c>
      <c r="X184" s="50">
        <v>44747.200000000004</v>
      </c>
      <c r="Y184" s="50">
        <v>41391.089289850963</v>
      </c>
      <c r="Z184" s="87">
        <v>46872.094127078046</v>
      </c>
      <c r="AA184" s="87">
        <v>38877.942985052316</v>
      </c>
      <c r="AB184">
        <v>46.125595748821624</v>
      </c>
      <c r="AC184">
        <v>45.789009548467547</v>
      </c>
      <c r="AD184" s="51">
        <v>48.225571579567109</v>
      </c>
      <c r="AE184">
        <v>171.2</v>
      </c>
      <c r="AF184">
        <v>83.8</v>
      </c>
      <c r="AG184">
        <v>168.3</v>
      </c>
      <c r="AH184">
        <v>69.8</v>
      </c>
      <c r="AI184">
        <v>169.75</v>
      </c>
      <c r="AJ184">
        <v>76.8</v>
      </c>
      <c r="AK184" s="48">
        <v>0.69194400923813715</v>
      </c>
      <c r="AL184" s="48">
        <v>0.71665371546560752</v>
      </c>
      <c r="AM184" s="49">
        <v>519885.66964515566</v>
      </c>
      <c r="AN184" s="49">
        <v>624160.73232469975</v>
      </c>
      <c r="AO184" s="50">
        <v>34564.602947416795</v>
      </c>
      <c r="AP184" s="50">
        <v>38100.816291786185</v>
      </c>
      <c r="AQ184" s="53">
        <v>0.66355299999999995</v>
      </c>
      <c r="AR184">
        <v>0.65746745898247883</v>
      </c>
      <c r="AS184">
        <v>0.66975600000000002</v>
      </c>
      <c r="AT184" s="70">
        <v>0.66394307498309169</v>
      </c>
      <c r="AU184">
        <v>0.90703800000000001</v>
      </c>
      <c r="AV184" s="70">
        <v>0.90437617708755391</v>
      </c>
      <c r="AW184" t="s">
        <v>273</v>
      </c>
      <c r="AX184" t="s">
        <v>277</v>
      </c>
      <c r="AY184" s="56" t="s">
        <v>279</v>
      </c>
      <c r="AZ184" t="s">
        <v>289</v>
      </c>
      <c r="BA184" s="60" t="s">
        <v>275</v>
      </c>
      <c r="BB184" t="s">
        <v>278</v>
      </c>
      <c r="BC184">
        <v>2</v>
      </c>
      <c r="BE184">
        <v>186</v>
      </c>
      <c r="BF184" s="65">
        <v>687248</v>
      </c>
      <c r="BG184" s="65">
        <v>479353.09901548427</v>
      </c>
      <c r="BH184" s="67">
        <v>720940.09903431393</v>
      </c>
      <c r="BI184" s="60" t="s">
        <v>281</v>
      </c>
    </row>
    <row r="185" spans="1:61">
      <c r="A185" t="s">
        <v>404</v>
      </c>
      <c r="B185" s="60" t="s">
        <v>274</v>
      </c>
      <c r="C185" s="60" t="s">
        <v>277</v>
      </c>
      <c r="D185" s="60">
        <v>2</v>
      </c>
      <c r="E185" s="60" t="s">
        <v>281</v>
      </c>
      <c r="F185">
        <v>1</v>
      </c>
      <c r="G185" s="60" t="s">
        <v>282</v>
      </c>
      <c r="H185" s="60" t="s">
        <v>464</v>
      </c>
      <c r="I185" t="s">
        <v>458</v>
      </c>
      <c r="J185" t="s">
        <v>445</v>
      </c>
      <c r="K185" t="s">
        <v>295</v>
      </c>
      <c r="L185" t="s">
        <v>307</v>
      </c>
      <c r="M185" t="s">
        <v>310</v>
      </c>
      <c r="N185">
        <v>6</v>
      </c>
      <c r="O185">
        <v>4</v>
      </c>
      <c r="P185" s="48">
        <v>0.71068100000000001</v>
      </c>
      <c r="Q185" s="48">
        <v>0.63357937981038281</v>
      </c>
      <c r="R185" s="81">
        <v>0.72176759343972618</v>
      </c>
      <c r="S185" s="81">
        <v>0.71520922454868741</v>
      </c>
      <c r="T185" s="49">
        <v>662012</v>
      </c>
      <c r="U185" s="49">
        <v>453691.07264391222</v>
      </c>
      <c r="V185" s="77">
        <v>759894.03395139263</v>
      </c>
      <c r="W185" s="77">
        <v>607940.25204281509</v>
      </c>
      <c r="X185" s="50">
        <v>43934.400000000001</v>
      </c>
      <c r="Y185" s="50">
        <v>37068.104957401563</v>
      </c>
      <c r="Z185" s="87">
        <v>47736.161059605773</v>
      </c>
      <c r="AA185" s="87">
        <v>38739.365750970996</v>
      </c>
      <c r="AB185">
        <v>47.755874189540556</v>
      </c>
      <c r="AC185">
        <v>47.079262160680351</v>
      </c>
      <c r="AD185" s="51">
        <v>47.848925442435615</v>
      </c>
      <c r="AE185">
        <v>162.19999999999999</v>
      </c>
      <c r="AF185">
        <v>88.9</v>
      </c>
      <c r="AG185">
        <v>162.19999999999999</v>
      </c>
      <c r="AH185">
        <v>61.2</v>
      </c>
      <c r="AI185">
        <v>162.19999999999999</v>
      </c>
      <c r="AJ185">
        <v>75.050000000000011</v>
      </c>
      <c r="AK185" s="48">
        <v>0.67481438009529515</v>
      </c>
      <c r="AL185" s="48">
        <v>0.72838899021234282</v>
      </c>
      <c r="AM185" s="49">
        <v>462064.55527767312</v>
      </c>
      <c r="AN185" s="49">
        <v>671201.61706184875</v>
      </c>
      <c r="AO185" s="50">
        <v>32480.781012379244</v>
      </c>
      <c r="AP185" s="50">
        <v>39228.088324490949</v>
      </c>
      <c r="AQ185" s="53">
        <v>0.66098900000000005</v>
      </c>
      <c r="AR185">
        <v>0.66645629304520138</v>
      </c>
      <c r="AS185">
        <v>0.66747599999999996</v>
      </c>
      <c r="AT185" s="70">
        <v>0.6727734479789399</v>
      </c>
      <c r="AU185">
        <v>0.90407400000000004</v>
      </c>
      <c r="AV185" s="70">
        <v>0.90697714917362648</v>
      </c>
      <c r="AW185" t="s">
        <v>274</v>
      </c>
      <c r="AX185" t="s">
        <v>277</v>
      </c>
      <c r="AY185" s="56" t="s">
        <v>280</v>
      </c>
      <c r="AZ185" t="s">
        <v>289</v>
      </c>
      <c r="BA185" s="60" t="s">
        <v>274</v>
      </c>
      <c r="BB185" t="s">
        <v>277</v>
      </c>
      <c r="BC185">
        <v>2</v>
      </c>
      <c r="BD185" t="s">
        <v>390</v>
      </c>
      <c r="BE185">
        <v>187</v>
      </c>
      <c r="BF185" s="65">
        <v>662012</v>
      </c>
      <c r="BG185" s="65">
        <v>394956.69542785414</v>
      </c>
      <c r="BH185" s="67">
        <v>760219.18920188828</v>
      </c>
      <c r="BI185" s="60" t="s">
        <v>281</v>
      </c>
    </row>
    <row r="186" spans="1:61">
      <c r="A186" s="58" t="s">
        <v>193</v>
      </c>
      <c r="B186" s="60" t="s">
        <v>276</v>
      </c>
      <c r="C186" s="60" t="s">
        <v>278</v>
      </c>
      <c r="D186" s="60">
        <v>1</v>
      </c>
      <c r="E186" s="60" t="s">
        <v>281</v>
      </c>
      <c r="F186">
        <v>1</v>
      </c>
      <c r="G186" s="60" t="s">
        <v>282</v>
      </c>
      <c r="H186" s="60" t="s">
        <v>464</v>
      </c>
      <c r="I186" t="s">
        <v>469</v>
      </c>
      <c r="K186" t="s">
        <v>294</v>
      </c>
      <c r="L186" t="s">
        <v>306</v>
      </c>
      <c r="M186" t="s">
        <v>310</v>
      </c>
      <c r="N186">
        <v>6</v>
      </c>
      <c r="O186">
        <v>4</v>
      </c>
      <c r="P186" s="48">
        <v>0.67125999999999997</v>
      </c>
      <c r="Q186" s="48">
        <v>0.64942623592935389</v>
      </c>
      <c r="R186" s="81">
        <v>0.69208293074913785</v>
      </c>
      <c r="S186" s="81">
        <v>0.68531610797965059</v>
      </c>
      <c r="T186" s="49">
        <v>495754.00000000006</v>
      </c>
      <c r="U186" s="49">
        <v>446266.40796287492</v>
      </c>
      <c r="V186" s="77">
        <v>558330.93541056232</v>
      </c>
      <c r="W186" s="77">
        <v>451293.50341930834</v>
      </c>
      <c r="X186" s="50">
        <v>38721.4</v>
      </c>
      <c r="Y186" s="50">
        <v>34807.864185495957</v>
      </c>
      <c r="Z186" s="87">
        <v>39084.423382300891</v>
      </c>
      <c r="AA186" s="87">
        <v>31961.844220793206</v>
      </c>
      <c r="AB186">
        <v>42.8557635313662</v>
      </c>
      <c r="AC186">
        <v>42.359273792378346</v>
      </c>
      <c r="AD186" s="51">
        <v>41.916182706833304</v>
      </c>
      <c r="AE186">
        <v>150.5</v>
      </c>
      <c r="AF186">
        <v>79.099999999999994</v>
      </c>
      <c r="AG186">
        <v>148.5</v>
      </c>
      <c r="AH186">
        <v>66.8</v>
      </c>
      <c r="AI186">
        <v>149.5</v>
      </c>
      <c r="AJ186">
        <v>72.949999999999989</v>
      </c>
      <c r="AK186" s="48">
        <v>0.67360757388410775</v>
      </c>
      <c r="AL186" s="48">
        <v>0.69732681220269388</v>
      </c>
      <c r="AM186" s="49">
        <v>413611.64821204665</v>
      </c>
      <c r="AN186" s="49">
        <v>489770.67924510315</v>
      </c>
      <c r="AO186" s="50">
        <v>29190.61328755541</v>
      </c>
      <c r="AP186" s="50">
        <v>31994.285229206249</v>
      </c>
      <c r="AQ186" s="53">
        <v>0.616699</v>
      </c>
      <c r="AR186">
        <v>0.63190179996109974</v>
      </c>
      <c r="AS186">
        <v>0.62349200000000005</v>
      </c>
      <c r="AT186" s="70">
        <v>0.63881378399945798</v>
      </c>
      <c r="AU186">
        <v>0.88979900000000001</v>
      </c>
      <c r="AV186" s="70">
        <v>0.89678447901639358</v>
      </c>
      <c r="AW186" t="s">
        <v>273</v>
      </c>
      <c r="AX186" t="s">
        <v>277</v>
      </c>
      <c r="AY186" s="56" t="s">
        <v>279</v>
      </c>
      <c r="AZ186" t="s">
        <v>289</v>
      </c>
      <c r="BA186" s="60" t="s">
        <v>275</v>
      </c>
      <c r="BB186" t="s">
        <v>278</v>
      </c>
      <c r="BC186">
        <v>2</v>
      </c>
      <c r="BE186">
        <v>188</v>
      </c>
      <c r="BF186" s="65">
        <v>495754.00000000006</v>
      </c>
      <c r="BG186" s="65">
        <v>372617.48352393345</v>
      </c>
      <c r="BH186" s="67">
        <v>558559.97731116111</v>
      </c>
      <c r="BI186" s="60" t="s">
        <v>281</v>
      </c>
    </row>
    <row r="187" spans="1:61">
      <c r="A187" t="s">
        <v>194</v>
      </c>
      <c r="B187" s="60" t="s">
        <v>274</v>
      </c>
      <c r="C187" s="60" t="s">
        <v>277</v>
      </c>
      <c r="D187" s="60">
        <v>2</v>
      </c>
      <c r="E187" s="60" t="s">
        <v>281</v>
      </c>
      <c r="F187">
        <v>1</v>
      </c>
      <c r="G187" s="60" t="s">
        <v>282</v>
      </c>
      <c r="H187" s="60" t="s">
        <v>464</v>
      </c>
      <c r="I187" s="58" t="s">
        <v>458</v>
      </c>
      <c r="K187" t="s">
        <v>295</v>
      </c>
      <c r="L187" t="s">
        <v>307</v>
      </c>
      <c r="M187" t="s">
        <v>310</v>
      </c>
      <c r="N187">
        <v>6</v>
      </c>
      <c r="O187">
        <v>4</v>
      </c>
      <c r="P187" s="48">
        <v>0.66915599999999997</v>
      </c>
      <c r="Q187" s="48">
        <v>0.61729820759865517</v>
      </c>
      <c r="R187" s="81">
        <v>0.70308788704797565</v>
      </c>
      <c r="S187" s="81">
        <v>0.68599954014466424</v>
      </c>
      <c r="T187" s="49">
        <v>425391</v>
      </c>
      <c r="U187" s="49">
        <v>401552.80512757931</v>
      </c>
      <c r="V187" s="77">
        <v>555495.7562809696</v>
      </c>
      <c r="W187" s="77">
        <v>403028.6174343598</v>
      </c>
      <c r="X187" s="50">
        <v>33992.699999999997</v>
      </c>
      <c r="Y187" s="50">
        <v>34784.531433363387</v>
      </c>
      <c r="Z187" s="87">
        <v>37530.304481593666</v>
      </c>
      <c r="AA187" s="87">
        <v>28513.257529823935</v>
      </c>
      <c r="AB187">
        <v>44.403776944048495</v>
      </c>
      <c r="AC187">
        <v>42.404339491494966</v>
      </c>
      <c r="AD187" s="51">
        <v>41.678056732327946</v>
      </c>
      <c r="AE187">
        <v>120.4</v>
      </c>
      <c r="AF187">
        <v>89</v>
      </c>
      <c r="AG187">
        <v>130.9</v>
      </c>
      <c r="AH187">
        <v>61.6</v>
      </c>
      <c r="AI187">
        <v>125.65</v>
      </c>
      <c r="AJ187">
        <v>75.3</v>
      </c>
      <c r="AK187" s="48">
        <v>0.66448505602087549</v>
      </c>
      <c r="AL187" s="48">
        <v>0.71538351607302864</v>
      </c>
      <c r="AM187" s="49">
        <v>360688.11657028523</v>
      </c>
      <c r="AN187" s="49">
        <v>521124.06452524971</v>
      </c>
      <c r="AO187" s="50">
        <v>26194.332905297724</v>
      </c>
      <c r="AP187" s="50">
        <v>31942.691742615181</v>
      </c>
      <c r="AQ187" s="53">
        <v>0.61576399999999998</v>
      </c>
      <c r="AR187">
        <v>0.63271062556982294</v>
      </c>
      <c r="AS187">
        <v>0.62269699999999994</v>
      </c>
      <c r="AT187" s="70">
        <v>0.63960733786784463</v>
      </c>
      <c r="AU187">
        <v>0.888289</v>
      </c>
      <c r="AV187" s="70">
        <v>0.89694865392508993</v>
      </c>
      <c r="AW187" t="s">
        <v>274</v>
      </c>
      <c r="AX187" t="s">
        <v>277</v>
      </c>
      <c r="AY187" s="56" t="s">
        <v>280</v>
      </c>
      <c r="AZ187" t="s">
        <v>289</v>
      </c>
      <c r="BA187" s="60" t="s">
        <v>284</v>
      </c>
      <c r="BB187" t="s">
        <v>277</v>
      </c>
      <c r="BC187">
        <v>3</v>
      </c>
      <c r="BE187">
        <v>189</v>
      </c>
      <c r="BF187" s="65">
        <v>425391</v>
      </c>
      <c r="BG187" s="65">
        <v>281482.60774832149</v>
      </c>
      <c r="BH187" s="67">
        <v>555822.01002800593</v>
      </c>
      <c r="BI187" s="60" t="s">
        <v>283</v>
      </c>
    </row>
    <row r="188" spans="1:61">
      <c r="A188" t="s">
        <v>195</v>
      </c>
      <c r="B188" s="60" t="s">
        <v>274</v>
      </c>
      <c r="C188" s="60" t="s">
        <v>277</v>
      </c>
      <c r="D188" s="60">
        <v>2</v>
      </c>
      <c r="E188" s="60" t="s">
        <v>282</v>
      </c>
      <c r="F188">
        <v>2</v>
      </c>
      <c r="G188" s="60" t="s">
        <v>282</v>
      </c>
      <c r="H188" s="60" t="s">
        <v>464</v>
      </c>
      <c r="I188" s="58" t="s">
        <v>458</v>
      </c>
      <c r="J188" s="58" t="s">
        <v>393</v>
      </c>
      <c r="K188" t="s">
        <v>295</v>
      </c>
      <c r="L188" t="s">
        <v>307</v>
      </c>
      <c r="M188" t="s">
        <v>310</v>
      </c>
      <c r="N188">
        <v>6</v>
      </c>
      <c r="O188">
        <v>4</v>
      </c>
      <c r="P188" s="48">
        <v>0.68566000000000005</v>
      </c>
      <c r="Q188" s="48">
        <v>0.63270108913154266</v>
      </c>
      <c r="R188" s="81">
        <v>0.70881366981585636</v>
      </c>
      <c r="S188" s="81">
        <v>0.70881366981585636</v>
      </c>
      <c r="T188" s="49">
        <v>590457</v>
      </c>
      <c r="U188" s="49">
        <v>482039.08074585674</v>
      </c>
      <c r="V188" s="77">
        <v>624439.9783607861</v>
      </c>
      <c r="W188" s="77">
        <v>624439.9783607861</v>
      </c>
      <c r="X188" s="50">
        <v>41934.6</v>
      </c>
      <c r="Y188" s="50">
        <v>39291.294925672788</v>
      </c>
      <c r="Z188" s="87">
        <v>40697.502249240912</v>
      </c>
      <c r="AA188" s="87">
        <v>40697.502249240912</v>
      </c>
      <c r="AB188">
        <v>46.03034170524063</v>
      </c>
      <c r="AC188">
        <v>46.03034170524063</v>
      </c>
      <c r="AD188" s="51">
        <v>43.918212565535534</v>
      </c>
      <c r="AE188">
        <v>179.6</v>
      </c>
      <c r="AF188">
        <v>83</v>
      </c>
      <c r="AG188">
        <v>176.2</v>
      </c>
      <c r="AH188">
        <v>60.5</v>
      </c>
      <c r="AI188">
        <v>177.89999999999998</v>
      </c>
      <c r="AJ188">
        <v>71.75</v>
      </c>
      <c r="AK188" s="48">
        <v>0.66883022859661345</v>
      </c>
      <c r="AL188" s="48">
        <v>0.71610066803328065</v>
      </c>
      <c r="AM188" s="49">
        <v>467743.79767153389</v>
      </c>
      <c r="AN188" s="49">
        <v>641698.10259069945</v>
      </c>
      <c r="AO188" s="50">
        <v>33503.748846543247</v>
      </c>
      <c r="AP188" s="50">
        <v>39252.47333533776</v>
      </c>
      <c r="AQ188" s="53">
        <v>0.63287800000000005</v>
      </c>
      <c r="AR188">
        <v>0.65902056752333471</v>
      </c>
      <c r="AS188">
        <v>0.63983100000000004</v>
      </c>
      <c r="AT188" s="70">
        <v>0.66547094040644794</v>
      </c>
      <c r="AU188">
        <v>0.89711099999999999</v>
      </c>
      <c r="AV188" s="70">
        <v>0.9048574280973084</v>
      </c>
      <c r="AW188" t="s">
        <v>274</v>
      </c>
      <c r="AX188" t="s">
        <v>277</v>
      </c>
      <c r="AY188" s="56" t="s">
        <v>280</v>
      </c>
      <c r="AZ188" t="s">
        <v>289</v>
      </c>
      <c r="BA188" s="60" t="s">
        <v>275</v>
      </c>
      <c r="BB188" t="s">
        <v>278</v>
      </c>
      <c r="BC188">
        <v>2</v>
      </c>
      <c r="BE188">
        <v>190</v>
      </c>
      <c r="BF188" s="65">
        <v>590457</v>
      </c>
      <c r="BG188" s="65">
        <v>424540.01758730365</v>
      </c>
      <c r="BH188" s="67">
        <v>624969.21482723125</v>
      </c>
      <c r="BI188" s="60" t="s">
        <v>281</v>
      </c>
    </row>
    <row r="189" spans="1:61">
      <c r="A189" s="58" t="s">
        <v>196</v>
      </c>
      <c r="B189" s="60" t="s">
        <v>276</v>
      </c>
      <c r="C189" s="60" t="s">
        <v>278</v>
      </c>
      <c r="D189" s="60">
        <v>1</v>
      </c>
      <c r="E189" s="60" t="s">
        <v>281</v>
      </c>
      <c r="F189">
        <v>1</v>
      </c>
      <c r="G189" s="60" t="s">
        <v>282</v>
      </c>
      <c r="H189" s="60" t="s">
        <v>464</v>
      </c>
      <c r="I189" s="58" t="s">
        <v>469</v>
      </c>
      <c r="K189" t="s">
        <v>295</v>
      </c>
      <c r="L189" t="s">
        <v>307</v>
      </c>
      <c r="M189" t="s">
        <v>310</v>
      </c>
      <c r="N189">
        <v>6</v>
      </c>
      <c r="O189">
        <v>4</v>
      </c>
      <c r="P189" s="48">
        <v>0.63657699999999995</v>
      </c>
      <c r="Q189" s="48">
        <v>0.64583351379206744</v>
      </c>
      <c r="R189" s="81">
        <v>0.70633607874895232</v>
      </c>
      <c r="S189" s="81">
        <v>0.69219324484542832</v>
      </c>
      <c r="T189" s="49">
        <v>323731</v>
      </c>
      <c r="U189" s="49">
        <v>404181.60384862975</v>
      </c>
      <c r="V189" s="77">
        <v>585533.667821932</v>
      </c>
      <c r="W189" s="77">
        <v>435113.04025438585</v>
      </c>
      <c r="X189" s="50">
        <v>27203.3</v>
      </c>
      <c r="Y189" s="50">
        <v>32059.439518881714</v>
      </c>
      <c r="Z189" s="87">
        <v>39070.518939879796</v>
      </c>
      <c r="AA189" s="87">
        <v>30134.341955974443</v>
      </c>
      <c r="AB189">
        <v>44.959756131439811</v>
      </c>
      <c r="AC189">
        <v>43.317326214397745</v>
      </c>
      <c r="AD189" s="51">
        <v>37.68374021709225</v>
      </c>
      <c r="AE189">
        <v>135.1</v>
      </c>
      <c r="AF189">
        <v>88.6</v>
      </c>
      <c r="AG189">
        <v>128.5</v>
      </c>
      <c r="AH189">
        <v>66.8</v>
      </c>
      <c r="AI189">
        <v>131.80000000000001</v>
      </c>
      <c r="AJ189">
        <v>77.699999999999989</v>
      </c>
      <c r="AK189" s="48">
        <v>0.67990674757326075</v>
      </c>
      <c r="AL189" s="48">
        <v>0.7172787158445626</v>
      </c>
      <c r="AM189" s="49">
        <v>408436.19056891795</v>
      </c>
      <c r="AN189" s="49">
        <v>541728.24078452296</v>
      </c>
      <c r="AO189" s="50">
        <v>28244.778655577404</v>
      </c>
      <c r="AP189" s="50">
        <v>32981.006218502371</v>
      </c>
      <c r="AQ189" s="53">
        <v>0.575878</v>
      </c>
      <c r="AR189">
        <v>0.63986674702508795</v>
      </c>
      <c r="AS189">
        <v>0.58358600000000005</v>
      </c>
      <c r="AT189" s="70">
        <v>0.64664044611952964</v>
      </c>
      <c r="AU189">
        <v>0.87973699999999999</v>
      </c>
      <c r="AV189" s="70">
        <v>0.89907604901624638</v>
      </c>
      <c r="AW189" t="s">
        <v>274</v>
      </c>
      <c r="AX189" t="s">
        <v>277</v>
      </c>
      <c r="AY189" s="56" t="s">
        <v>280</v>
      </c>
      <c r="AZ189" t="s">
        <v>289</v>
      </c>
      <c r="BA189" s="60" t="s">
        <v>275</v>
      </c>
      <c r="BB189" t="s">
        <v>278</v>
      </c>
      <c r="BC189">
        <v>2</v>
      </c>
      <c r="BE189">
        <v>191</v>
      </c>
      <c r="BF189" s="65">
        <v>323731</v>
      </c>
      <c r="BG189" s="65">
        <v>326977.97630778118</v>
      </c>
      <c r="BH189" s="67">
        <v>585855.54238288151</v>
      </c>
      <c r="BI189" s="60" t="s">
        <v>281</v>
      </c>
    </row>
    <row r="190" spans="1:61">
      <c r="A190" s="58" t="s">
        <v>197</v>
      </c>
      <c r="B190" s="60" t="s">
        <v>276</v>
      </c>
      <c r="C190" s="60" t="s">
        <v>278</v>
      </c>
      <c r="D190" s="60">
        <v>1</v>
      </c>
      <c r="E190" s="60" t="s">
        <v>281</v>
      </c>
      <c r="F190">
        <v>1</v>
      </c>
      <c r="G190" s="60" t="s">
        <v>282</v>
      </c>
      <c r="H190" s="60" t="s">
        <v>464</v>
      </c>
      <c r="I190" s="58" t="s">
        <v>469</v>
      </c>
      <c r="K190" t="s">
        <v>295</v>
      </c>
      <c r="L190" t="s">
        <v>307</v>
      </c>
      <c r="M190" t="s">
        <v>310</v>
      </c>
      <c r="N190">
        <v>6</v>
      </c>
      <c r="O190">
        <v>4</v>
      </c>
      <c r="P190" s="48">
        <v>0.69237300000000002</v>
      </c>
      <c r="Q190" s="48">
        <v>0.66015581070864215</v>
      </c>
      <c r="R190" s="81">
        <v>0.72341708344610156</v>
      </c>
      <c r="S190" s="81">
        <v>0.71832046510743019</v>
      </c>
      <c r="T190" s="49">
        <v>684659</v>
      </c>
      <c r="U190" s="49">
        <v>551287.15987787978</v>
      </c>
      <c r="V190" s="77">
        <v>802280.25967046956</v>
      </c>
      <c r="W190" s="77">
        <v>654391.91228674212</v>
      </c>
      <c r="X190" s="50">
        <v>47549.7</v>
      </c>
      <c r="Y190" s="50">
        <v>41522.536479161245</v>
      </c>
      <c r="Z190" s="87">
        <v>50038.051695458897</v>
      </c>
      <c r="AA190" s="87">
        <v>41202.449903851091</v>
      </c>
      <c r="AB190">
        <v>48.100209689615809</v>
      </c>
      <c r="AC190">
        <v>47.64706325573939</v>
      </c>
      <c r="AD190" s="51">
        <v>44.907424390889389</v>
      </c>
      <c r="AE190">
        <v>166.6</v>
      </c>
      <c r="AF190">
        <v>88.1</v>
      </c>
      <c r="AG190">
        <v>177.6</v>
      </c>
      <c r="AH190">
        <v>66.900000000000006</v>
      </c>
      <c r="AI190">
        <v>172.1</v>
      </c>
      <c r="AJ190">
        <v>77.5</v>
      </c>
      <c r="AK190" s="48">
        <v>0.69116194976846002</v>
      </c>
      <c r="AL190" s="48">
        <v>0.72877553745764645</v>
      </c>
      <c r="AM190" s="49">
        <v>531106.38041065296</v>
      </c>
      <c r="AN190" s="49">
        <v>699409.14968876715</v>
      </c>
      <c r="AO190" s="50">
        <v>35396.268803993764</v>
      </c>
      <c r="AP190" s="50">
        <v>40820.247057554283</v>
      </c>
      <c r="AQ190" s="53">
        <v>0.64026099999999997</v>
      </c>
      <c r="AR190">
        <v>0.67004423604632635</v>
      </c>
      <c r="AS190">
        <v>0.64714300000000002</v>
      </c>
      <c r="AT190" s="70">
        <v>0.67630053816236013</v>
      </c>
      <c r="AU190">
        <v>0.89929999999999999</v>
      </c>
      <c r="AV190" s="70">
        <v>0.90805523052036474</v>
      </c>
      <c r="AW190" t="s">
        <v>273</v>
      </c>
      <c r="AX190" t="s">
        <v>277</v>
      </c>
      <c r="AY190" s="56" t="s">
        <v>279</v>
      </c>
      <c r="AZ190" t="s">
        <v>289</v>
      </c>
      <c r="BA190" s="60" t="s">
        <v>276</v>
      </c>
      <c r="BB190" t="s">
        <v>278</v>
      </c>
      <c r="BC190">
        <v>1</v>
      </c>
      <c r="BE190">
        <v>192</v>
      </c>
      <c r="BF190" s="65">
        <v>684659</v>
      </c>
      <c r="BG190" s="65">
        <v>473840.32470156229</v>
      </c>
      <c r="BH190" s="67">
        <v>802596.71558249067</v>
      </c>
      <c r="BI190" s="60" t="s">
        <v>281</v>
      </c>
    </row>
    <row r="191" spans="1:61">
      <c r="A191" t="s">
        <v>198</v>
      </c>
      <c r="B191" s="60" t="s">
        <v>274</v>
      </c>
      <c r="C191" s="60" t="s">
        <v>277</v>
      </c>
      <c r="D191" s="60">
        <v>2</v>
      </c>
      <c r="E191" s="60" t="s">
        <v>281</v>
      </c>
      <c r="F191">
        <v>1</v>
      </c>
      <c r="G191" s="60" t="s">
        <v>282</v>
      </c>
      <c r="H191" s="60" t="s">
        <v>464</v>
      </c>
      <c r="I191" s="58" t="s">
        <v>458</v>
      </c>
      <c r="J191" s="58" t="s">
        <v>437</v>
      </c>
      <c r="K191" t="s">
        <v>295</v>
      </c>
      <c r="L191" t="s">
        <v>307</v>
      </c>
      <c r="M191" t="s">
        <v>310</v>
      </c>
      <c r="N191">
        <v>6</v>
      </c>
      <c r="O191">
        <v>4</v>
      </c>
      <c r="P191" s="48">
        <v>0.632938</v>
      </c>
      <c r="Q191" s="48">
        <v>0.64426830728666473</v>
      </c>
      <c r="R191" s="81">
        <v>0.70929894199161125</v>
      </c>
      <c r="S191" s="81">
        <v>0.70053815895055471</v>
      </c>
      <c r="T191" s="49">
        <v>376590</v>
      </c>
      <c r="U191" s="49">
        <v>437105.8630449709</v>
      </c>
      <c r="V191" s="77">
        <v>639758.54562768794</v>
      </c>
      <c r="W191" s="77">
        <v>501233.58733565669</v>
      </c>
      <c r="X191" s="50">
        <v>32506.7</v>
      </c>
      <c r="Y191" s="50">
        <v>34678.952742699679</v>
      </c>
      <c r="Z191" s="87">
        <v>42154.762625879455</v>
      </c>
      <c r="AA191" s="87">
        <v>33696.15558733535</v>
      </c>
      <c r="AB191">
        <v>45.529271601325327</v>
      </c>
      <c r="AC191">
        <v>44.625291395916207</v>
      </c>
      <c r="AD191" s="51">
        <v>37.315092037287542</v>
      </c>
      <c r="AE191">
        <v>149</v>
      </c>
      <c r="AF191">
        <v>86.2</v>
      </c>
      <c r="AG191">
        <v>145.5</v>
      </c>
      <c r="AH191">
        <v>64.900000000000006</v>
      </c>
      <c r="AI191">
        <v>147.25</v>
      </c>
      <c r="AJ191">
        <v>75.550000000000011</v>
      </c>
      <c r="AK191" s="48">
        <v>0.67781185419841117</v>
      </c>
      <c r="AL191" s="48">
        <v>0.7170525697965503</v>
      </c>
      <c r="AM191" s="49">
        <v>431326.24880960479</v>
      </c>
      <c r="AN191" s="49">
        <v>572886.32738656283</v>
      </c>
      <c r="AO191" s="50">
        <v>30028.805923089749</v>
      </c>
      <c r="AP191" s="50">
        <v>34912.868730604969</v>
      </c>
      <c r="AQ191" s="53">
        <v>0.57291400000000003</v>
      </c>
      <c r="AR191">
        <v>0.6494989773950427</v>
      </c>
      <c r="AS191">
        <v>0.58088200000000001</v>
      </c>
      <c r="AT191" s="70">
        <v>0.65610813723252448</v>
      </c>
      <c r="AU191">
        <v>0.875803</v>
      </c>
      <c r="AV191" s="70">
        <v>0.90196021026124129</v>
      </c>
      <c r="AW191" t="s">
        <v>273</v>
      </c>
      <c r="AX191" t="s">
        <v>277</v>
      </c>
      <c r="AY191" s="56" t="s">
        <v>279</v>
      </c>
      <c r="AZ191" t="s">
        <v>289</v>
      </c>
      <c r="BA191" s="60" t="s">
        <v>274</v>
      </c>
      <c r="BB191" t="s">
        <v>277</v>
      </c>
      <c r="BC191">
        <v>2</v>
      </c>
      <c r="BE191">
        <v>193</v>
      </c>
      <c r="BF191" s="65">
        <v>376590</v>
      </c>
      <c r="BG191" s="65">
        <v>366288.05717022269</v>
      </c>
      <c r="BH191" s="67">
        <v>640054.96547948499</v>
      </c>
      <c r="BI191" s="60" t="s">
        <v>281</v>
      </c>
    </row>
    <row r="192" spans="1:61">
      <c r="A192" s="58" t="s">
        <v>199</v>
      </c>
      <c r="B192" s="60" t="s">
        <v>276</v>
      </c>
      <c r="C192" s="60" t="s">
        <v>278</v>
      </c>
      <c r="D192" s="60">
        <v>1</v>
      </c>
      <c r="E192" s="60" t="s">
        <v>281</v>
      </c>
      <c r="F192">
        <v>1</v>
      </c>
      <c r="G192" s="60" t="s">
        <v>282</v>
      </c>
      <c r="H192" s="60" t="s">
        <v>464</v>
      </c>
      <c r="I192" s="58" t="s">
        <v>469</v>
      </c>
      <c r="K192" t="s">
        <v>295</v>
      </c>
      <c r="L192" t="s">
        <v>307</v>
      </c>
      <c r="M192" t="s">
        <v>310</v>
      </c>
      <c r="N192">
        <v>6</v>
      </c>
      <c r="O192">
        <v>4</v>
      </c>
      <c r="P192" s="48">
        <v>0.68569500000000005</v>
      </c>
      <c r="Q192" s="48">
        <v>0.63237719353074784</v>
      </c>
      <c r="R192" s="81">
        <v>0.70208886874203202</v>
      </c>
      <c r="S192" s="81">
        <v>0.69421401566307839</v>
      </c>
      <c r="T192" s="49">
        <v>515466</v>
      </c>
      <c r="U192" s="49">
        <v>407555.43673403782</v>
      </c>
      <c r="V192" s="77">
        <v>602884.82939852285</v>
      </c>
      <c r="W192" s="77">
        <v>478774.10743602004</v>
      </c>
      <c r="X192" s="50">
        <v>37457</v>
      </c>
      <c r="Y192" s="50">
        <v>33434.508091975898</v>
      </c>
      <c r="Z192" s="87">
        <v>40762.140082244645</v>
      </c>
      <c r="AA192" s="87">
        <v>32900.984975489118</v>
      </c>
      <c r="AB192">
        <v>44.37094040073206</v>
      </c>
      <c r="AC192">
        <v>43.655906453199044</v>
      </c>
      <c r="AD192" s="51">
        <v>43.931918314301235</v>
      </c>
      <c r="AE192">
        <v>145.6</v>
      </c>
      <c r="AF192">
        <v>83.1</v>
      </c>
      <c r="AG192">
        <v>150.4</v>
      </c>
      <c r="AH192">
        <v>62.2</v>
      </c>
      <c r="AI192">
        <v>148</v>
      </c>
      <c r="AJ192">
        <v>72.650000000000006</v>
      </c>
      <c r="AK192" s="48">
        <v>0.66703597126724323</v>
      </c>
      <c r="AL192" s="48">
        <v>0.70881202763254914</v>
      </c>
      <c r="AM192" s="49">
        <v>400545.39784662391</v>
      </c>
      <c r="AN192" s="49">
        <v>535133.80323238648</v>
      </c>
      <c r="AO192" s="50">
        <v>28851.320486091969</v>
      </c>
      <c r="AP192" s="50">
        <v>33590.063503865247</v>
      </c>
      <c r="AQ192" s="53">
        <v>0.63317800000000002</v>
      </c>
      <c r="AR192">
        <v>0.64218571578700201</v>
      </c>
      <c r="AS192">
        <v>0.64027599999999996</v>
      </c>
      <c r="AT192" s="70">
        <v>0.64892105066672578</v>
      </c>
      <c r="AU192">
        <v>0.89572700000000005</v>
      </c>
      <c r="AV192" s="70">
        <v>0.89981154991651502</v>
      </c>
      <c r="AW192" t="s">
        <v>273</v>
      </c>
      <c r="AX192" t="s">
        <v>277</v>
      </c>
      <c r="AY192" s="56" t="s">
        <v>279</v>
      </c>
      <c r="AZ192" t="s">
        <v>289</v>
      </c>
      <c r="BA192" s="60" t="s">
        <v>275</v>
      </c>
      <c r="BB192" t="s">
        <v>278</v>
      </c>
      <c r="BC192">
        <v>2</v>
      </c>
      <c r="BE192">
        <v>194</v>
      </c>
      <c r="BF192" s="65">
        <v>515466</v>
      </c>
      <c r="BG192" s="65">
        <v>345160.24210704991</v>
      </c>
      <c r="BH192" s="67">
        <v>603150.40523600474</v>
      </c>
      <c r="BI192" s="60" t="s">
        <v>281</v>
      </c>
    </row>
    <row r="193" spans="1:61">
      <c r="A193" t="s">
        <v>200</v>
      </c>
      <c r="B193" s="60" t="s">
        <v>285</v>
      </c>
      <c r="C193" s="60" t="s">
        <v>290</v>
      </c>
      <c r="D193" s="60">
        <v>2</v>
      </c>
      <c r="E193" s="60" t="s">
        <v>283</v>
      </c>
      <c r="F193" s="61">
        <v>0</v>
      </c>
      <c r="G193" s="60" t="s">
        <v>282</v>
      </c>
      <c r="H193" s="60" t="s">
        <v>465</v>
      </c>
      <c r="I193" s="58" t="s">
        <v>469</v>
      </c>
      <c r="K193" t="s">
        <v>296</v>
      </c>
      <c r="L193" t="s">
        <v>307</v>
      </c>
      <c r="M193" t="s">
        <v>310</v>
      </c>
      <c r="N193">
        <v>6</v>
      </c>
      <c r="O193">
        <v>1</v>
      </c>
      <c r="P193" s="48">
        <v>0.58971399999999996</v>
      </c>
      <c r="Q193" s="48">
        <v>0.65700345105833258</v>
      </c>
      <c r="R193" s="81">
        <v>0.72468782809040455</v>
      </c>
      <c r="S193" s="81">
        <v>0.72468782809040455</v>
      </c>
      <c r="T193" s="49">
        <v>211444</v>
      </c>
      <c r="U193" s="49">
        <v>328268.98001632869</v>
      </c>
      <c r="V193" s="77">
        <v>546929.50399330689</v>
      </c>
      <c r="W193" s="77">
        <v>546929.50399330689</v>
      </c>
      <c r="X193" s="50">
        <v>20689.2</v>
      </c>
      <c r="Y193" s="50">
        <v>24445.813841991796</v>
      </c>
      <c r="Z193" s="87">
        <v>32393.652589113855</v>
      </c>
      <c r="AA193" s="87">
        <v>32393.652589113855</v>
      </c>
      <c r="AB193">
        <v>50.65154376976065</v>
      </c>
      <c r="AC193">
        <v>50.65154376976065</v>
      </c>
      <c r="AD193" s="51">
        <v>33.096351296633301</v>
      </c>
      <c r="AE193">
        <v>101.6</v>
      </c>
      <c r="AF193">
        <v>98.3</v>
      </c>
      <c r="AG193">
        <v>114.6</v>
      </c>
      <c r="AH193">
        <v>59</v>
      </c>
      <c r="AI193">
        <v>108.1</v>
      </c>
      <c r="AJ193">
        <v>78.650000000000006</v>
      </c>
      <c r="AK193" s="48">
        <v>0.65700345105833258</v>
      </c>
      <c r="AL193" s="48">
        <v>0.65700345105833258</v>
      </c>
      <c r="AM193" s="49">
        <v>328268.98001632869</v>
      </c>
      <c r="AN193" s="49">
        <v>328268.98001632869</v>
      </c>
      <c r="AO193" s="50">
        <v>24445.813841991796</v>
      </c>
      <c r="AP193" s="50">
        <v>24445.813841991796</v>
      </c>
      <c r="AQ193" s="53">
        <v>0.522312</v>
      </c>
      <c r="AR193">
        <v>0.67585342744223509</v>
      </c>
      <c r="AS193">
        <v>0.53121399999999996</v>
      </c>
      <c r="AT193" s="70">
        <v>0.68220087398202744</v>
      </c>
      <c r="AU193">
        <v>0.86151299999999997</v>
      </c>
      <c r="AV193" s="70">
        <v>0.91229471631208936</v>
      </c>
      <c r="AW193" t="s">
        <v>275</v>
      </c>
      <c r="AX193" t="s">
        <v>278</v>
      </c>
      <c r="AY193" s="56" t="s">
        <v>280</v>
      </c>
      <c r="AZ193" t="s">
        <v>290</v>
      </c>
      <c r="BA193" s="60" t="s">
        <v>285</v>
      </c>
      <c r="BB193" t="s">
        <v>290</v>
      </c>
      <c r="BC193">
        <v>2</v>
      </c>
      <c r="BE193">
        <v>195</v>
      </c>
      <c r="BF193" s="73">
        <v>211444</v>
      </c>
      <c r="BG193" s="72"/>
      <c r="BH193" s="85">
        <v>0</v>
      </c>
      <c r="BI193" s="60" t="s">
        <v>283</v>
      </c>
    </row>
    <row r="194" spans="1:61">
      <c r="A194" t="s">
        <v>201</v>
      </c>
      <c r="B194" s="60" t="s">
        <v>285</v>
      </c>
      <c r="C194" s="60" t="s">
        <v>290</v>
      </c>
      <c r="D194" s="60">
        <v>2</v>
      </c>
      <c r="E194" s="60" t="s">
        <v>283</v>
      </c>
      <c r="F194">
        <v>0</v>
      </c>
      <c r="G194" s="60" t="s">
        <v>282</v>
      </c>
      <c r="H194" s="60" t="s">
        <v>465</v>
      </c>
      <c r="I194" s="58" t="s">
        <v>469</v>
      </c>
      <c r="K194" t="s">
        <v>297</v>
      </c>
      <c r="L194" t="s">
        <v>308</v>
      </c>
      <c r="M194" t="s">
        <v>311</v>
      </c>
      <c r="N194">
        <v>6</v>
      </c>
      <c r="O194">
        <v>1</v>
      </c>
      <c r="P194" s="48">
        <v>0.65220199999999995</v>
      </c>
      <c r="Q194" s="48">
        <v>0.70694578534221297</v>
      </c>
      <c r="R194" s="81">
        <v>0.74686897335488533</v>
      </c>
      <c r="S194" s="81">
        <v>0.74686897335488533</v>
      </c>
      <c r="T194" s="49">
        <v>343666</v>
      </c>
      <c r="U194" s="49">
        <v>500115.3118696523</v>
      </c>
      <c r="V194" s="77">
        <v>711754.40611098753</v>
      </c>
      <c r="W194" s="77">
        <v>711754.40611098753</v>
      </c>
      <c r="X194" s="50">
        <v>29537.399999999998</v>
      </c>
      <c r="Y194" s="50">
        <v>31593.586416933293</v>
      </c>
      <c r="Z194" s="87">
        <v>38689.462619029589</v>
      </c>
      <c r="AA194" s="87">
        <v>38689.462619029589</v>
      </c>
      <c r="AB194">
        <v>55.189787445709406</v>
      </c>
      <c r="AC194">
        <v>55.189787445709406</v>
      </c>
      <c r="AD194" s="51">
        <v>39.493157191715383</v>
      </c>
      <c r="AE194">
        <v>128.80000000000001</v>
      </c>
      <c r="AF194">
        <v>105.6</v>
      </c>
      <c r="AG194">
        <v>115</v>
      </c>
      <c r="AH194">
        <v>74.2</v>
      </c>
      <c r="AI194">
        <v>121.9</v>
      </c>
      <c r="AJ194">
        <v>89.9</v>
      </c>
      <c r="AK194" s="48">
        <v>0.70694578534221297</v>
      </c>
      <c r="AL194" s="48">
        <v>0.70694578534221297</v>
      </c>
      <c r="AM194" s="49">
        <v>500115.3118696523</v>
      </c>
      <c r="AN194" s="49">
        <v>500115.3118696523</v>
      </c>
      <c r="AO194" s="50">
        <v>31593.586416933293</v>
      </c>
      <c r="AP194" s="50">
        <v>31593.586416933293</v>
      </c>
      <c r="AQ194" s="53">
        <v>0.59442200000000001</v>
      </c>
      <c r="AR194">
        <v>0.70175036821910286</v>
      </c>
      <c r="AS194">
        <v>0.60173900000000002</v>
      </c>
      <c r="AT194" s="70">
        <v>0.70762090653211596</v>
      </c>
      <c r="AU194">
        <v>0.88318600000000003</v>
      </c>
      <c r="AV194" s="70">
        <v>0.91949236050254424</v>
      </c>
      <c r="AW194" t="s">
        <v>275</v>
      </c>
      <c r="AX194" t="s">
        <v>278</v>
      </c>
      <c r="AY194" s="56" t="s">
        <v>280</v>
      </c>
      <c r="AZ194" t="s">
        <v>290</v>
      </c>
      <c r="BA194" s="60" t="s">
        <v>287</v>
      </c>
      <c r="BB194" t="s">
        <v>290</v>
      </c>
      <c r="BC194">
        <v>3</v>
      </c>
      <c r="BE194">
        <v>196</v>
      </c>
      <c r="BF194" s="65">
        <v>343666</v>
      </c>
      <c r="BG194" s="65">
        <v>500115.3118696523</v>
      </c>
      <c r="BH194" s="82">
        <v>711754.40611098753</v>
      </c>
      <c r="BI194" s="60" t="s">
        <v>283</v>
      </c>
    </row>
    <row r="195" spans="1:61">
      <c r="A195" t="s">
        <v>202</v>
      </c>
      <c r="B195" s="60" t="s">
        <v>273</v>
      </c>
      <c r="C195" s="60" t="s">
        <v>277</v>
      </c>
      <c r="D195" s="60">
        <v>1</v>
      </c>
      <c r="E195" s="60" t="s">
        <v>281</v>
      </c>
      <c r="F195">
        <v>1</v>
      </c>
      <c r="G195" s="60" t="s">
        <v>282</v>
      </c>
      <c r="H195" s="60" t="s">
        <v>464</v>
      </c>
      <c r="I195" s="58" t="s">
        <v>469</v>
      </c>
      <c r="J195" s="58" t="s">
        <v>444</v>
      </c>
      <c r="K195" t="s">
        <v>296</v>
      </c>
      <c r="L195" t="s">
        <v>307</v>
      </c>
      <c r="M195" t="s">
        <v>310</v>
      </c>
      <c r="N195">
        <v>6</v>
      </c>
      <c r="O195">
        <v>4</v>
      </c>
      <c r="P195" s="48">
        <v>0.73866600000000004</v>
      </c>
      <c r="Q195" s="48">
        <v>0.67764975353644186</v>
      </c>
      <c r="R195" s="81">
        <v>0.73872103383030563</v>
      </c>
      <c r="S195" s="81">
        <v>0.73179385792517737</v>
      </c>
      <c r="T195" s="49">
        <v>909080</v>
      </c>
      <c r="U195" s="49">
        <v>716515.72870240232</v>
      </c>
      <c r="V195" s="77">
        <v>910972.849996028</v>
      </c>
      <c r="W195" s="77">
        <v>719626.61128965346</v>
      </c>
      <c r="X195" s="50">
        <v>54075.7</v>
      </c>
      <c r="Y195" s="50">
        <v>51409.20788988164</v>
      </c>
      <c r="Z195" s="87">
        <v>53544.338815584226</v>
      </c>
      <c r="AA195" s="87">
        <v>43053.099741286816</v>
      </c>
      <c r="AB195">
        <v>51.040289420712028</v>
      </c>
      <c r="AC195">
        <v>50.144585333971904</v>
      </c>
      <c r="AD195" s="51">
        <v>53.116672900380856</v>
      </c>
      <c r="AE195">
        <v>168</v>
      </c>
      <c r="AF195">
        <v>96</v>
      </c>
      <c r="AG195">
        <v>168.3</v>
      </c>
      <c r="AH195">
        <v>72.099999999999994</v>
      </c>
      <c r="AI195">
        <v>168.15</v>
      </c>
      <c r="AJ195">
        <v>84.05</v>
      </c>
      <c r="AK195" s="48">
        <v>0.71040765160000308</v>
      </c>
      <c r="AL195" s="48">
        <v>0.74638143694509795</v>
      </c>
      <c r="AM195" s="49">
        <v>609399.35710321635</v>
      </c>
      <c r="AN195" s="49">
        <v>811405.5240209261</v>
      </c>
      <c r="AO195" s="50">
        <v>38012.982017108254</v>
      </c>
      <c r="AP195" s="50">
        <v>44210.349354612037</v>
      </c>
      <c r="AQ195" s="53">
        <v>0.69276300000000002</v>
      </c>
      <c r="AR195">
        <v>0.68567396372374489</v>
      </c>
      <c r="AS195">
        <v>0.69845599999999997</v>
      </c>
      <c r="AT195" s="70">
        <v>0.69165411503866059</v>
      </c>
      <c r="AU195">
        <v>0.91493000000000002</v>
      </c>
      <c r="AV195" s="70">
        <v>0.91258672866147494</v>
      </c>
      <c r="AW195" t="s">
        <v>273</v>
      </c>
      <c r="AX195" t="s">
        <v>277</v>
      </c>
      <c r="AY195" s="56" t="s">
        <v>279</v>
      </c>
      <c r="AZ195" t="s">
        <v>289</v>
      </c>
      <c r="BA195" s="60" t="s">
        <v>284</v>
      </c>
      <c r="BB195" t="s">
        <v>277</v>
      </c>
      <c r="BC195">
        <v>3</v>
      </c>
      <c r="BE195">
        <v>197</v>
      </c>
      <c r="BF195" s="65">
        <v>909080</v>
      </c>
      <c r="BG195" s="65">
        <v>522243.57754071325</v>
      </c>
      <c r="BH195" s="67">
        <v>911382.29840459349</v>
      </c>
      <c r="BI195" s="60" t="s">
        <v>283</v>
      </c>
    </row>
    <row r="196" spans="1:61">
      <c r="A196" s="58" t="s">
        <v>203</v>
      </c>
      <c r="B196" s="60" t="s">
        <v>275</v>
      </c>
      <c r="C196" s="60" t="s">
        <v>278</v>
      </c>
      <c r="D196" s="60">
        <v>2</v>
      </c>
      <c r="E196" s="60" t="s">
        <v>282</v>
      </c>
      <c r="F196" s="61">
        <v>2</v>
      </c>
      <c r="G196" s="60" t="s">
        <v>282</v>
      </c>
      <c r="H196" s="60" t="s">
        <v>464</v>
      </c>
      <c r="I196" s="58" t="s">
        <v>458</v>
      </c>
      <c r="J196" s="58" t="s">
        <v>446</v>
      </c>
      <c r="K196" t="s">
        <v>294</v>
      </c>
      <c r="L196" t="s">
        <v>306</v>
      </c>
      <c r="M196" t="s">
        <v>310</v>
      </c>
      <c r="N196">
        <v>6</v>
      </c>
      <c r="O196">
        <v>4</v>
      </c>
      <c r="P196" s="48">
        <v>0.69371700000000003</v>
      </c>
      <c r="Q196" s="48">
        <v>0.66814547264865642</v>
      </c>
      <c r="R196" s="81">
        <v>0.68165601343546811</v>
      </c>
      <c r="S196" s="81">
        <v>0.68165601343546811</v>
      </c>
      <c r="T196" s="49">
        <v>564235</v>
      </c>
      <c r="U196" s="49">
        <v>437681.714297742</v>
      </c>
      <c r="V196" s="77">
        <v>456268.3313970798</v>
      </c>
      <c r="W196" s="77">
        <v>456268.3313970798</v>
      </c>
      <c r="X196" s="50">
        <v>39002.200000000004</v>
      </c>
      <c r="Y196" s="50">
        <v>32008.975594252301</v>
      </c>
      <c r="Z196" s="87">
        <v>32698.02205518854</v>
      </c>
      <c r="AA196" s="87">
        <v>32698.02205518854</v>
      </c>
      <c r="AB196">
        <v>41.862012077701095</v>
      </c>
      <c r="AC196">
        <v>41.862012077701095</v>
      </c>
      <c r="AD196" s="51">
        <v>45.105467668399385</v>
      </c>
      <c r="AE196">
        <v>158</v>
      </c>
      <c r="AF196">
        <v>76.400000000000006</v>
      </c>
      <c r="AG196">
        <v>154.69999999999999</v>
      </c>
      <c r="AH196">
        <v>73.599999999999994</v>
      </c>
      <c r="AI196">
        <v>156.35</v>
      </c>
      <c r="AJ196">
        <v>75</v>
      </c>
      <c r="AK196" s="48">
        <v>0.6854581406951118</v>
      </c>
      <c r="AL196" s="48">
        <v>0.69046162765144636</v>
      </c>
      <c r="AM196" s="49">
        <v>460328.30592657928</v>
      </c>
      <c r="AN196" s="49">
        <v>477840.79582596011</v>
      </c>
      <c r="AO196" s="50">
        <v>31287.163134407936</v>
      </c>
      <c r="AP196" s="50">
        <v>31949.298205030253</v>
      </c>
      <c r="AQ196" s="53">
        <v>0.64156999999999997</v>
      </c>
      <c r="AR196">
        <v>0.6276603281894394</v>
      </c>
      <c r="AS196">
        <v>0.64853300000000003</v>
      </c>
      <c r="AT196" s="70">
        <v>0.63464643589502234</v>
      </c>
      <c r="AU196">
        <v>0.89920999999999995</v>
      </c>
      <c r="AV196" s="70">
        <v>0.89555996337161359</v>
      </c>
      <c r="AW196" t="s">
        <v>273</v>
      </c>
      <c r="AX196" t="s">
        <v>277</v>
      </c>
      <c r="AY196" s="56" t="s">
        <v>279</v>
      </c>
      <c r="AZ196" t="s">
        <v>289</v>
      </c>
      <c r="BA196" s="60" t="s">
        <v>276</v>
      </c>
      <c r="BB196" t="s">
        <v>278</v>
      </c>
      <c r="BC196">
        <v>1</v>
      </c>
      <c r="BE196">
        <v>198</v>
      </c>
      <c r="BF196" s="65">
        <v>564235</v>
      </c>
      <c r="BG196" s="65">
        <v>437681.714297742</v>
      </c>
      <c r="BH196" s="67">
        <v>456681.08945437719</v>
      </c>
      <c r="BI196" s="60" t="s">
        <v>282</v>
      </c>
    </row>
    <row r="197" spans="1:61">
      <c r="A197" s="58" t="s">
        <v>204</v>
      </c>
      <c r="B197" s="60" t="s">
        <v>275</v>
      </c>
      <c r="C197" s="60" t="s">
        <v>278</v>
      </c>
      <c r="D197" s="60">
        <v>2</v>
      </c>
      <c r="E197" s="60" t="s">
        <v>282</v>
      </c>
      <c r="F197">
        <v>2</v>
      </c>
      <c r="G197" s="60" t="s">
        <v>282</v>
      </c>
      <c r="H197" s="60" t="s">
        <v>464</v>
      </c>
      <c r="I197" s="58" t="s">
        <v>469</v>
      </c>
      <c r="K197" t="s">
        <v>296</v>
      </c>
      <c r="L197" t="s">
        <v>307</v>
      </c>
      <c r="M197" t="s">
        <v>310</v>
      </c>
      <c r="N197">
        <v>6</v>
      </c>
      <c r="O197">
        <v>4</v>
      </c>
      <c r="P197" s="48">
        <v>0.70857700000000001</v>
      </c>
      <c r="Q197" s="48">
        <v>0.74620265351228332</v>
      </c>
      <c r="R197" s="81">
        <v>0.72016808098208585</v>
      </c>
      <c r="S197" s="81">
        <v>0.72016808098208585</v>
      </c>
      <c r="T197" s="49">
        <v>605185</v>
      </c>
      <c r="U197" s="49">
        <v>762666.17622372264</v>
      </c>
      <c r="V197" s="77">
        <v>599711.979949523</v>
      </c>
      <c r="W197" s="77">
        <v>599711.979949523</v>
      </c>
      <c r="X197" s="50">
        <v>40751.9</v>
      </c>
      <c r="Y197" s="50">
        <v>41585.246248787807</v>
      </c>
      <c r="Z197" s="87">
        <v>37538.983204765107</v>
      </c>
      <c r="AA197" s="87">
        <v>37538.983204765107</v>
      </c>
      <c r="AB197">
        <v>47.92713564016276</v>
      </c>
      <c r="AC197">
        <v>47.92713564016276</v>
      </c>
      <c r="AD197" s="51">
        <v>47.461239400757123</v>
      </c>
      <c r="AE197">
        <v>143.5</v>
      </c>
      <c r="AF197">
        <v>95.7</v>
      </c>
      <c r="AG197">
        <v>157</v>
      </c>
      <c r="AH197">
        <v>101.3</v>
      </c>
      <c r="AI197">
        <v>150.25</v>
      </c>
      <c r="AJ197">
        <v>98.5</v>
      </c>
      <c r="AK197" s="48">
        <v>0.74620265351228332</v>
      </c>
      <c r="AL197" s="48">
        <v>0.74620265351228332</v>
      </c>
      <c r="AM197" s="49">
        <v>762666.17622372264</v>
      </c>
      <c r="AN197" s="49">
        <v>762666.17622372264</v>
      </c>
      <c r="AO197" s="50">
        <v>41585.246248787807</v>
      </c>
      <c r="AP197" s="50">
        <v>41585.246248787807</v>
      </c>
      <c r="AQ197" s="53">
        <v>0.65771500000000005</v>
      </c>
      <c r="AR197">
        <v>0.67221697091130828</v>
      </c>
      <c r="AS197">
        <v>0.66426700000000005</v>
      </c>
      <c r="AT197" s="70">
        <v>0.67843158407675308</v>
      </c>
      <c r="AU197">
        <v>0.90301900000000002</v>
      </c>
      <c r="AV197" s="70">
        <v>0.90862301043523608</v>
      </c>
      <c r="AW197" t="s">
        <v>275</v>
      </c>
      <c r="AX197" t="s">
        <v>278</v>
      </c>
      <c r="AY197" s="56" t="s">
        <v>280</v>
      </c>
      <c r="AZ197" t="s">
        <v>289</v>
      </c>
      <c r="BA197" s="60" t="s">
        <v>286</v>
      </c>
      <c r="BB197" t="s">
        <v>278</v>
      </c>
      <c r="BC197">
        <v>3</v>
      </c>
      <c r="BE197">
        <v>199</v>
      </c>
      <c r="BF197" s="65">
        <v>605185</v>
      </c>
      <c r="BG197" s="65">
        <v>634404.95445116318</v>
      </c>
      <c r="BH197" s="83">
        <v>600523.22357512033</v>
      </c>
      <c r="BI197" s="60" t="s">
        <v>281</v>
      </c>
    </row>
    <row r="198" spans="1:61">
      <c r="A198" t="s">
        <v>205</v>
      </c>
      <c r="B198" s="60" t="s">
        <v>273</v>
      </c>
      <c r="C198" s="60" t="s">
        <v>277</v>
      </c>
      <c r="D198" s="60">
        <v>1</v>
      </c>
      <c r="E198" s="60" t="s">
        <v>282</v>
      </c>
      <c r="F198">
        <v>2</v>
      </c>
      <c r="G198" s="60" t="s">
        <v>282</v>
      </c>
      <c r="H198" s="60" t="s">
        <v>464</v>
      </c>
      <c r="I198" s="58" t="s">
        <v>469</v>
      </c>
      <c r="K198" t="s">
        <v>296</v>
      </c>
      <c r="L198" t="s">
        <v>307</v>
      </c>
      <c r="M198" t="s">
        <v>310</v>
      </c>
      <c r="N198">
        <v>6</v>
      </c>
      <c r="O198">
        <v>4</v>
      </c>
      <c r="P198" s="48">
        <v>0.73925099999999999</v>
      </c>
      <c r="Q198" s="48">
        <v>0.70284632457635177</v>
      </c>
      <c r="R198" s="81">
        <v>0.7508289537103825</v>
      </c>
      <c r="S198" s="81">
        <v>0.7508289537103825</v>
      </c>
      <c r="T198" s="49">
        <v>866693</v>
      </c>
      <c r="U198" s="49">
        <v>750724.63859023119</v>
      </c>
      <c r="V198" s="77">
        <v>1021092.0486735574</v>
      </c>
      <c r="W198" s="77">
        <v>1021092.0486735574</v>
      </c>
      <c r="X198" s="50">
        <v>51329.3</v>
      </c>
      <c r="Y198" s="50">
        <v>48788.001026671664</v>
      </c>
      <c r="Z198" s="87">
        <v>56483.120606142038</v>
      </c>
      <c r="AA198" s="87">
        <v>56483.120606142038</v>
      </c>
      <c r="AB198">
        <v>54.233479190729561</v>
      </c>
      <c r="AC198">
        <v>54.233479190729561</v>
      </c>
      <c r="AD198" s="51">
        <v>53.286495668793137</v>
      </c>
      <c r="AE198">
        <v>204.7</v>
      </c>
      <c r="AF198">
        <v>97.8</v>
      </c>
      <c r="AG198">
        <v>214.4</v>
      </c>
      <c r="AH198">
        <v>75.8</v>
      </c>
      <c r="AI198">
        <v>209.55</v>
      </c>
      <c r="AJ198">
        <v>86.8</v>
      </c>
      <c r="AK198" s="48">
        <v>0.72676384379255121</v>
      </c>
      <c r="AL198" s="48">
        <v>0.75816184518222851</v>
      </c>
      <c r="AM198" s="49">
        <v>813381.60779118259</v>
      </c>
      <c r="AN198" s="49">
        <v>1049455.4253559059</v>
      </c>
      <c r="AO198" s="50">
        <v>47804.63483516717</v>
      </c>
      <c r="AP198" s="50">
        <v>54482.696081796938</v>
      </c>
      <c r="AQ198" s="53">
        <v>0.69452700000000001</v>
      </c>
      <c r="AR198">
        <v>0.70772335933068109</v>
      </c>
      <c r="AS198">
        <v>0.70014500000000002</v>
      </c>
      <c r="AT198" s="70">
        <v>0.7133173403773323</v>
      </c>
      <c r="AU198">
        <v>0.91599900000000001</v>
      </c>
      <c r="AV198" s="70">
        <v>0.91905638647845123</v>
      </c>
      <c r="AW198" t="s">
        <v>273</v>
      </c>
      <c r="AX198" t="s">
        <v>277</v>
      </c>
      <c r="AY198" s="56" t="s">
        <v>279</v>
      </c>
      <c r="AZ198" t="s">
        <v>289</v>
      </c>
      <c r="BA198" s="60" t="s">
        <v>274</v>
      </c>
      <c r="BB198" t="s">
        <v>277</v>
      </c>
      <c r="BC198">
        <v>2</v>
      </c>
      <c r="BE198">
        <v>200</v>
      </c>
      <c r="BF198" s="65">
        <v>866693</v>
      </c>
      <c r="BG198" s="65">
        <v>750724.63859023119</v>
      </c>
      <c r="BH198" s="67">
        <v>1021957.8775148902</v>
      </c>
      <c r="BI198" s="60" t="s">
        <v>282</v>
      </c>
    </row>
    <row r="199" spans="1:61">
      <c r="A199" t="s">
        <v>206</v>
      </c>
      <c r="B199" s="60" t="s">
        <v>273</v>
      </c>
      <c r="C199" s="60" t="s">
        <v>277</v>
      </c>
      <c r="D199" s="60">
        <v>1</v>
      </c>
      <c r="E199" s="60" t="s">
        <v>282</v>
      </c>
      <c r="F199">
        <v>2</v>
      </c>
      <c r="G199" s="60" t="s">
        <v>282</v>
      </c>
      <c r="H199" s="60" t="s">
        <v>464</v>
      </c>
      <c r="I199" s="58" t="s">
        <v>469</v>
      </c>
      <c r="J199" t="s">
        <v>393</v>
      </c>
      <c r="K199" t="s">
        <v>296</v>
      </c>
      <c r="L199" t="s">
        <v>307</v>
      </c>
      <c r="M199" t="s">
        <v>310</v>
      </c>
      <c r="N199">
        <v>6</v>
      </c>
      <c r="O199">
        <v>4</v>
      </c>
      <c r="P199" s="48">
        <v>0.70914699999999997</v>
      </c>
      <c r="Q199" s="48">
        <v>0.68903010633057449</v>
      </c>
      <c r="R199" s="81">
        <v>0.72403389127356166</v>
      </c>
      <c r="S199" s="81">
        <v>0.72403389127356166</v>
      </c>
      <c r="T199" s="49">
        <v>604140</v>
      </c>
      <c r="U199" s="49">
        <v>618603.93591524335</v>
      </c>
      <c r="V199" s="77">
        <v>637924.38824828831</v>
      </c>
      <c r="W199" s="77">
        <v>637924.38824828831</v>
      </c>
      <c r="X199" s="50">
        <v>41089.300000000003</v>
      </c>
      <c r="Y199" s="50">
        <v>42679.78641824254</v>
      </c>
      <c r="Z199" s="87">
        <v>39341.78845389621</v>
      </c>
      <c r="AA199" s="87">
        <v>39341.78845389621</v>
      </c>
      <c r="AB199">
        <v>48.644793232711685</v>
      </c>
      <c r="AC199">
        <v>48.644793232711685</v>
      </c>
      <c r="AD199" s="51">
        <v>47.631461490219415</v>
      </c>
      <c r="AE199">
        <v>158.4</v>
      </c>
      <c r="AF199">
        <v>95.4</v>
      </c>
      <c r="AG199">
        <v>154.69999999999999</v>
      </c>
      <c r="AH199">
        <v>76.599999999999994</v>
      </c>
      <c r="AI199">
        <v>156.55000000000001</v>
      </c>
      <c r="AJ199">
        <v>86</v>
      </c>
      <c r="AK199" s="48">
        <v>0.71557255653938046</v>
      </c>
      <c r="AL199" s="48">
        <v>0.74191310601664606</v>
      </c>
      <c r="AM199" s="49">
        <v>599002.78086213395</v>
      </c>
      <c r="AN199" s="49">
        <v>746016.51820166572</v>
      </c>
      <c r="AO199" s="50">
        <v>36681.76641658791</v>
      </c>
      <c r="AP199" s="50">
        <v>41376.233099696808</v>
      </c>
      <c r="AQ199" s="53">
        <v>0.660524</v>
      </c>
      <c r="AR199">
        <v>0.67669034946013495</v>
      </c>
      <c r="AS199">
        <v>0.66655200000000003</v>
      </c>
      <c r="AT199" s="70">
        <v>0.68282717109639168</v>
      </c>
      <c r="AU199">
        <v>0.90442299999999998</v>
      </c>
      <c r="AV199" s="70">
        <v>0.90994363010917811</v>
      </c>
      <c r="AW199" t="s">
        <v>273</v>
      </c>
      <c r="AX199" t="s">
        <v>277</v>
      </c>
      <c r="AY199" s="56" t="s">
        <v>279</v>
      </c>
      <c r="AZ199" t="s">
        <v>289</v>
      </c>
      <c r="BA199" s="60" t="s">
        <v>274</v>
      </c>
      <c r="BB199" t="s">
        <v>277</v>
      </c>
      <c r="BC199">
        <v>2</v>
      </c>
      <c r="BE199">
        <v>201</v>
      </c>
      <c r="BF199" s="65">
        <v>604140</v>
      </c>
      <c r="BG199" s="65">
        <v>504497.29277702246</v>
      </c>
      <c r="BH199" s="67">
        <v>638728.02651464287</v>
      </c>
      <c r="BI199" s="60" t="s">
        <v>281</v>
      </c>
    </row>
    <row r="200" spans="1:61">
      <c r="A200" t="s">
        <v>207</v>
      </c>
      <c r="B200" s="60" t="s">
        <v>288</v>
      </c>
      <c r="C200" s="60" t="s">
        <v>290</v>
      </c>
      <c r="D200" s="60">
        <v>1</v>
      </c>
      <c r="E200" s="60" t="s">
        <v>283</v>
      </c>
      <c r="F200">
        <v>0</v>
      </c>
      <c r="G200" s="60" t="s">
        <v>282</v>
      </c>
      <c r="H200" s="60" t="s">
        <v>465</v>
      </c>
      <c r="I200" s="58" t="s">
        <v>469</v>
      </c>
      <c r="K200" t="s">
        <v>295</v>
      </c>
      <c r="L200" t="s">
        <v>307</v>
      </c>
      <c r="M200" t="s">
        <v>310</v>
      </c>
      <c r="N200">
        <v>6</v>
      </c>
      <c r="O200">
        <v>1</v>
      </c>
      <c r="P200" s="48">
        <v>0.62049299999999996</v>
      </c>
      <c r="Q200" s="48">
        <v>0.69837195705833799</v>
      </c>
      <c r="R200" s="81">
        <v>0.69919491455312255</v>
      </c>
      <c r="S200" s="81">
        <v>0.69919491455312255</v>
      </c>
      <c r="T200" s="82">
        <v>269059</v>
      </c>
      <c r="U200" s="82">
        <v>414265.27646037954</v>
      </c>
      <c r="V200" s="77">
        <v>417545.65760882135</v>
      </c>
      <c r="W200" s="77">
        <v>417545.65760882135</v>
      </c>
      <c r="X200" s="50">
        <v>23926</v>
      </c>
      <c r="Y200" s="50">
        <v>26946.509358761097</v>
      </c>
      <c r="Z200" s="87">
        <v>27083.844167787993</v>
      </c>
      <c r="AA200" s="87">
        <v>27083.844167787993</v>
      </c>
      <c r="AB200">
        <v>46.250338949899891</v>
      </c>
      <c r="AC200">
        <v>46.250338949899891</v>
      </c>
      <c r="AD200" s="51">
        <v>36.006681008720868</v>
      </c>
      <c r="AE200">
        <v>97.6</v>
      </c>
      <c r="AF200">
        <v>89.1</v>
      </c>
      <c r="AG200">
        <v>103.3</v>
      </c>
      <c r="AH200">
        <v>88.4</v>
      </c>
      <c r="AI200">
        <v>100.44999999999999</v>
      </c>
      <c r="AJ200">
        <v>88.75</v>
      </c>
      <c r="AK200" s="48">
        <v>0.69837195705833799</v>
      </c>
      <c r="AL200" s="48">
        <v>0.69837195705833799</v>
      </c>
      <c r="AM200" s="49">
        <v>414265.27646037954</v>
      </c>
      <c r="AN200" s="49">
        <v>414265.27646037954</v>
      </c>
      <c r="AO200" s="50">
        <v>26946.509358761097</v>
      </c>
      <c r="AP200" s="50">
        <v>26946.509358761097</v>
      </c>
      <c r="AQ200" s="53">
        <v>0.55842000000000003</v>
      </c>
      <c r="AR200">
        <v>0.64617585977506886</v>
      </c>
      <c r="AS200">
        <v>0.56648200000000004</v>
      </c>
      <c r="AT200" s="70">
        <v>0.65305786612623551</v>
      </c>
      <c r="AU200">
        <v>0.87229999999999996</v>
      </c>
      <c r="AV200" s="70">
        <v>0.90397075731972365</v>
      </c>
      <c r="AW200" t="s">
        <v>276</v>
      </c>
      <c r="AX200" t="s">
        <v>278</v>
      </c>
      <c r="AY200" s="56" t="s">
        <v>279</v>
      </c>
      <c r="AZ200" t="s">
        <v>290</v>
      </c>
      <c r="BA200" s="60" t="s">
        <v>285</v>
      </c>
      <c r="BB200" t="s">
        <v>290</v>
      </c>
      <c r="BC200">
        <v>2</v>
      </c>
      <c r="BE200">
        <v>202</v>
      </c>
      <c r="BF200" s="65">
        <v>269059</v>
      </c>
      <c r="BG200" s="65">
        <v>414265.27646037954</v>
      </c>
      <c r="BH200" s="82">
        <v>417545.65760882135</v>
      </c>
      <c r="BI200" s="60" t="s">
        <v>283</v>
      </c>
    </row>
    <row r="201" spans="1:61">
      <c r="A201" t="s">
        <v>208</v>
      </c>
      <c r="B201" s="60" t="s">
        <v>275</v>
      </c>
      <c r="C201" s="60" t="s">
        <v>278</v>
      </c>
      <c r="D201" s="60">
        <v>2</v>
      </c>
      <c r="E201" s="60" t="s">
        <v>283</v>
      </c>
      <c r="F201">
        <v>0</v>
      </c>
      <c r="G201" s="60" t="s">
        <v>282</v>
      </c>
      <c r="H201" s="60" t="s">
        <v>464</v>
      </c>
      <c r="I201" s="58" t="s">
        <v>469</v>
      </c>
      <c r="J201" t="s">
        <v>389</v>
      </c>
      <c r="K201" t="s">
        <v>295</v>
      </c>
      <c r="L201" t="s">
        <v>307</v>
      </c>
      <c r="M201" t="s">
        <v>310</v>
      </c>
      <c r="N201">
        <v>6</v>
      </c>
      <c r="O201">
        <v>4</v>
      </c>
      <c r="P201" s="48">
        <v>0.57999999999999996</v>
      </c>
      <c r="Q201" s="48">
        <v>0.6542032756716657</v>
      </c>
      <c r="R201" s="81">
        <v>0.67678428582844141</v>
      </c>
      <c r="S201" s="81">
        <v>0.6038808981913284</v>
      </c>
      <c r="T201" s="49">
        <v>185961</v>
      </c>
      <c r="U201" s="49">
        <v>276967.06624571927</v>
      </c>
      <c r="V201" s="77">
        <v>450659.31648936076</v>
      </c>
      <c r="W201" s="77">
        <v>197930.32834366814</v>
      </c>
      <c r="X201" s="50">
        <v>19295</v>
      </c>
      <c r="Y201" s="50">
        <v>20750.222524355409</v>
      </c>
      <c r="Z201" s="87">
        <v>33850.235340665487</v>
      </c>
      <c r="AA201" s="87">
        <v>17938.158465513221</v>
      </c>
      <c r="AB201">
        <v>39.939986705023088</v>
      </c>
      <c r="AC201">
        <v>33.102115034416144</v>
      </c>
      <c r="AD201" s="51">
        <v>32.273000000000003</v>
      </c>
      <c r="AE201">
        <v>85.9</v>
      </c>
      <c r="AF201">
        <v>83.6</v>
      </c>
      <c r="AG201">
        <v>95.4</v>
      </c>
      <c r="AH201">
        <v>69.8</v>
      </c>
      <c r="AI201">
        <v>90.7</v>
      </c>
      <c r="AJ201">
        <v>76.7</v>
      </c>
      <c r="AK201" s="48">
        <v>0.6542032756716657</v>
      </c>
      <c r="AL201" s="48">
        <v>0.6542032756716657</v>
      </c>
      <c r="AM201" s="49">
        <v>276967.06624571927</v>
      </c>
      <c r="AN201" s="49">
        <v>276967.06624571927</v>
      </c>
      <c r="AO201" s="50">
        <v>20750.222524355409</v>
      </c>
      <c r="AP201" s="50">
        <v>20750.222524355409</v>
      </c>
      <c r="AQ201" s="53">
        <v>0.51300000000000001</v>
      </c>
      <c r="AR201">
        <v>0.53800070919214826</v>
      </c>
      <c r="AS201">
        <v>0.52144699999999999</v>
      </c>
      <c r="AT201" s="70">
        <v>0.54650242650677328</v>
      </c>
      <c r="AU201">
        <v>0.85755999999999999</v>
      </c>
      <c r="AV201" s="70">
        <v>0.86861433903747942</v>
      </c>
      <c r="AW201" t="s">
        <v>275</v>
      </c>
      <c r="AX201" t="s">
        <v>278</v>
      </c>
      <c r="AY201" s="56" t="s">
        <v>280</v>
      </c>
      <c r="AZ201" t="s">
        <v>289</v>
      </c>
      <c r="BA201" s="60" t="s">
        <v>286</v>
      </c>
      <c r="BB201" t="s">
        <v>278</v>
      </c>
      <c r="BC201">
        <v>3</v>
      </c>
      <c r="BE201">
        <v>203</v>
      </c>
      <c r="BF201" s="65">
        <v>185961</v>
      </c>
      <c r="BG201" s="65">
        <v>176875.33118231193</v>
      </c>
      <c r="BH201" s="67">
        <v>450659.31648936076</v>
      </c>
      <c r="BI201" s="60" t="s">
        <v>281</v>
      </c>
    </row>
    <row r="202" spans="1:61">
      <c r="A202" t="s">
        <v>209</v>
      </c>
      <c r="B202" s="60" t="s">
        <v>285</v>
      </c>
      <c r="C202" s="60" t="s">
        <v>290</v>
      </c>
      <c r="D202" s="60">
        <v>2</v>
      </c>
      <c r="E202" s="60" t="s">
        <v>283</v>
      </c>
      <c r="F202">
        <v>0</v>
      </c>
      <c r="G202" s="60" t="s">
        <v>282</v>
      </c>
      <c r="H202" s="60" t="s">
        <v>465</v>
      </c>
      <c r="I202" s="58" t="s">
        <v>469</v>
      </c>
      <c r="K202" t="s">
        <v>296</v>
      </c>
      <c r="L202" t="s">
        <v>307</v>
      </c>
      <c r="M202" t="s">
        <v>310</v>
      </c>
      <c r="N202">
        <v>6</v>
      </c>
      <c r="O202">
        <v>1</v>
      </c>
      <c r="P202" s="48">
        <v>0.67175499999999999</v>
      </c>
      <c r="Q202" s="48">
        <v>0.69991795740180329</v>
      </c>
      <c r="R202" s="81">
        <v>0.70084326337555103</v>
      </c>
      <c r="S202" s="81">
        <v>0.70084326337555103</v>
      </c>
      <c r="T202" s="49">
        <v>371720</v>
      </c>
      <c r="U202" s="49">
        <v>417691.57437740453</v>
      </c>
      <c r="V202" s="77">
        <v>421733.75090363756</v>
      </c>
      <c r="W202" s="77">
        <v>421733.75090363756</v>
      </c>
      <c r="X202" s="50">
        <v>28267.1</v>
      </c>
      <c r="Y202" s="50">
        <v>27025.067560957308</v>
      </c>
      <c r="Z202" s="87">
        <v>27199.9923546307</v>
      </c>
      <c r="AA202" s="87">
        <v>27199.9923546307</v>
      </c>
      <c r="AB202">
        <v>46.514765012259893</v>
      </c>
      <c r="AC202">
        <v>46.514765012259893</v>
      </c>
      <c r="AD202" s="51">
        <v>41.953689127661832</v>
      </c>
      <c r="AE202">
        <v>91.1</v>
      </c>
      <c r="AF202">
        <v>93.9</v>
      </c>
      <c r="AG202">
        <v>91.6</v>
      </c>
      <c r="AH202">
        <v>93</v>
      </c>
      <c r="AI202">
        <v>91.35</v>
      </c>
      <c r="AJ202">
        <v>93.45</v>
      </c>
      <c r="AK202" s="48">
        <v>0.69991795740180329</v>
      </c>
      <c r="AL202" s="48">
        <v>0.69991795740180329</v>
      </c>
      <c r="AM202" s="49">
        <v>417691.57437740453</v>
      </c>
      <c r="AN202" s="49">
        <v>417691.57437740453</v>
      </c>
      <c r="AO202" s="50">
        <v>27025.067560957308</v>
      </c>
      <c r="AP202" s="50">
        <v>27025.067560957308</v>
      </c>
      <c r="AQ202" s="53">
        <v>0.61623899999999998</v>
      </c>
      <c r="AR202">
        <v>0.64808521612214975</v>
      </c>
      <c r="AS202">
        <v>0.623062</v>
      </c>
      <c r="AT202" s="70">
        <v>0.65493416751183231</v>
      </c>
      <c r="AU202">
        <v>0.89198299999999997</v>
      </c>
      <c r="AV202" s="70">
        <v>0.90451473013717498</v>
      </c>
      <c r="AW202" t="s">
        <v>276</v>
      </c>
      <c r="AX202" t="s">
        <v>278</v>
      </c>
      <c r="AY202" s="56" t="s">
        <v>279</v>
      </c>
      <c r="AZ202" t="s">
        <v>290</v>
      </c>
      <c r="BA202" s="60" t="s">
        <v>285</v>
      </c>
      <c r="BB202" t="s">
        <v>290</v>
      </c>
      <c r="BC202">
        <v>2</v>
      </c>
      <c r="BE202">
        <v>204</v>
      </c>
      <c r="BF202" s="65">
        <v>371720</v>
      </c>
      <c r="BG202" s="65">
        <v>417691.57437740453</v>
      </c>
      <c r="BH202" s="82">
        <v>421733.75090363756</v>
      </c>
      <c r="BI202" s="60" t="s">
        <v>281</v>
      </c>
    </row>
    <row r="203" spans="1:61">
      <c r="A203" t="s">
        <v>210</v>
      </c>
      <c r="B203" s="60" t="s">
        <v>285</v>
      </c>
      <c r="C203" s="60" t="s">
        <v>290</v>
      </c>
      <c r="D203" s="60">
        <v>2</v>
      </c>
      <c r="E203" s="60" t="s">
        <v>283</v>
      </c>
      <c r="F203">
        <v>0</v>
      </c>
      <c r="G203" s="60" t="s">
        <v>282</v>
      </c>
      <c r="H203" s="60" t="s">
        <v>465</v>
      </c>
      <c r="I203" s="58" t="s">
        <v>469</v>
      </c>
      <c r="K203" t="s">
        <v>296</v>
      </c>
      <c r="L203" t="s">
        <v>307</v>
      </c>
      <c r="M203" t="s">
        <v>310</v>
      </c>
      <c r="N203">
        <v>6</v>
      </c>
      <c r="O203">
        <v>1</v>
      </c>
      <c r="P203" s="48">
        <v>0.68144099999999996</v>
      </c>
      <c r="Q203" s="48">
        <v>0.70631662632008019</v>
      </c>
      <c r="R203" s="81">
        <v>0.70902438477658569</v>
      </c>
      <c r="S203" s="81">
        <v>0.70902438477658569</v>
      </c>
      <c r="T203" s="49">
        <v>402664</v>
      </c>
      <c r="U203" s="49">
        <v>450732.02318686276</v>
      </c>
      <c r="V203" s="77">
        <v>462791.74287079222</v>
      </c>
      <c r="W203" s="77">
        <v>462791.74287079222</v>
      </c>
      <c r="X203" s="50">
        <v>30258.799999999999</v>
      </c>
      <c r="Y203" s="50">
        <v>28524.470327729599</v>
      </c>
      <c r="Z203" s="87">
        <v>29010.987107575354</v>
      </c>
      <c r="AA203" s="87">
        <v>29010.987107575354</v>
      </c>
      <c r="AB203">
        <v>47.85687655039645</v>
      </c>
      <c r="AC203">
        <v>47.85687655039645</v>
      </c>
      <c r="AD203" s="51">
        <v>43.308885918646553</v>
      </c>
      <c r="AE203">
        <v>104.2</v>
      </c>
      <c r="AF203">
        <v>92.1</v>
      </c>
      <c r="AG203">
        <v>104.2</v>
      </c>
      <c r="AH203">
        <v>89.7</v>
      </c>
      <c r="AI203">
        <v>104.2</v>
      </c>
      <c r="AJ203">
        <v>90.9</v>
      </c>
      <c r="AK203" s="48">
        <v>0.70631662632008019</v>
      </c>
      <c r="AL203" s="48">
        <v>0.70631662632008019</v>
      </c>
      <c r="AM203" s="49">
        <v>450732.02318686276</v>
      </c>
      <c r="AN203" s="49">
        <v>450732.02318686276</v>
      </c>
      <c r="AO203" s="50">
        <v>28524.470327729599</v>
      </c>
      <c r="AP203" s="50">
        <v>28524.470327729599</v>
      </c>
      <c r="AQ203" s="53">
        <v>0.628</v>
      </c>
      <c r="AR203">
        <v>0.65760930230962755</v>
      </c>
      <c r="AS203">
        <v>0.634768</v>
      </c>
      <c r="AT203" s="70">
        <v>0.66428669841250343</v>
      </c>
      <c r="AU203">
        <v>0.89466199999999996</v>
      </c>
      <c r="AV203" s="70">
        <v>0.9071860122860842</v>
      </c>
      <c r="AW203" t="s">
        <v>276</v>
      </c>
      <c r="AX203" t="s">
        <v>278</v>
      </c>
      <c r="AY203" s="56" t="s">
        <v>279</v>
      </c>
      <c r="AZ203" t="s">
        <v>290</v>
      </c>
      <c r="BA203" s="60" t="s">
        <v>285</v>
      </c>
      <c r="BB203" t="s">
        <v>290</v>
      </c>
      <c r="BC203">
        <v>2</v>
      </c>
      <c r="BE203">
        <v>205</v>
      </c>
      <c r="BF203" s="65">
        <v>402664</v>
      </c>
      <c r="BG203" s="65">
        <v>450732.02318686276</v>
      </c>
      <c r="BH203" s="82">
        <v>462791.74287079222</v>
      </c>
      <c r="BI203" s="60" t="s">
        <v>281</v>
      </c>
    </row>
    <row r="204" spans="1:61">
      <c r="A204" t="s">
        <v>211</v>
      </c>
      <c r="B204" s="60" t="s">
        <v>288</v>
      </c>
      <c r="C204" s="60" t="s">
        <v>290</v>
      </c>
      <c r="D204" s="60">
        <v>1</v>
      </c>
      <c r="E204" s="60" t="s">
        <v>283</v>
      </c>
      <c r="F204">
        <v>0</v>
      </c>
      <c r="G204" s="60" t="s">
        <v>282</v>
      </c>
      <c r="H204" s="60" t="s">
        <v>465</v>
      </c>
      <c r="I204" s="58" t="s">
        <v>469</v>
      </c>
      <c r="K204" t="s">
        <v>296</v>
      </c>
      <c r="L204" t="s">
        <v>307</v>
      </c>
      <c r="M204" t="s">
        <v>310</v>
      </c>
      <c r="N204">
        <v>6</v>
      </c>
      <c r="O204">
        <v>1</v>
      </c>
      <c r="P204" s="48">
        <v>0.68980399999999997</v>
      </c>
      <c r="Q204" s="48">
        <v>0.71666458592377402</v>
      </c>
      <c r="R204" s="81">
        <v>0.71326440246689904</v>
      </c>
      <c r="S204" s="81">
        <v>0.71326440246689904</v>
      </c>
      <c r="T204" s="49">
        <v>456012</v>
      </c>
      <c r="U204" s="49">
        <v>505066.82788725389</v>
      </c>
      <c r="V204" s="77">
        <v>488107.60596449196</v>
      </c>
      <c r="W204" s="77">
        <v>488107.60596449196</v>
      </c>
      <c r="X204" s="50">
        <v>33326.199999999997</v>
      </c>
      <c r="Y204" s="50">
        <v>30811.069312905052</v>
      </c>
      <c r="Z204" s="87">
        <v>30141.741774117181</v>
      </c>
      <c r="AA204" s="87">
        <v>30141.741774117181</v>
      </c>
      <c r="AB204">
        <v>48.581227616742936</v>
      </c>
      <c r="AC204">
        <v>48.581227616742936</v>
      </c>
      <c r="AD204" s="51">
        <v>44.552231480415657</v>
      </c>
      <c r="AE204">
        <v>112.7</v>
      </c>
      <c r="AF204">
        <v>92.1</v>
      </c>
      <c r="AG204">
        <v>107.1</v>
      </c>
      <c r="AH204">
        <v>95.3</v>
      </c>
      <c r="AI204">
        <v>109.9</v>
      </c>
      <c r="AJ204">
        <v>93.699999999999989</v>
      </c>
      <c r="AK204" s="48">
        <v>0.71666458592377402</v>
      </c>
      <c r="AL204" s="48">
        <v>0.71666458592377402</v>
      </c>
      <c r="AM204" s="49">
        <v>505066.82788725389</v>
      </c>
      <c r="AN204" s="49">
        <v>505066.82788725389</v>
      </c>
      <c r="AO204" s="50">
        <v>30811.069312905052</v>
      </c>
      <c r="AP204" s="50">
        <v>30811.069312905052</v>
      </c>
      <c r="AQ204" s="53">
        <v>0.63835699999999995</v>
      </c>
      <c r="AR204">
        <v>0.66255142421453506</v>
      </c>
      <c r="AS204">
        <v>0.64510400000000001</v>
      </c>
      <c r="AT204" s="70">
        <v>0.66913894840036092</v>
      </c>
      <c r="AU204">
        <v>0.896061</v>
      </c>
      <c r="AV204" s="70">
        <v>0.90856679335550583</v>
      </c>
      <c r="AW204" t="s">
        <v>276</v>
      </c>
      <c r="AX204" t="s">
        <v>278</v>
      </c>
      <c r="AY204" s="56" t="s">
        <v>279</v>
      </c>
      <c r="AZ204" t="s">
        <v>290</v>
      </c>
      <c r="BA204" s="60" t="s">
        <v>285</v>
      </c>
      <c r="BB204" t="s">
        <v>290</v>
      </c>
      <c r="BC204">
        <v>2</v>
      </c>
      <c r="BE204">
        <v>206</v>
      </c>
      <c r="BF204" s="65">
        <v>456012</v>
      </c>
      <c r="BG204" s="65">
        <v>505066.82788725389</v>
      </c>
      <c r="BH204" s="82">
        <v>488107.60596449196</v>
      </c>
      <c r="BI204" s="60" t="s">
        <v>281</v>
      </c>
    </row>
    <row r="205" spans="1:61">
      <c r="A205" t="s">
        <v>212</v>
      </c>
      <c r="B205" s="60" t="s">
        <v>276</v>
      </c>
      <c r="C205" s="60" t="s">
        <v>278</v>
      </c>
      <c r="D205" s="60">
        <v>1</v>
      </c>
      <c r="E205" s="60" t="s">
        <v>282</v>
      </c>
      <c r="F205">
        <v>2</v>
      </c>
      <c r="G205" s="60" t="s">
        <v>282</v>
      </c>
      <c r="H205" s="60" t="s">
        <v>464</v>
      </c>
      <c r="I205" s="58" t="s">
        <v>469</v>
      </c>
      <c r="K205" t="s">
        <v>296</v>
      </c>
      <c r="L205" t="s">
        <v>307</v>
      </c>
      <c r="M205" t="s">
        <v>310</v>
      </c>
      <c r="N205">
        <v>6</v>
      </c>
      <c r="O205">
        <v>4</v>
      </c>
      <c r="P205" s="48">
        <v>0.68748900000000002</v>
      </c>
      <c r="Q205" s="48">
        <v>0.69994126464158968</v>
      </c>
      <c r="R205" s="81">
        <v>0.64176072548957874</v>
      </c>
      <c r="S205" s="81">
        <v>0.64176072548957874</v>
      </c>
      <c r="T205" s="49">
        <v>442153</v>
      </c>
      <c r="U205" s="49">
        <v>427769.96226054954</v>
      </c>
      <c r="V205" s="77">
        <v>286837.51130978152</v>
      </c>
      <c r="W205" s="77">
        <v>286837.51130978152</v>
      </c>
      <c r="X205" s="50">
        <v>32485.100000000002</v>
      </c>
      <c r="Y205" s="50">
        <v>27679.978783506045</v>
      </c>
      <c r="Z205" s="87">
        <v>23296.619479375993</v>
      </c>
      <c r="AA205" s="87">
        <v>23296.619479375993</v>
      </c>
      <c r="AB205">
        <v>36.937227510246203</v>
      </c>
      <c r="AC205">
        <v>36.937227510246203</v>
      </c>
      <c r="AD205" s="51">
        <v>44.189408658855278</v>
      </c>
      <c r="AE205">
        <v>102.1</v>
      </c>
      <c r="AF205">
        <v>99.2</v>
      </c>
      <c r="AG205">
        <v>100.5</v>
      </c>
      <c r="AH205">
        <v>81.3</v>
      </c>
      <c r="AI205">
        <v>101.3</v>
      </c>
      <c r="AJ205">
        <v>90.25</v>
      </c>
      <c r="AK205" s="48">
        <v>0.69994126464158968</v>
      </c>
      <c r="AL205" s="48">
        <v>0.69994126464158968</v>
      </c>
      <c r="AM205" s="49">
        <v>427769.96226054954</v>
      </c>
      <c r="AN205" s="49">
        <v>427769.96226054954</v>
      </c>
      <c r="AO205" s="50">
        <v>27679.978783506045</v>
      </c>
      <c r="AP205" s="50">
        <v>27679.978783506045</v>
      </c>
      <c r="AQ205" s="53">
        <v>0.635073</v>
      </c>
      <c r="AR205">
        <v>0.58139501276607131</v>
      </c>
      <c r="AS205">
        <v>0.642015</v>
      </c>
      <c r="AT205" s="70">
        <v>0.58920076693612422</v>
      </c>
      <c r="AU205">
        <v>0.89594099999999999</v>
      </c>
      <c r="AV205" s="70">
        <v>0.8819410606977458</v>
      </c>
      <c r="AW205" t="s">
        <v>276</v>
      </c>
      <c r="AX205" t="s">
        <v>278</v>
      </c>
      <c r="AY205" s="56" t="s">
        <v>279</v>
      </c>
      <c r="AZ205" t="s">
        <v>289</v>
      </c>
      <c r="BA205" s="60" t="s">
        <v>286</v>
      </c>
      <c r="BB205" t="s">
        <v>278</v>
      </c>
      <c r="BC205">
        <v>3</v>
      </c>
      <c r="BE205">
        <v>207</v>
      </c>
      <c r="BF205" s="65">
        <v>442153</v>
      </c>
      <c r="BG205" s="65">
        <v>259074.73190614721</v>
      </c>
      <c r="BH205" s="67">
        <v>287741.05779419444</v>
      </c>
      <c r="BI205" s="60" t="s">
        <v>281</v>
      </c>
    </row>
    <row r="206" spans="1:61">
      <c r="A206" t="s">
        <v>213</v>
      </c>
      <c r="B206" s="60" t="s">
        <v>288</v>
      </c>
      <c r="C206" s="60" t="s">
        <v>290</v>
      </c>
      <c r="D206" s="60">
        <v>1</v>
      </c>
      <c r="E206" s="60" t="s">
        <v>283</v>
      </c>
      <c r="F206">
        <v>0</v>
      </c>
      <c r="G206" s="60" t="s">
        <v>282</v>
      </c>
      <c r="H206" s="60" t="s">
        <v>465</v>
      </c>
      <c r="I206" s="58" t="s">
        <v>469</v>
      </c>
      <c r="K206" t="s">
        <v>294</v>
      </c>
      <c r="L206" t="s">
        <v>306</v>
      </c>
      <c r="M206" t="s">
        <v>310</v>
      </c>
      <c r="N206">
        <v>6</v>
      </c>
      <c r="O206">
        <v>1</v>
      </c>
      <c r="P206" s="48">
        <v>0.64502899999999996</v>
      </c>
      <c r="Q206" s="48">
        <v>0.65923238573635667</v>
      </c>
      <c r="R206" s="81">
        <v>0.671943290093997</v>
      </c>
      <c r="S206" s="81">
        <v>0.671943290093997</v>
      </c>
      <c r="T206" s="49">
        <v>288640</v>
      </c>
      <c r="U206" s="49">
        <v>289635.46688828786</v>
      </c>
      <c r="V206" s="77">
        <v>321152.27389128343</v>
      </c>
      <c r="W206" s="77">
        <v>321152.27389128343</v>
      </c>
      <c r="X206" s="50">
        <v>23729.7</v>
      </c>
      <c r="Y206" s="50">
        <v>21369.703656506277</v>
      </c>
      <c r="Z206" s="87">
        <v>22782.240136737597</v>
      </c>
      <c r="AA206" s="87">
        <v>22782.240136737597</v>
      </c>
      <c r="AB206">
        <v>42.289819433525501</v>
      </c>
      <c r="AC206">
        <v>42.289819433525501</v>
      </c>
      <c r="AD206" s="51">
        <v>38.648510867439654</v>
      </c>
      <c r="AE206">
        <v>95</v>
      </c>
      <c r="AF206">
        <v>80.5</v>
      </c>
      <c r="AG206">
        <v>94.3</v>
      </c>
      <c r="AH206">
        <v>72.599999999999994</v>
      </c>
      <c r="AI206">
        <v>94.65</v>
      </c>
      <c r="AJ206">
        <v>76.55</v>
      </c>
      <c r="AK206" s="48">
        <v>0.65923238573635667</v>
      </c>
      <c r="AL206" s="48">
        <v>0.65923238573635667</v>
      </c>
      <c r="AM206" s="49">
        <v>289635.46688828786</v>
      </c>
      <c r="AN206" s="49">
        <v>289635.46688828786</v>
      </c>
      <c r="AO206" s="50">
        <v>21369.703656506277</v>
      </c>
      <c r="AP206" s="50">
        <v>21369.703656506277</v>
      </c>
      <c r="AQ206" s="53">
        <v>0.58608499999999997</v>
      </c>
      <c r="AR206">
        <v>0.61456115162366021</v>
      </c>
      <c r="AS206">
        <v>0.59384700000000001</v>
      </c>
      <c r="AT206" s="70">
        <v>0.62199720486016297</v>
      </c>
      <c r="AU206">
        <v>0.88290599999999997</v>
      </c>
      <c r="AV206" s="70">
        <v>0.89500624675177398</v>
      </c>
      <c r="AW206" t="s">
        <v>276</v>
      </c>
      <c r="AX206" t="s">
        <v>278</v>
      </c>
      <c r="AY206" s="56" t="s">
        <v>279</v>
      </c>
      <c r="AZ206" t="s">
        <v>290</v>
      </c>
      <c r="BA206" s="60" t="s">
        <v>285</v>
      </c>
      <c r="BB206" t="s">
        <v>290</v>
      </c>
      <c r="BC206">
        <v>2</v>
      </c>
      <c r="BE206">
        <v>208</v>
      </c>
      <c r="BF206" s="65">
        <v>288640</v>
      </c>
      <c r="BG206" s="65">
        <v>289635.46688828786</v>
      </c>
      <c r="BH206" s="82">
        <v>321152.27389128343</v>
      </c>
      <c r="BI206" s="60" t="s">
        <v>281</v>
      </c>
    </row>
    <row r="207" spans="1:61">
      <c r="A207" t="s">
        <v>214</v>
      </c>
      <c r="B207" s="60" t="s">
        <v>288</v>
      </c>
      <c r="C207" s="60" t="s">
        <v>290</v>
      </c>
      <c r="D207" s="60">
        <v>1</v>
      </c>
      <c r="E207" s="60" t="s">
        <v>282</v>
      </c>
      <c r="F207">
        <v>2</v>
      </c>
      <c r="G207" s="60" t="s">
        <v>282</v>
      </c>
      <c r="H207" s="60" t="s">
        <v>465</v>
      </c>
      <c r="I207" s="58" t="s">
        <v>469</v>
      </c>
      <c r="K207" t="s">
        <v>295</v>
      </c>
      <c r="L207" t="s">
        <v>307</v>
      </c>
      <c r="M207" t="s">
        <v>310</v>
      </c>
      <c r="N207">
        <v>7</v>
      </c>
      <c r="O207">
        <v>1</v>
      </c>
      <c r="P207" s="48">
        <v>0.68119700000000005</v>
      </c>
      <c r="Q207" s="48">
        <v>0.70526876814663031</v>
      </c>
      <c r="R207" s="81">
        <v>0.71188395729935616</v>
      </c>
      <c r="S207" s="81">
        <v>0.71188395729935616</v>
      </c>
      <c r="T207" s="49">
        <v>411142</v>
      </c>
      <c r="U207" s="49">
        <v>682689.6166705637</v>
      </c>
      <c r="V207" s="77">
        <v>492431.47889379621</v>
      </c>
      <c r="W207" s="77">
        <v>492431.47889379621</v>
      </c>
      <c r="X207" s="50">
        <v>30725.7</v>
      </c>
      <c r="Y207" s="50">
        <v>45120.147598524389</v>
      </c>
      <c r="Z207" s="87">
        <v>30562.535376141466</v>
      </c>
      <c r="AA207" s="87">
        <v>30562.535376141466</v>
      </c>
      <c r="AB207">
        <v>48.336776334159545</v>
      </c>
      <c r="AC207">
        <v>48.336776334159545</v>
      </c>
      <c r="AD207" s="51">
        <v>43.261421303082173</v>
      </c>
      <c r="AE207">
        <v>116.1</v>
      </c>
      <c r="AF207">
        <v>89.2</v>
      </c>
      <c r="AG207">
        <v>120.3</v>
      </c>
      <c r="AH207">
        <v>90.5</v>
      </c>
      <c r="AI207">
        <v>118.19999999999999</v>
      </c>
      <c r="AJ207">
        <v>89.85</v>
      </c>
      <c r="AK207" s="48">
        <v>0.71341720118952257</v>
      </c>
      <c r="AL207" s="48">
        <v>0.71188395729935616</v>
      </c>
      <c r="AM207" s="49">
        <v>499608.17085076851</v>
      </c>
      <c r="AN207" s="49">
        <v>492431.47889379621</v>
      </c>
      <c r="AO207" s="50">
        <v>30839.440830955824</v>
      </c>
      <c r="AP207" s="50">
        <v>30562.535376141466</v>
      </c>
      <c r="AQ207" s="53">
        <v>0.62731000000000003</v>
      </c>
      <c r="AR207">
        <v>0.66096013771420714</v>
      </c>
      <c r="AS207">
        <v>0.633938</v>
      </c>
      <c r="AT207" s="70">
        <v>0.66757412289361584</v>
      </c>
      <c r="AU207">
        <v>0.89399200000000001</v>
      </c>
      <c r="AV207" s="70">
        <v>0.90810657483853996</v>
      </c>
      <c r="AW207" t="s">
        <v>274</v>
      </c>
      <c r="AX207" t="s">
        <v>277</v>
      </c>
      <c r="AY207" s="56" t="s">
        <v>280</v>
      </c>
      <c r="AZ207" t="s">
        <v>290</v>
      </c>
      <c r="BA207" s="60" t="s">
        <v>285</v>
      </c>
      <c r="BB207" t="s">
        <v>290</v>
      </c>
      <c r="BC207">
        <v>2</v>
      </c>
      <c r="BE207">
        <v>209</v>
      </c>
      <c r="BF207" s="65">
        <v>411142</v>
      </c>
      <c r="BG207" s="65">
        <v>499608.17085076851</v>
      </c>
      <c r="BH207" s="49">
        <v>492431.47889379621</v>
      </c>
      <c r="BI207" s="60" t="s">
        <v>283</v>
      </c>
    </row>
    <row r="208" spans="1:61">
      <c r="A208" t="s">
        <v>215</v>
      </c>
      <c r="B208" s="60" t="s">
        <v>273</v>
      </c>
      <c r="C208" s="60" t="s">
        <v>277</v>
      </c>
      <c r="D208" s="60">
        <v>1</v>
      </c>
      <c r="E208" s="60" t="s">
        <v>282</v>
      </c>
      <c r="F208">
        <v>2</v>
      </c>
      <c r="G208" s="60" t="s">
        <v>282</v>
      </c>
      <c r="H208" s="60" t="s">
        <v>464</v>
      </c>
      <c r="I208" s="58" t="s">
        <v>469</v>
      </c>
      <c r="J208" t="s">
        <v>393</v>
      </c>
      <c r="K208" t="s">
        <v>296</v>
      </c>
      <c r="L208" t="s">
        <v>307</v>
      </c>
      <c r="M208" t="s">
        <v>310</v>
      </c>
      <c r="N208">
        <v>7</v>
      </c>
      <c r="O208">
        <v>4</v>
      </c>
      <c r="P208" s="48">
        <v>0.73586200000000002</v>
      </c>
      <c r="Q208" s="48">
        <v>0.68993598994305783</v>
      </c>
      <c r="R208" s="81">
        <v>0.74438367776031011</v>
      </c>
      <c r="S208" s="81">
        <v>0.74438367776031011</v>
      </c>
      <c r="T208" s="49">
        <v>1018780</v>
      </c>
      <c r="U208" s="49">
        <v>746431.57037436101</v>
      </c>
      <c r="V208" s="77">
        <v>1035238.994221339</v>
      </c>
      <c r="W208" s="77">
        <v>1035238.994221339</v>
      </c>
      <c r="X208" s="50">
        <v>61728.4</v>
      </c>
      <c r="Y208" s="50">
        <v>50546.036807693672</v>
      </c>
      <c r="Z208" s="87">
        <v>58775.132905362865</v>
      </c>
      <c r="AA208" s="87">
        <v>58775.132905362865</v>
      </c>
      <c r="AB208">
        <v>52.840662864424417</v>
      </c>
      <c r="AC208">
        <v>52.840662864424417</v>
      </c>
      <c r="AD208" s="51">
        <v>52.561842499244079</v>
      </c>
      <c r="AE208">
        <v>225.8</v>
      </c>
      <c r="AF208">
        <v>92.4</v>
      </c>
      <c r="AG208">
        <v>227.5</v>
      </c>
      <c r="AH208">
        <v>71.2</v>
      </c>
      <c r="AI208">
        <v>226.65</v>
      </c>
      <c r="AJ208">
        <v>81.800000000000011</v>
      </c>
      <c r="AK208" s="48">
        <v>0.71391778068080658</v>
      </c>
      <c r="AL208" s="48">
        <v>0.74826452344354699</v>
      </c>
      <c r="AM208" s="49">
        <v>780739.78467796417</v>
      </c>
      <c r="AN208" s="49">
        <v>1013207.2486551108</v>
      </c>
      <c r="AO208" s="50">
        <v>48099.563527805629</v>
      </c>
      <c r="AP208" s="50">
        <v>54804.093294960039</v>
      </c>
      <c r="AQ208" s="53">
        <v>0.69003300000000001</v>
      </c>
      <c r="AR208">
        <v>0.7002100956549423</v>
      </c>
      <c r="AS208">
        <v>0.69617600000000002</v>
      </c>
      <c r="AT208" s="70">
        <v>0.70594148651716615</v>
      </c>
      <c r="AU208">
        <v>0.91470499999999999</v>
      </c>
      <c r="AV208" s="70">
        <v>0.91692960330383078</v>
      </c>
      <c r="AW208" t="s">
        <v>273</v>
      </c>
      <c r="AX208" t="s">
        <v>277</v>
      </c>
      <c r="AY208" s="56" t="s">
        <v>279</v>
      </c>
      <c r="AZ208" t="s">
        <v>289</v>
      </c>
      <c r="BA208" s="60" t="s">
        <v>273</v>
      </c>
      <c r="BB208" t="s">
        <v>277</v>
      </c>
      <c r="BC208">
        <v>1</v>
      </c>
      <c r="BE208">
        <v>210</v>
      </c>
      <c r="BF208" s="65">
        <v>1018780</v>
      </c>
      <c r="BG208" s="65">
        <v>746431.57037436101</v>
      </c>
      <c r="BH208" s="67">
        <v>1035969.1766834781</v>
      </c>
      <c r="BI208" s="60" t="s">
        <v>282</v>
      </c>
    </row>
    <row r="209" spans="1:61">
      <c r="A209" t="s">
        <v>216</v>
      </c>
      <c r="B209" s="60" t="s">
        <v>275</v>
      </c>
      <c r="C209" s="60" t="s">
        <v>278</v>
      </c>
      <c r="D209" s="60">
        <v>2</v>
      </c>
      <c r="E209" s="60" t="s">
        <v>282</v>
      </c>
      <c r="F209">
        <v>2</v>
      </c>
      <c r="G209" s="60" t="s">
        <v>282</v>
      </c>
      <c r="H209" s="60" t="s">
        <v>464</v>
      </c>
      <c r="I209" s="58" t="s">
        <v>469</v>
      </c>
      <c r="J209" t="s">
        <v>447</v>
      </c>
      <c r="K209" t="s">
        <v>296</v>
      </c>
      <c r="L209" t="s">
        <v>307</v>
      </c>
      <c r="M209" t="s">
        <v>310</v>
      </c>
      <c r="N209">
        <v>7</v>
      </c>
      <c r="O209">
        <v>4</v>
      </c>
      <c r="P209" s="48">
        <v>0.70366899999999999</v>
      </c>
      <c r="Q209" s="48">
        <v>0.70037785314157164</v>
      </c>
      <c r="R209" s="81">
        <v>0.72879686481697259</v>
      </c>
      <c r="S209" s="81">
        <v>0.72879686481697259</v>
      </c>
      <c r="T209" s="49">
        <v>599154</v>
      </c>
      <c r="U209" s="49">
        <v>566443.64250299055</v>
      </c>
      <c r="V209" s="77">
        <v>679422.39514684794</v>
      </c>
      <c r="W209" s="77">
        <v>679422.39514684794</v>
      </c>
      <c r="X209" s="50">
        <v>41340.300000000003</v>
      </c>
      <c r="Y209" s="50">
        <v>37385.07000240768</v>
      </c>
      <c r="Z209" s="87">
        <v>41135.567205299492</v>
      </c>
      <c r="AA209" s="87">
        <v>41135.567205299492</v>
      </c>
      <c r="AB209">
        <v>49.54999587748371</v>
      </c>
      <c r="AC209">
        <v>49.54999587748371</v>
      </c>
      <c r="AD209" s="51">
        <v>46.67389712331768</v>
      </c>
      <c r="AE209">
        <v>164.1</v>
      </c>
      <c r="AF209">
        <v>96.5</v>
      </c>
      <c r="AG209">
        <v>158.4</v>
      </c>
      <c r="AH209">
        <v>81.400000000000006</v>
      </c>
      <c r="AI209">
        <v>161.25</v>
      </c>
      <c r="AJ209">
        <v>88.95</v>
      </c>
      <c r="AK209" s="48">
        <v>0.72602894594776934</v>
      </c>
      <c r="AL209" s="48">
        <v>0.74562072942294666</v>
      </c>
      <c r="AM209" s="49">
        <v>663208.46968010429</v>
      </c>
      <c r="AN209" s="49">
        <v>786236.08506302279</v>
      </c>
      <c r="AO209" s="50">
        <v>39087.050762482591</v>
      </c>
      <c r="AP209" s="50">
        <v>42968.066350223744</v>
      </c>
      <c r="AQ209" s="53">
        <v>0.65283100000000005</v>
      </c>
      <c r="AR209">
        <v>0.68220686230190308</v>
      </c>
      <c r="AS209">
        <v>0.65958899999999998</v>
      </c>
      <c r="AT209" s="70">
        <v>0.68824720454894384</v>
      </c>
      <c r="AU209">
        <v>0.90198400000000001</v>
      </c>
      <c r="AV209" s="70">
        <v>0.91156119996672214</v>
      </c>
      <c r="AW209" t="s">
        <v>274</v>
      </c>
      <c r="AX209" t="s">
        <v>277</v>
      </c>
      <c r="AY209" s="56" t="s">
        <v>280</v>
      </c>
      <c r="AZ209" t="s">
        <v>289</v>
      </c>
      <c r="BA209" s="60" t="s">
        <v>275</v>
      </c>
      <c r="BB209" t="s">
        <v>278</v>
      </c>
      <c r="BC209">
        <v>2</v>
      </c>
      <c r="BE209">
        <v>211</v>
      </c>
      <c r="BF209" s="65">
        <v>599154</v>
      </c>
      <c r="BG209" s="65">
        <v>566443.64250299055</v>
      </c>
      <c r="BH209" s="67">
        <v>680254.15398443816</v>
      </c>
      <c r="BI209" s="60" t="s">
        <v>282</v>
      </c>
    </row>
    <row r="210" spans="1:61">
      <c r="A210" t="s">
        <v>217</v>
      </c>
      <c r="B210" s="60" t="s">
        <v>276</v>
      </c>
      <c r="C210" s="60" t="s">
        <v>278</v>
      </c>
      <c r="D210" s="60">
        <v>1</v>
      </c>
      <c r="E210" s="60" t="s">
        <v>282</v>
      </c>
      <c r="F210">
        <v>2</v>
      </c>
      <c r="G210" s="60" t="s">
        <v>282</v>
      </c>
      <c r="H210" s="60" t="s">
        <v>464</v>
      </c>
      <c r="I210" s="58" t="s">
        <v>469</v>
      </c>
      <c r="J210" t="s">
        <v>393</v>
      </c>
      <c r="K210" t="s">
        <v>296</v>
      </c>
      <c r="L210" t="s">
        <v>307</v>
      </c>
      <c r="M210" t="s">
        <v>310</v>
      </c>
      <c r="N210">
        <v>7</v>
      </c>
      <c r="O210">
        <v>4</v>
      </c>
      <c r="P210" s="48">
        <v>0.75079200000000001</v>
      </c>
      <c r="Q210" s="48">
        <v>0.70284632457635177</v>
      </c>
      <c r="R210" s="81">
        <v>0.7508289537103825</v>
      </c>
      <c r="S210" s="81">
        <v>0.7508289537103825</v>
      </c>
      <c r="T210" s="49">
        <v>1108820</v>
      </c>
      <c r="U210" s="49">
        <v>750724.63859023119</v>
      </c>
      <c r="V210" s="77">
        <v>1021092.0486735574</v>
      </c>
      <c r="W210" s="77">
        <v>1021092.0486735574</v>
      </c>
      <c r="X210" s="50">
        <v>63589.599999999999</v>
      </c>
      <c r="Y210" s="50">
        <v>48788.001026671664</v>
      </c>
      <c r="Z210" s="87">
        <v>56483.120606142038</v>
      </c>
      <c r="AA210" s="87">
        <v>56483.120606142038</v>
      </c>
      <c r="AB210">
        <v>54.233479190729561</v>
      </c>
      <c r="AC210">
        <v>54.233479190729561</v>
      </c>
      <c r="AD210" s="51">
        <v>55.818360861663415</v>
      </c>
      <c r="AE210">
        <v>204.7</v>
      </c>
      <c r="AF210">
        <v>97.8</v>
      </c>
      <c r="AG210">
        <v>214.4</v>
      </c>
      <c r="AH210">
        <v>75.8</v>
      </c>
      <c r="AI210">
        <v>209.55</v>
      </c>
      <c r="AJ210">
        <v>86.8</v>
      </c>
      <c r="AK210" s="48">
        <v>0.72676384379255121</v>
      </c>
      <c r="AL210" s="48">
        <v>0.75816184518222851</v>
      </c>
      <c r="AM210" s="49">
        <v>813381.60779118259</v>
      </c>
      <c r="AN210" s="49">
        <v>1049455.4253559059</v>
      </c>
      <c r="AO210" s="50">
        <v>47804.63483516717</v>
      </c>
      <c r="AP210" s="50">
        <v>54482.696081796938</v>
      </c>
      <c r="AQ210" s="53">
        <v>0.70784199999999997</v>
      </c>
      <c r="AR210">
        <v>0.70772335933068109</v>
      </c>
      <c r="AS210">
        <v>0.71323000000000003</v>
      </c>
      <c r="AT210" s="70">
        <v>0.7133173403773323</v>
      </c>
      <c r="AU210">
        <v>0.91735900000000004</v>
      </c>
      <c r="AV210" s="70">
        <v>0.91905638647845123</v>
      </c>
      <c r="AW210" t="s">
        <v>273</v>
      </c>
      <c r="AX210" t="s">
        <v>277</v>
      </c>
      <c r="AY210" s="56" t="s">
        <v>279</v>
      </c>
      <c r="AZ210" t="s">
        <v>289</v>
      </c>
      <c r="BA210" s="60" t="s">
        <v>275</v>
      </c>
      <c r="BB210" t="s">
        <v>278</v>
      </c>
      <c r="BC210">
        <v>2</v>
      </c>
      <c r="BE210">
        <v>212</v>
      </c>
      <c r="BF210" s="65">
        <v>1108820</v>
      </c>
      <c r="BG210" s="65">
        <v>750724.63859023119</v>
      </c>
      <c r="BH210" s="67">
        <v>1021957.8775148902</v>
      </c>
      <c r="BI210" s="60" t="s">
        <v>282</v>
      </c>
    </row>
    <row r="211" spans="1:61">
      <c r="A211" t="s">
        <v>218</v>
      </c>
      <c r="B211" s="60" t="s">
        <v>274</v>
      </c>
      <c r="C211" s="60" t="s">
        <v>277</v>
      </c>
      <c r="D211" s="60">
        <v>2</v>
      </c>
      <c r="E211" s="60" t="s">
        <v>281</v>
      </c>
      <c r="F211">
        <v>1</v>
      </c>
      <c r="G211" s="60" t="s">
        <v>282</v>
      </c>
      <c r="H211" s="60" t="s">
        <v>464</v>
      </c>
      <c r="I211" s="58" t="s">
        <v>469</v>
      </c>
      <c r="K211" t="s">
        <v>295</v>
      </c>
      <c r="L211" t="s">
        <v>307</v>
      </c>
      <c r="M211" t="s">
        <v>310</v>
      </c>
      <c r="N211">
        <v>7</v>
      </c>
      <c r="O211">
        <v>4</v>
      </c>
      <c r="P211" s="48">
        <v>0.67</v>
      </c>
      <c r="Q211" s="48">
        <v>0.60948073494590405</v>
      </c>
      <c r="R211" s="81">
        <v>0.68069638644296449</v>
      </c>
      <c r="S211" s="81">
        <v>0.63935586143745782</v>
      </c>
      <c r="T211" s="49">
        <v>391185</v>
      </c>
      <c r="U211" s="49">
        <v>262913.32799307804</v>
      </c>
      <c r="V211" s="77">
        <v>420154.42040357669</v>
      </c>
      <c r="W211" s="77">
        <v>263538.74035275687</v>
      </c>
      <c r="X211" s="50">
        <v>30838.3</v>
      </c>
      <c r="Y211" s="50">
        <v>23401.337909417707</v>
      </c>
      <c r="Z211" s="87">
        <v>30777.446104578266</v>
      </c>
      <c r="AA211" s="87">
        <v>21597.566379676213</v>
      </c>
      <c r="AB211">
        <v>40.954121304536415</v>
      </c>
      <c r="AC211">
        <v>36.606727219149008</v>
      </c>
      <c r="AD211" s="51">
        <v>41.772096166388678</v>
      </c>
      <c r="AE211">
        <v>101.3</v>
      </c>
      <c r="AF211">
        <v>89.8</v>
      </c>
      <c r="AG211">
        <v>99.8</v>
      </c>
      <c r="AH211">
        <v>61.7</v>
      </c>
      <c r="AI211">
        <v>100.55</v>
      </c>
      <c r="AJ211">
        <v>75.75</v>
      </c>
      <c r="AK211" s="48">
        <v>0.65129181886891652</v>
      </c>
      <c r="AL211" s="48">
        <v>0.70089147742528435</v>
      </c>
      <c r="AM211" s="49">
        <v>291703.87473625055</v>
      </c>
      <c r="AN211" s="49">
        <v>424554.42384627718</v>
      </c>
      <c r="AO211" s="50">
        <v>22063.940626501502</v>
      </c>
      <c r="AP211" s="50">
        <v>27378.556152272282</v>
      </c>
      <c r="AQ211" s="53">
        <v>0.61606399999999994</v>
      </c>
      <c r="AR211">
        <v>0.57880721507904631</v>
      </c>
      <c r="AS211">
        <v>0.62316700000000003</v>
      </c>
      <c r="AT211" s="70">
        <v>0.58663187733184363</v>
      </c>
      <c r="AU211">
        <v>0.88941899999999996</v>
      </c>
      <c r="AV211" s="70">
        <v>0.88094902569003619</v>
      </c>
      <c r="AW211" t="s">
        <v>274</v>
      </c>
      <c r="AX211" t="s">
        <v>277</v>
      </c>
      <c r="AY211" s="56" t="s">
        <v>280</v>
      </c>
      <c r="AZ211" t="s">
        <v>289</v>
      </c>
      <c r="BA211" s="60" t="s">
        <v>284</v>
      </c>
      <c r="BB211" t="s">
        <v>277</v>
      </c>
      <c r="BC211">
        <v>3</v>
      </c>
      <c r="BE211">
        <v>213</v>
      </c>
      <c r="BF211" s="65">
        <v>391185</v>
      </c>
      <c r="BG211" s="65">
        <v>202782.41453175945</v>
      </c>
      <c r="BH211" s="67">
        <v>420489.55132324749</v>
      </c>
      <c r="BI211" s="60" t="s">
        <v>281</v>
      </c>
    </row>
    <row r="212" spans="1:61">
      <c r="A212" t="s">
        <v>219</v>
      </c>
      <c r="B212" s="60" t="s">
        <v>274</v>
      </c>
      <c r="C212" s="60" t="s">
        <v>277</v>
      </c>
      <c r="D212" s="60">
        <v>2</v>
      </c>
      <c r="E212" s="60" t="s">
        <v>282</v>
      </c>
      <c r="F212">
        <v>2</v>
      </c>
      <c r="G212" s="60" t="s">
        <v>282</v>
      </c>
      <c r="H212" s="60" t="s">
        <v>464</v>
      </c>
      <c r="I212" s="58" t="s">
        <v>469</v>
      </c>
      <c r="J212" t="s">
        <v>448</v>
      </c>
      <c r="K212" t="s">
        <v>296</v>
      </c>
      <c r="L212" t="s">
        <v>307</v>
      </c>
      <c r="M212" t="s">
        <v>310</v>
      </c>
      <c r="N212">
        <v>7</v>
      </c>
      <c r="O212">
        <v>4</v>
      </c>
      <c r="P212" s="48">
        <v>0.72412200000000004</v>
      </c>
      <c r="Q212" s="48">
        <v>0.67276279913040093</v>
      </c>
      <c r="R212" s="81">
        <v>0.75351733827950185</v>
      </c>
      <c r="S212" s="81">
        <v>0.75351733827950185</v>
      </c>
      <c r="T212" s="49">
        <v>970467</v>
      </c>
      <c r="U212" s="49">
        <v>697858.74642182025</v>
      </c>
      <c r="V212" s="77">
        <v>1143122.0028740477</v>
      </c>
      <c r="W212" s="77">
        <v>1143122.0028740477</v>
      </c>
      <c r="X212" s="50">
        <v>61281.799999999996</v>
      </c>
      <c r="Y212" s="50">
        <v>50035.32468717749</v>
      </c>
      <c r="Z212" s="87">
        <v>62480.326321519999</v>
      </c>
      <c r="AA212" s="87">
        <v>62480.326321519999</v>
      </c>
      <c r="AB212">
        <v>54.887133447012303</v>
      </c>
      <c r="AC212">
        <v>54.887133447012303</v>
      </c>
      <c r="AD212" s="51">
        <v>50.28804368674826</v>
      </c>
      <c r="AE212">
        <v>231.6</v>
      </c>
      <c r="AF212">
        <v>96.4</v>
      </c>
      <c r="AG212">
        <v>231.5</v>
      </c>
      <c r="AH212">
        <v>65.5</v>
      </c>
      <c r="AI212">
        <v>231.55</v>
      </c>
      <c r="AJ212">
        <v>80.95</v>
      </c>
      <c r="AK212" s="48">
        <v>0.70490838377662235</v>
      </c>
      <c r="AL212" s="48">
        <v>0.75796806974193098</v>
      </c>
      <c r="AM212" s="49">
        <v>765529.16589580744</v>
      </c>
      <c r="AN212" s="49">
        <v>1126671.9327077228</v>
      </c>
      <c r="AO212" s="50">
        <v>48684.426435139008</v>
      </c>
      <c r="AP212" s="50">
        <v>58544.388374793823</v>
      </c>
      <c r="AQ212" s="53">
        <v>0.67719799999999997</v>
      </c>
      <c r="AR212">
        <v>0.71082260882190396</v>
      </c>
      <c r="AS212">
        <v>0.68348100000000001</v>
      </c>
      <c r="AT212" s="70">
        <v>0.71636413674357513</v>
      </c>
      <c r="AU212">
        <v>0.90922700000000001</v>
      </c>
      <c r="AV212" s="70">
        <v>0.91999014871171014</v>
      </c>
      <c r="AW212" t="s">
        <v>274</v>
      </c>
      <c r="AX212" t="s">
        <v>277</v>
      </c>
      <c r="AY212" s="56" t="s">
        <v>280</v>
      </c>
      <c r="AZ212" t="s">
        <v>289</v>
      </c>
      <c r="BA212" s="60" t="s">
        <v>274</v>
      </c>
      <c r="BB212" t="s">
        <v>277</v>
      </c>
      <c r="BC212">
        <v>2</v>
      </c>
      <c r="BE212">
        <v>214</v>
      </c>
      <c r="BF212" s="65">
        <v>970467</v>
      </c>
      <c r="BG212" s="65">
        <v>697858.74642182025</v>
      </c>
      <c r="BH212" s="67">
        <v>1143951.178611506</v>
      </c>
      <c r="BI212" s="60" t="s">
        <v>282</v>
      </c>
    </row>
    <row r="213" spans="1:61">
      <c r="A213" t="s">
        <v>220</v>
      </c>
      <c r="B213" s="60" t="s">
        <v>275</v>
      </c>
      <c r="C213" s="60" t="s">
        <v>278</v>
      </c>
      <c r="D213" s="60">
        <v>2</v>
      </c>
      <c r="E213" s="60" t="s">
        <v>283</v>
      </c>
      <c r="F213">
        <v>0</v>
      </c>
      <c r="G213" s="60" t="s">
        <v>282</v>
      </c>
      <c r="H213" s="60" t="s">
        <v>464</v>
      </c>
      <c r="I213" s="58" t="s">
        <v>458</v>
      </c>
      <c r="K213" t="s">
        <v>296</v>
      </c>
      <c r="L213" t="s">
        <v>307</v>
      </c>
      <c r="M213" t="s">
        <v>310</v>
      </c>
      <c r="N213">
        <v>7</v>
      </c>
      <c r="O213">
        <v>4</v>
      </c>
      <c r="P213" s="48">
        <v>0.72970999999999997</v>
      </c>
      <c r="Q213" s="48">
        <v>0.65518286502645651</v>
      </c>
      <c r="R213" s="81">
        <v>0.74834985009087729</v>
      </c>
      <c r="S213" s="81">
        <v>0.73778804988556235</v>
      </c>
      <c r="T213" s="49">
        <v>797507</v>
      </c>
      <c r="U213" s="49">
        <v>654422.25703197287</v>
      </c>
      <c r="V213" s="77">
        <v>1183505.0980319728</v>
      </c>
      <c r="W213" s="77">
        <v>778880.02516140859</v>
      </c>
      <c r="X213" s="50">
        <v>51045.5</v>
      </c>
      <c r="Y213" s="50">
        <v>50373.310567319015</v>
      </c>
      <c r="Z213" s="87">
        <v>67276.160567319021</v>
      </c>
      <c r="AA213" s="87">
        <v>45499.462835677768</v>
      </c>
      <c r="AB213">
        <v>52.775236638885495</v>
      </c>
      <c r="AC213">
        <v>51.355333224988797</v>
      </c>
      <c r="AD213" s="51">
        <v>51.309103048585492</v>
      </c>
      <c r="AE213">
        <v>176.7</v>
      </c>
      <c r="AF213">
        <v>97.8</v>
      </c>
      <c r="AG213">
        <v>171.2</v>
      </c>
      <c r="AH213">
        <v>66.7</v>
      </c>
      <c r="AI213">
        <v>173.95</v>
      </c>
      <c r="AJ213">
        <v>82.25</v>
      </c>
      <c r="AK213" s="48">
        <v>0.70113693616991657</v>
      </c>
      <c r="AL213" s="48">
        <v>0.75158446257412292</v>
      </c>
      <c r="AM213" s="49">
        <v>594138.56656278297</v>
      </c>
      <c r="AN213" s="49">
        <v>871165.69430045236</v>
      </c>
      <c r="AO213" s="50">
        <v>38284.24818647631</v>
      </c>
      <c r="AP213" s="50">
        <v>46473.608452162844</v>
      </c>
      <c r="AQ213" s="53">
        <v>0.682396</v>
      </c>
      <c r="AR213">
        <v>0.69262231078918712</v>
      </c>
      <c r="AS213">
        <v>0.68858900000000001</v>
      </c>
      <c r="AT213" s="70">
        <v>0.69848020590768534</v>
      </c>
      <c r="AU213">
        <v>0.91270099999999998</v>
      </c>
      <c r="AV213" s="70">
        <v>0.91461539372623946</v>
      </c>
      <c r="AW213" t="s">
        <v>273</v>
      </c>
      <c r="AX213" t="s">
        <v>277</v>
      </c>
      <c r="AY213" s="56" t="s">
        <v>279</v>
      </c>
      <c r="AZ213" t="s">
        <v>289</v>
      </c>
      <c r="BA213" s="60" t="s">
        <v>275</v>
      </c>
      <c r="BB213" t="s">
        <v>278</v>
      </c>
      <c r="BC213">
        <v>2</v>
      </c>
      <c r="BE213">
        <v>215</v>
      </c>
      <c r="BF213" s="65">
        <v>797507</v>
      </c>
      <c r="BG213" s="65">
        <v>503068.37229052186</v>
      </c>
      <c r="BH213" s="67">
        <v>1183505.0980319728</v>
      </c>
      <c r="BI213" s="60" t="s">
        <v>283</v>
      </c>
    </row>
    <row r="214" spans="1:61">
      <c r="A214" t="s">
        <v>221</v>
      </c>
      <c r="B214" s="60" t="s">
        <v>273</v>
      </c>
      <c r="C214" s="60" t="s">
        <v>277</v>
      </c>
      <c r="D214" s="60">
        <v>1</v>
      </c>
      <c r="E214" s="60" t="s">
        <v>283</v>
      </c>
      <c r="F214">
        <v>0</v>
      </c>
      <c r="G214" s="60" t="s">
        <v>282</v>
      </c>
      <c r="H214" s="60" t="s">
        <v>464</v>
      </c>
      <c r="I214" s="58" t="s">
        <v>469</v>
      </c>
      <c r="K214" t="s">
        <v>296</v>
      </c>
      <c r="L214" t="s">
        <v>307</v>
      </c>
      <c r="M214" t="s">
        <v>310</v>
      </c>
      <c r="N214">
        <v>7</v>
      </c>
      <c r="O214">
        <v>4</v>
      </c>
      <c r="P214" s="48">
        <v>0.70066499999999998</v>
      </c>
      <c r="Q214" s="48">
        <v>0.6117570918740628</v>
      </c>
      <c r="R214" s="81">
        <v>0.73043579188643537</v>
      </c>
      <c r="S214" s="81">
        <v>0.71321431584236006</v>
      </c>
      <c r="T214" s="49">
        <v>591982</v>
      </c>
      <c r="U214" s="49">
        <v>369657.40056340041</v>
      </c>
      <c r="V214" s="77">
        <v>904072.95541270636</v>
      </c>
      <c r="W214" s="77">
        <v>556148.40723755956</v>
      </c>
      <c r="X214" s="50">
        <v>40794.200000000004</v>
      </c>
      <c r="Y214" s="50">
        <v>32557.428653583233</v>
      </c>
      <c r="Z214" s="87">
        <v>55417.739224458215</v>
      </c>
      <c r="AA214" s="87">
        <v>35726.17525883358</v>
      </c>
      <c r="AB214">
        <v>48.941348098897201</v>
      </c>
      <c r="AC214">
        <v>46.700919133518006</v>
      </c>
      <c r="AD214" s="51">
        <v>46.193504962822054</v>
      </c>
      <c r="AE214">
        <v>138.19999999999999</v>
      </c>
      <c r="AF214">
        <v>93</v>
      </c>
      <c r="AG214">
        <v>155.69999999999999</v>
      </c>
      <c r="AH214">
        <v>56.9</v>
      </c>
      <c r="AI214">
        <v>146.94999999999999</v>
      </c>
      <c r="AJ214">
        <v>74.95</v>
      </c>
      <c r="AK214" s="48">
        <v>0.66173576981832494</v>
      </c>
      <c r="AL214" s="48">
        <v>0.73353657882215528</v>
      </c>
      <c r="AM214" s="49">
        <v>407158.42682048545</v>
      </c>
      <c r="AN214" s="49">
        <v>665478.62380149635</v>
      </c>
      <c r="AO214" s="50">
        <v>29839.280750102218</v>
      </c>
      <c r="AP214" s="50">
        <v>38132.842750909032</v>
      </c>
      <c r="AQ214" s="53">
        <v>0.64954299999999998</v>
      </c>
      <c r="AR214">
        <v>0.66416687908440264</v>
      </c>
      <c r="AS214">
        <v>0.65634499999999996</v>
      </c>
      <c r="AT214" s="70">
        <v>0.6705216994309745</v>
      </c>
      <c r="AU214">
        <v>0.90144999999999997</v>
      </c>
      <c r="AV214" s="70">
        <v>0.90626131898112394</v>
      </c>
      <c r="AW214" t="s">
        <v>273</v>
      </c>
      <c r="AX214" t="s">
        <v>277</v>
      </c>
      <c r="AY214" s="56" t="s">
        <v>279</v>
      </c>
      <c r="AZ214" t="s">
        <v>289</v>
      </c>
      <c r="BA214" s="60" t="s">
        <v>273</v>
      </c>
      <c r="BB214" t="s">
        <v>277</v>
      </c>
      <c r="BC214">
        <v>1</v>
      </c>
      <c r="BE214">
        <v>216</v>
      </c>
      <c r="BF214" s="65">
        <v>591982</v>
      </c>
      <c r="BG214" s="65">
        <v>328597.08071409428</v>
      </c>
      <c r="BH214" s="67">
        <v>904072.95541270636</v>
      </c>
      <c r="BI214" s="60" t="s">
        <v>281</v>
      </c>
    </row>
    <row r="215" spans="1:61">
      <c r="A215" t="s">
        <v>222</v>
      </c>
      <c r="B215" s="60" t="s">
        <v>273</v>
      </c>
      <c r="C215" s="60" t="s">
        <v>277</v>
      </c>
      <c r="D215" s="60">
        <v>1</v>
      </c>
      <c r="E215" s="60" t="s">
        <v>281</v>
      </c>
      <c r="F215">
        <v>1</v>
      </c>
      <c r="G215" s="60" t="s">
        <v>282</v>
      </c>
      <c r="H215" s="60" t="s">
        <v>464</v>
      </c>
      <c r="I215" s="58" t="s">
        <v>469</v>
      </c>
      <c r="K215" t="s">
        <v>296</v>
      </c>
      <c r="L215" t="s">
        <v>307</v>
      </c>
      <c r="M215" t="s">
        <v>310</v>
      </c>
      <c r="N215">
        <v>7</v>
      </c>
      <c r="O215">
        <v>4</v>
      </c>
      <c r="P215" s="48">
        <v>0.69254800000000005</v>
      </c>
      <c r="Q215" s="48">
        <v>0.61450156542523338</v>
      </c>
      <c r="R215" s="81">
        <v>0.72963057094896955</v>
      </c>
      <c r="S215" s="81">
        <v>0.72380889186657815</v>
      </c>
      <c r="T215" s="49">
        <v>609298</v>
      </c>
      <c r="U215" s="49">
        <v>431482.87956608657</v>
      </c>
      <c r="V215" s="77">
        <v>842028.65973122034</v>
      </c>
      <c r="W215" s="77">
        <v>677973.17832034244</v>
      </c>
      <c r="X215" s="50">
        <v>43111.700000000004</v>
      </c>
      <c r="Y215" s="50">
        <v>37399.637710145085</v>
      </c>
      <c r="Z215" s="87">
        <v>51289.323093964951</v>
      </c>
      <c r="AA215" s="87">
        <v>41820.979829411539</v>
      </c>
      <c r="AB215">
        <v>49.251692687886091</v>
      </c>
      <c r="AC215">
        <v>48.633952223439486</v>
      </c>
      <c r="AD215" s="51">
        <v>44.915713601329337</v>
      </c>
      <c r="AE215">
        <v>169.7</v>
      </c>
      <c r="AF215">
        <v>91.2</v>
      </c>
      <c r="AG215">
        <v>170.4</v>
      </c>
      <c r="AH215">
        <v>56.9</v>
      </c>
      <c r="AI215">
        <v>170.05</v>
      </c>
      <c r="AJ215">
        <v>74.05</v>
      </c>
      <c r="AK215" s="48">
        <v>0.66537989922438867</v>
      </c>
      <c r="AL215" s="48">
        <v>0.73597260212962579</v>
      </c>
      <c r="AM215" s="49">
        <v>462042.96625295776</v>
      </c>
      <c r="AN215" s="49">
        <v>740567.98808909918</v>
      </c>
      <c r="AO215" s="50">
        <v>33469.203215472116</v>
      </c>
      <c r="AP215" s="50">
        <v>42046.578079349805</v>
      </c>
      <c r="AQ215" s="53">
        <v>0.63992099999999996</v>
      </c>
      <c r="AR215">
        <v>0.67640985014872601</v>
      </c>
      <c r="AS215">
        <v>0.64657399999999998</v>
      </c>
      <c r="AT215" s="70">
        <v>0.68255385528930312</v>
      </c>
      <c r="AU215">
        <v>0.89966999999999997</v>
      </c>
      <c r="AV215" s="70">
        <v>0.90990164640403204</v>
      </c>
      <c r="AW215" t="s">
        <v>273</v>
      </c>
      <c r="AX215" t="s">
        <v>277</v>
      </c>
      <c r="AY215" s="56" t="s">
        <v>279</v>
      </c>
      <c r="AZ215" t="s">
        <v>289</v>
      </c>
      <c r="BA215" s="60" t="s">
        <v>274</v>
      </c>
      <c r="BB215" t="s">
        <v>277</v>
      </c>
      <c r="BC215">
        <v>2</v>
      </c>
      <c r="BE215">
        <v>217</v>
      </c>
      <c r="BF215" s="65">
        <v>609298</v>
      </c>
      <c r="BG215" s="65">
        <v>388825.22599007504</v>
      </c>
      <c r="BH215" s="67">
        <v>842379.71056051413</v>
      </c>
      <c r="BI215" s="60" t="s">
        <v>281</v>
      </c>
    </row>
    <row r="216" spans="1:61">
      <c r="A216" t="s">
        <v>223</v>
      </c>
      <c r="B216" s="60" t="s">
        <v>276</v>
      </c>
      <c r="C216" s="60" t="s">
        <v>278</v>
      </c>
      <c r="D216" s="60">
        <v>1</v>
      </c>
      <c r="E216" s="60" t="s">
        <v>281</v>
      </c>
      <c r="F216">
        <v>1</v>
      </c>
      <c r="G216" s="60" t="s">
        <v>282</v>
      </c>
      <c r="H216" s="60" t="s">
        <v>464</v>
      </c>
      <c r="I216" s="58" t="s">
        <v>469</v>
      </c>
      <c r="K216" t="s">
        <v>296</v>
      </c>
      <c r="L216" t="s">
        <v>307</v>
      </c>
      <c r="M216" t="s">
        <v>310</v>
      </c>
      <c r="N216">
        <v>7</v>
      </c>
      <c r="O216">
        <v>4</v>
      </c>
      <c r="P216" s="48">
        <v>0.72977000000000003</v>
      </c>
      <c r="Q216" s="48">
        <v>0.67116732034400706</v>
      </c>
      <c r="R216" s="81">
        <v>0.74427297979102947</v>
      </c>
      <c r="S216" s="81">
        <v>0.74095099383421015</v>
      </c>
      <c r="T216" s="49">
        <v>906568</v>
      </c>
      <c r="U216" s="49">
        <v>780736.6671078935</v>
      </c>
      <c r="V216" s="77">
        <v>1076574.9611581555</v>
      </c>
      <c r="W216" s="77">
        <v>895791.39920841716</v>
      </c>
      <c r="X216" s="50">
        <v>55721.2</v>
      </c>
      <c r="Y216" s="50">
        <v>56916.181467801005</v>
      </c>
      <c r="Z216" s="87">
        <v>61719.395532552691</v>
      </c>
      <c r="AA216" s="87">
        <v>51617.889597304376</v>
      </c>
      <c r="AB216">
        <v>52.329172306475542</v>
      </c>
      <c r="AC216">
        <v>52.062845238167064</v>
      </c>
      <c r="AD216" s="51">
        <v>51.355586945975581</v>
      </c>
      <c r="AE216">
        <v>199.8</v>
      </c>
      <c r="AF216">
        <v>94.2</v>
      </c>
      <c r="AG216">
        <v>198.6</v>
      </c>
      <c r="AH216">
        <v>68.8</v>
      </c>
      <c r="AI216">
        <v>199.2</v>
      </c>
      <c r="AJ216">
        <v>81.5</v>
      </c>
      <c r="AK216" s="48">
        <v>0.70701984626944203</v>
      </c>
      <c r="AL216" s="48">
        <v>0.74868416477165667</v>
      </c>
      <c r="AM216" s="49">
        <v>675969.80596374883</v>
      </c>
      <c r="AN216" s="49">
        <v>925528.4261887375</v>
      </c>
      <c r="AO216" s="50">
        <v>42672.210366478954</v>
      </c>
      <c r="AP216" s="50">
        <v>49970.122723279972</v>
      </c>
      <c r="AQ216" s="53">
        <v>0.68332599999999999</v>
      </c>
      <c r="AR216">
        <v>0.69625841097952557</v>
      </c>
      <c r="AS216">
        <v>0.68942400000000004</v>
      </c>
      <c r="AT216" s="70">
        <v>0.70205596870782583</v>
      </c>
      <c r="AU216">
        <v>0.91291999999999995</v>
      </c>
      <c r="AV216" s="70">
        <v>0.91573059741772</v>
      </c>
      <c r="AW216" t="s">
        <v>273</v>
      </c>
      <c r="AX216" t="s">
        <v>277</v>
      </c>
      <c r="AY216" s="56" t="s">
        <v>279</v>
      </c>
      <c r="AZ216" t="s">
        <v>289</v>
      </c>
      <c r="BA216" s="60" t="s">
        <v>276</v>
      </c>
      <c r="BB216" t="s">
        <v>278</v>
      </c>
      <c r="BC216">
        <v>1</v>
      </c>
      <c r="BE216">
        <v>218</v>
      </c>
      <c r="BF216" s="65">
        <v>906568</v>
      </c>
      <c r="BG216" s="65">
        <v>611611.66927212675</v>
      </c>
      <c r="BH216" s="67">
        <v>1076961.8072348568</v>
      </c>
      <c r="BI216" s="60" t="s">
        <v>283</v>
      </c>
    </row>
    <row r="217" spans="1:61">
      <c r="A217" t="s">
        <v>224</v>
      </c>
      <c r="B217" s="60" t="s">
        <v>276</v>
      </c>
      <c r="C217" s="60" t="s">
        <v>278</v>
      </c>
      <c r="D217" s="60">
        <v>1</v>
      </c>
      <c r="E217" s="60" t="s">
        <v>283</v>
      </c>
      <c r="F217">
        <v>0</v>
      </c>
      <c r="G217" s="60" t="s">
        <v>282</v>
      </c>
      <c r="H217" s="60" t="s">
        <v>464</v>
      </c>
      <c r="I217" s="58" t="s">
        <v>469</v>
      </c>
      <c r="K217" t="s">
        <v>296</v>
      </c>
      <c r="L217" t="s">
        <v>307</v>
      </c>
      <c r="M217" t="s">
        <v>310</v>
      </c>
      <c r="N217">
        <v>7</v>
      </c>
      <c r="O217">
        <v>4</v>
      </c>
      <c r="P217" s="48">
        <v>0.71902299999999997</v>
      </c>
      <c r="Q217" s="48">
        <v>0.70122800739152946</v>
      </c>
      <c r="R217" s="81">
        <v>0.73885944974984485</v>
      </c>
      <c r="S217" s="81">
        <v>0.72158687436284052</v>
      </c>
      <c r="T217" s="49">
        <v>743987</v>
      </c>
      <c r="U217" s="49">
        <v>773002.31742045924</v>
      </c>
      <c r="V217" s="77">
        <v>996586.06242045935</v>
      </c>
      <c r="W217" s="77">
        <v>607882.81738585792</v>
      </c>
      <c r="X217" s="50">
        <v>47654.799999999996</v>
      </c>
      <c r="Y217" s="50">
        <v>51443.293119657683</v>
      </c>
      <c r="Z217" s="87">
        <v>59049.353119657688</v>
      </c>
      <c r="AA217" s="87">
        <v>37847.738304200633</v>
      </c>
      <c r="AB217">
        <v>50.631514645095741</v>
      </c>
      <c r="AC217">
        <v>48.183815833327387</v>
      </c>
      <c r="AD217" s="51">
        <v>49.357715824302474</v>
      </c>
      <c r="AE217">
        <v>150.4</v>
      </c>
      <c r="AF217">
        <v>96.5</v>
      </c>
      <c r="AG217">
        <v>150.5</v>
      </c>
      <c r="AH217">
        <v>81.099999999999994</v>
      </c>
      <c r="AI217">
        <v>150.44999999999999</v>
      </c>
      <c r="AJ217">
        <v>88.8</v>
      </c>
      <c r="AK217" s="48">
        <v>0.72243813102262711</v>
      </c>
      <c r="AL217" s="48">
        <v>0.74233313248692567</v>
      </c>
      <c r="AM217" s="49">
        <v>616508.37679823581</v>
      </c>
      <c r="AN217" s="49">
        <v>733576.55192391796</v>
      </c>
      <c r="AO217" s="50">
        <v>36821.086355706197</v>
      </c>
      <c r="AP217" s="50">
        <v>40616.402046201852</v>
      </c>
      <c r="AQ217" s="53">
        <v>0.67166499999999996</v>
      </c>
      <c r="AR217">
        <v>0.67386046811426736</v>
      </c>
      <c r="AS217">
        <v>0.677763</v>
      </c>
      <c r="AT217" s="70">
        <v>0.68004633810693793</v>
      </c>
      <c r="AU217">
        <v>0.90876199999999996</v>
      </c>
      <c r="AV217" s="70">
        <v>0.9091032074378228</v>
      </c>
      <c r="AW217" t="s">
        <v>273</v>
      </c>
      <c r="AX217" t="s">
        <v>277</v>
      </c>
      <c r="AY217" s="56" t="s">
        <v>279</v>
      </c>
      <c r="AZ217" t="s">
        <v>289</v>
      </c>
      <c r="BA217" s="60" t="s">
        <v>275</v>
      </c>
      <c r="BB217" t="s">
        <v>278</v>
      </c>
      <c r="BC217">
        <v>2</v>
      </c>
      <c r="BE217">
        <v>219</v>
      </c>
      <c r="BF217" s="65">
        <v>743987</v>
      </c>
      <c r="BG217" s="65">
        <v>508630.19135807181</v>
      </c>
      <c r="BH217" s="67">
        <v>996586.06242045935</v>
      </c>
      <c r="BI217" s="60" t="s">
        <v>283</v>
      </c>
    </row>
    <row r="218" spans="1:61">
      <c r="A218" t="s">
        <v>225</v>
      </c>
      <c r="B218" s="60" t="s">
        <v>274</v>
      </c>
      <c r="C218" s="60" t="s">
        <v>277</v>
      </c>
      <c r="D218" s="60">
        <v>2</v>
      </c>
      <c r="E218" s="60" t="s">
        <v>281</v>
      </c>
      <c r="F218">
        <v>1</v>
      </c>
      <c r="G218" s="60" t="s">
        <v>282</v>
      </c>
      <c r="H218" s="60" t="s">
        <v>464</v>
      </c>
      <c r="I218" s="58" t="s">
        <v>458</v>
      </c>
      <c r="J218" s="58" t="s">
        <v>389</v>
      </c>
      <c r="K218" t="s">
        <v>296</v>
      </c>
      <c r="L218" t="s">
        <v>307</v>
      </c>
      <c r="M218" t="s">
        <v>310</v>
      </c>
      <c r="N218">
        <v>7</v>
      </c>
      <c r="O218">
        <v>4</v>
      </c>
      <c r="P218" s="48">
        <v>0.63605199999999995</v>
      </c>
      <c r="Q218" s="48">
        <v>0.61803200028887695</v>
      </c>
      <c r="R218" s="81">
        <v>0.64369505783465697</v>
      </c>
      <c r="S218" s="81">
        <v>0.49667307635417624</v>
      </c>
      <c r="T218" s="49">
        <v>299096</v>
      </c>
      <c r="U218" s="49">
        <v>248872.1073895882</v>
      </c>
      <c r="V218" s="77">
        <v>307897.86950836563</v>
      </c>
      <c r="W218" s="77">
        <v>134496.16085603135</v>
      </c>
      <c r="X218" s="50">
        <v>25824.199999999997</v>
      </c>
      <c r="Y218" s="50">
        <v>21862.666667632686</v>
      </c>
      <c r="Z218" s="87">
        <v>25430.250534652019</v>
      </c>
      <c r="AA218" s="87">
        <v>15605.630892810965</v>
      </c>
      <c r="AB218">
        <v>36.322631083262209</v>
      </c>
      <c r="AC218">
        <v>25.855313722303197</v>
      </c>
      <c r="AD218" s="51">
        <v>37.684505068265949</v>
      </c>
      <c r="AE218">
        <v>83.9</v>
      </c>
      <c r="AF218">
        <v>92.9</v>
      </c>
      <c r="AG218">
        <v>72.900000000000006</v>
      </c>
      <c r="AH218">
        <v>76.3</v>
      </c>
      <c r="AI218">
        <v>78.400000000000006</v>
      </c>
      <c r="AJ218">
        <v>84.6</v>
      </c>
      <c r="AK218" s="48">
        <v>0.66118704986973731</v>
      </c>
      <c r="AL218" s="48">
        <v>0.68195861281151893</v>
      </c>
      <c r="AM218" s="49">
        <v>290974.50425983605</v>
      </c>
      <c r="AN218" s="49">
        <v>354279.57333864708</v>
      </c>
      <c r="AO218" s="50">
        <v>21360.703973781667</v>
      </c>
      <c r="AP218" s="50">
        <v>24341.354293174049</v>
      </c>
      <c r="AQ218" s="53">
        <v>0.57778799999999997</v>
      </c>
      <c r="AR218">
        <v>0.41372375262465211</v>
      </c>
      <c r="AS218">
        <v>0.58564499999999997</v>
      </c>
      <c r="AT218" s="70">
        <v>0.42441556568697059</v>
      </c>
      <c r="AU218">
        <v>0.87794799999999995</v>
      </c>
      <c r="AV218" s="70">
        <v>0.8322040957070802</v>
      </c>
      <c r="AW218" t="s">
        <v>273</v>
      </c>
      <c r="AX218" t="s">
        <v>277</v>
      </c>
      <c r="AY218" s="56" t="s">
        <v>279</v>
      </c>
      <c r="AZ218" t="s">
        <v>289</v>
      </c>
      <c r="BA218" s="60" t="s">
        <v>274</v>
      </c>
      <c r="BB218" t="s">
        <v>277</v>
      </c>
      <c r="BC218">
        <v>2</v>
      </c>
      <c r="BE218">
        <v>220</v>
      </c>
      <c r="BF218" s="65">
        <v>299096</v>
      </c>
      <c r="BG218" s="65">
        <v>137348.41261847649</v>
      </c>
      <c r="BH218" s="67">
        <v>308268.91967444279</v>
      </c>
      <c r="BI218" s="60" t="s">
        <v>281</v>
      </c>
    </row>
    <row r="219" spans="1:61">
      <c r="A219" t="s">
        <v>226</v>
      </c>
      <c r="B219" s="60" t="s">
        <v>273</v>
      </c>
      <c r="C219" s="60" t="s">
        <v>277</v>
      </c>
      <c r="D219" s="60">
        <v>1</v>
      </c>
      <c r="E219" s="60" t="s">
        <v>281</v>
      </c>
      <c r="F219">
        <v>1</v>
      </c>
      <c r="G219" s="60" t="s">
        <v>282</v>
      </c>
      <c r="H219" s="60" t="s">
        <v>464</v>
      </c>
      <c r="I219" s="58" t="s">
        <v>469</v>
      </c>
      <c r="J219" t="s">
        <v>449</v>
      </c>
      <c r="K219" t="s">
        <v>296</v>
      </c>
      <c r="L219" t="s">
        <v>307</v>
      </c>
      <c r="M219" t="s">
        <v>310</v>
      </c>
      <c r="N219">
        <v>7</v>
      </c>
      <c r="O219">
        <v>4</v>
      </c>
      <c r="P219" s="48">
        <v>0.64793299999999998</v>
      </c>
      <c r="Q219" s="48">
        <v>0.60779795389567126</v>
      </c>
      <c r="R219" s="81">
        <v>0.65385130134932323</v>
      </c>
      <c r="S219" s="81">
        <v>0.51538232897520786</v>
      </c>
      <c r="T219" s="49">
        <v>309657</v>
      </c>
      <c r="U219" s="49">
        <v>226209.39411703462</v>
      </c>
      <c r="V219" s="77">
        <v>337761.05647202762</v>
      </c>
      <c r="W219" s="77">
        <v>149389.05798303988</v>
      </c>
      <c r="X219" s="50">
        <v>25460.9</v>
      </c>
      <c r="Y219" s="50">
        <v>20463.786238139372</v>
      </c>
      <c r="Z219" s="87">
        <v>27025.994685183541</v>
      </c>
      <c r="AA219" s="87">
        <v>16643.754758169543</v>
      </c>
      <c r="AB219">
        <v>37.49290937186467</v>
      </c>
      <c r="AC219">
        <v>26.927047439769439</v>
      </c>
      <c r="AD219" s="51">
        <v>39.003698857459447</v>
      </c>
      <c r="AE219">
        <v>78.900000000000006</v>
      </c>
      <c r="AF219">
        <v>95.5</v>
      </c>
      <c r="AG219">
        <v>83.3</v>
      </c>
      <c r="AH219">
        <v>66.599999999999994</v>
      </c>
      <c r="AI219">
        <v>81.099999999999994</v>
      </c>
      <c r="AJ219">
        <v>81.05</v>
      </c>
      <c r="AK219" s="48">
        <v>0.64960143844963758</v>
      </c>
      <c r="AL219" s="48">
        <v>0.69109120302157567</v>
      </c>
      <c r="AM219" s="49">
        <v>270082.89321671042</v>
      </c>
      <c r="AN219" s="49">
        <v>387281.02555849624</v>
      </c>
      <c r="AO219" s="50">
        <v>20562.473372651875</v>
      </c>
      <c r="AP219" s="50">
        <v>25820.419588413606</v>
      </c>
      <c r="AQ219" s="53">
        <v>0.590198</v>
      </c>
      <c r="AR219">
        <v>0.43521179281881961</v>
      </c>
      <c r="AS219">
        <v>0.59752099999999997</v>
      </c>
      <c r="AT219" s="70">
        <v>0.44555127386689203</v>
      </c>
      <c r="AU219">
        <v>0.88318600000000003</v>
      </c>
      <c r="AV219" s="70">
        <v>0.83874941872942366</v>
      </c>
      <c r="AW219" t="s">
        <v>273</v>
      </c>
      <c r="AX219" t="s">
        <v>277</v>
      </c>
      <c r="AY219" s="56" t="s">
        <v>279</v>
      </c>
      <c r="AZ219" t="s">
        <v>289</v>
      </c>
      <c r="BA219" s="60" t="s">
        <v>273</v>
      </c>
      <c r="BB219" t="s">
        <v>277</v>
      </c>
      <c r="BC219">
        <v>1</v>
      </c>
      <c r="BE219">
        <v>221</v>
      </c>
      <c r="BF219" s="65">
        <v>309657</v>
      </c>
      <c r="BG219" s="65">
        <v>150117.67827305381</v>
      </c>
      <c r="BH219" s="67">
        <v>338164.14051235712</v>
      </c>
      <c r="BI219" s="60" t="s">
        <v>281</v>
      </c>
    </row>
    <row r="220" spans="1:61">
      <c r="A220" t="s">
        <v>227</v>
      </c>
      <c r="B220" s="60" t="s">
        <v>273</v>
      </c>
      <c r="C220" s="60" t="s">
        <v>277</v>
      </c>
      <c r="D220" s="60">
        <v>1</v>
      </c>
      <c r="E220" s="60" t="s">
        <v>283</v>
      </c>
      <c r="F220">
        <v>0</v>
      </c>
      <c r="G220" s="60" t="s">
        <v>282</v>
      </c>
      <c r="H220" s="60" t="s">
        <v>464</v>
      </c>
      <c r="I220" s="58" t="s">
        <v>469</v>
      </c>
      <c r="J220" t="s">
        <v>393</v>
      </c>
      <c r="K220" t="s">
        <v>296</v>
      </c>
      <c r="L220" t="s">
        <v>307</v>
      </c>
      <c r="M220" t="s">
        <v>310</v>
      </c>
      <c r="N220">
        <v>7</v>
      </c>
      <c r="O220">
        <v>4</v>
      </c>
      <c r="P220" s="48">
        <v>0.72987999999999997</v>
      </c>
      <c r="Q220" s="48">
        <v>0.71061097708681475</v>
      </c>
      <c r="R220" s="81">
        <v>0.74314876181217215</v>
      </c>
      <c r="S220" s="81">
        <v>0.7228972907797423</v>
      </c>
      <c r="T220" s="49">
        <v>820851</v>
      </c>
      <c r="U220" s="49">
        <v>822506.66710760829</v>
      </c>
      <c r="V220" s="77">
        <v>1031028.9811076084</v>
      </c>
      <c r="W220" s="77">
        <v>606218.34726281732</v>
      </c>
      <c r="X220" s="50">
        <v>51229</v>
      </c>
      <c r="Y220" s="50">
        <v>53019.611650945066</v>
      </c>
      <c r="Z220" s="87">
        <v>60058.071650945065</v>
      </c>
      <c r="AA220" s="87">
        <v>37563.015466022058</v>
      </c>
      <c r="AB220">
        <v>51.501602670490549</v>
      </c>
      <c r="AC220">
        <v>48.41610875020222</v>
      </c>
      <c r="AD220" s="51">
        <v>51.421482564435181</v>
      </c>
      <c r="AE220">
        <v>146.69999999999999</v>
      </c>
      <c r="AF220">
        <v>99.4</v>
      </c>
      <c r="AG220">
        <v>146.69999999999999</v>
      </c>
      <c r="AH220">
        <v>85.1</v>
      </c>
      <c r="AI220">
        <v>146.69999999999999</v>
      </c>
      <c r="AJ220">
        <v>92.25</v>
      </c>
      <c r="AK220" s="48">
        <v>0.72998271534497783</v>
      </c>
      <c r="AL220" s="48">
        <v>0.74692879108629295</v>
      </c>
      <c r="AM220" s="49">
        <v>649747.59496028477</v>
      </c>
      <c r="AN220" s="49">
        <v>758929.62325560884</v>
      </c>
      <c r="AO220" s="50">
        <v>37726.790925095062</v>
      </c>
      <c r="AP220" s="50">
        <v>41252.766563444391</v>
      </c>
      <c r="AQ220" s="53">
        <v>0.68447499999999994</v>
      </c>
      <c r="AR220">
        <v>0.67537972812703584</v>
      </c>
      <c r="AS220">
        <v>0.69096299999999999</v>
      </c>
      <c r="AT220" s="70">
        <v>0.6815389887837725</v>
      </c>
      <c r="AU220">
        <v>0.910416</v>
      </c>
      <c r="AV220" s="70">
        <v>0.90953957986127032</v>
      </c>
      <c r="AW220" t="s">
        <v>273</v>
      </c>
      <c r="AX220" t="s">
        <v>277</v>
      </c>
      <c r="AY220" s="56" t="s">
        <v>279</v>
      </c>
      <c r="AZ220" t="s">
        <v>289</v>
      </c>
      <c r="BA220" s="60" t="s">
        <v>274</v>
      </c>
      <c r="BB220" t="s">
        <v>277</v>
      </c>
      <c r="BC220">
        <v>2</v>
      </c>
      <c r="BE220">
        <v>222</v>
      </c>
      <c r="BF220" s="65">
        <v>820851</v>
      </c>
      <c r="BG220" s="65">
        <v>520601.66711365286</v>
      </c>
      <c r="BH220" s="67">
        <v>1031028.9811076084</v>
      </c>
      <c r="BI220" s="60" t="s">
        <v>283</v>
      </c>
    </row>
    <row r="221" spans="1:61">
      <c r="A221" t="s">
        <v>228</v>
      </c>
      <c r="B221" s="60" t="s">
        <v>275</v>
      </c>
      <c r="C221" s="60" t="s">
        <v>278</v>
      </c>
      <c r="D221" s="60">
        <v>2</v>
      </c>
      <c r="E221" s="60" t="s">
        <v>283</v>
      </c>
      <c r="F221">
        <v>0</v>
      </c>
      <c r="G221" s="60" t="s">
        <v>282</v>
      </c>
      <c r="H221" s="60" t="s">
        <v>464</v>
      </c>
      <c r="I221" s="58" t="s">
        <v>469</v>
      </c>
      <c r="K221" t="s">
        <v>295</v>
      </c>
      <c r="L221" t="s">
        <v>307</v>
      </c>
      <c r="M221" t="s">
        <v>310</v>
      </c>
      <c r="N221">
        <v>7</v>
      </c>
      <c r="O221">
        <v>4</v>
      </c>
      <c r="P221" s="48">
        <v>0.70968200000000004</v>
      </c>
      <c r="Q221" s="48">
        <v>0.71684376510648318</v>
      </c>
      <c r="R221" s="81">
        <v>0.69759468647477951</v>
      </c>
      <c r="S221" s="81">
        <v>0.66917429243786353</v>
      </c>
      <c r="T221" s="49">
        <v>583455</v>
      </c>
      <c r="U221" s="49">
        <v>522744.66085519054</v>
      </c>
      <c r="V221" s="77">
        <v>598445.25565202441</v>
      </c>
      <c r="W221" s="77">
        <v>341154.48152689682</v>
      </c>
      <c r="X221" s="50">
        <v>39423.300000000003</v>
      </c>
      <c r="Y221" s="50">
        <v>31887.290040075328</v>
      </c>
      <c r="Z221" s="87">
        <v>41620.793244854744</v>
      </c>
      <c r="AA221" s="87">
        <v>25517.811335765877</v>
      </c>
      <c r="AB221">
        <v>43.135549012584391</v>
      </c>
      <c r="AC221">
        <v>40.107806704652589</v>
      </c>
      <c r="AD221" s="51">
        <v>47.694338561641402</v>
      </c>
      <c r="AE221">
        <v>117.6</v>
      </c>
      <c r="AF221">
        <v>84.1</v>
      </c>
      <c r="AG221">
        <v>120.3</v>
      </c>
      <c r="AH221">
        <v>99.8</v>
      </c>
      <c r="AI221">
        <v>118.94999999999999</v>
      </c>
      <c r="AJ221">
        <v>91.949999999999989</v>
      </c>
      <c r="AK221" s="48">
        <v>0.71684376510648318</v>
      </c>
      <c r="AL221" s="48">
        <v>0.71684376510648318</v>
      </c>
      <c r="AM221" s="49">
        <v>522744.66085519054</v>
      </c>
      <c r="AN221" s="49">
        <v>522744.66085519054</v>
      </c>
      <c r="AO221" s="50">
        <v>31887.290040075328</v>
      </c>
      <c r="AP221" s="50">
        <v>31887.290040075328</v>
      </c>
      <c r="AQ221" s="53">
        <v>0.66025900000000004</v>
      </c>
      <c r="AR221">
        <v>0.61330631939396574</v>
      </c>
      <c r="AS221">
        <v>0.66693199999999997</v>
      </c>
      <c r="AT221" s="70">
        <v>0.62053138612650782</v>
      </c>
      <c r="AU221">
        <v>0.90436300000000003</v>
      </c>
      <c r="AV221" s="70">
        <v>0.89115949226738511</v>
      </c>
      <c r="AW221" t="s">
        <v>275</v>
      </c>
      <c r="AX221" t="s">
        <v>278</v>
      </c>
      <c r="AY221" s="56" t="s">
        <v>280</v>
      </c>
      <c r="AZ221" t="s">
        <v>289</v>
      </c>
      <c r="BA221" s="60" t="s">
        <v>286</v>
      </c>
      <c r="BB221" t="s">
        <v>278</v>
      </c>
      <c r="BC221">
        <v>3</v>
      </c>
      <c r="BE221">
        <v>223</v>
      </c>
      <c r="BF221" s="65">
        <v>583455</v>
      </c>
      <c r="BG221" s="65">
        <v>392794.78293510427</v>
      </c>
      <c r="BH221" s="83">
        <v>598445.25565202441</v>
      </c>
      <c r="BI221" s="60" t="s">
        <v>281</v>
      </c>
    </row>
    <row r="222" spans="1:61">
      <c r="A222" t="s">
        <v>229</v>
      </c>
      <c r="B222" s="60" t="s">
        <v>275</v>
      </c>
      <c r="C222" s="60" t="s">
        <v>278</v>
      </c>
      <c r="D222" s="60">
        <v>2</v>
      </c>
      <c r="E222" s="60" t="s">
        <v>281</v>
      </c>
      <c r="F222">
        <v>1</v>
      </c>
      <c r="G222" s="60" t="s">
        <v>282</v>
      </c>
      <c r="H222" s="60" t="s">
        <v>464</v>
      </c>
      <c r="I222" s="58" t="s">
        <v>458</v>
      </c>
      <c r="J222" s="58" t="s">
        <v>400</v>
      </c>
      <c r="K222" t="s">
        <v>296</v>
      </c>
      <c r="L222" t="s">
        <v>307</v>
      </c>
      <c r="M222" t="s">
        <v>310</v>
      </c>
      <c r="N222">
        <v>7</v>
      </c>
      <c r="O222">
        <v>4</v>
      </c>
      <c r="P222" s="48">
        <v>0.66956099999999996</v>
      </c>
      <c r="Q222" s="48">
        <v>0.68574343142980976</v>
      </c>
      <c r="R222" s="81">
        <v>0.66454422812470437</v>
      </c>
      <c r="S222" s="81">
        <v>0.58995963933036732</v>
      </c>
      <c r="T222" s="49">
        <v>370443</v>
      </c>
      <c r="U222" s="49">
        <v>362583.47292851761</v>
      </c>
      <c r="V222" s="77">
        <v>360137.72591161495</v>
      </c>
      <c r="W222" s="77">
        <v>196082.24450073706</v>
      </c>
      <c r="X222" s="50">
        <v>28409.200000000001</v>
      </c>
      <c r="Y222" s="50">
        <v>24602.64526147674</v>
      </c>
      <c r="Z222" s="87">
        <v>27855.450366754656</v>
      </c>
      <c r="AA222" s="87">
        <v>18387.10710220124</v>
      </c>
      <c r="AB222">
        <v>38.786419300702192</v>
      </c>
      <c r="AC222">
        <v>31.992348237955731</v>
      </c>
      <c r="AD222" s="51">
        <v>41.692929586501755</v>
      </c>
      <c r="AE222">
        <v>88.6</v>
      </c>
      <c r="AF222">
        <v>91.2</v>
      </c>
      <c r="AG222">
        <v>88.6</v>
      </c>
      <c r="AH222">
        <v>85.7</v>
      </c>
      <c r="AI222">
        <v>88.6</v>
      </c>
      <c r="AJ222">
        <v>88.45</v>
      </c>
      <c r="AK222" s="48">
        <v>0.68574343142980976</v>
      </c>
      <c r="AL222" s="48">
        <v>0.68574343142980976</v>
      </c>
      <c r="AM222" s="49">
        <v>362583.47292851761</v>
      </c>
      <c r="AN222" s="49">
        <v>362583.47292851761</v>
      </c>
      <c r="AO222" s="50">
        <v>24602.64526147674</v>
      </c>
      <c r="AP222" s="50">
        <v>24602.64526147674</v>
      </c>
      <c r="AQ222" s="53">
        <v>0.61480999999999997</v>
      </c>
      <c r="AR222">
        <v>0.52167604331185635</v>
      </c>
      <c r="AS222">
        <v>0.62191200000000002</v>
      </c>
      <c r="AT222" s="70">
        <v>0.5304903686059842</v>
      </c>
      <c r="AU222">
        <v>0.89034800000000003</v>
      </c>
      <c r="AV222" s="70">
        <v>0.86405163323978806</v>
      </c>
      <c r="AW222" t="s">
        <v>276</v>
      </c>
      <c r="AX222" t="s">
        <v>278</v>
      </c>
      <c r="AY222" s="56" t="s">
        <v>279</v>
      </c>
      <c r="AZ222" t="s">
        <v>289</v>
      </c>
      <c r="BA222" s="60" t="s">
        <v>276</v>
      </c>
      <c r="BB222" t="s">
        <v>278</v>
      </c>
      <c r="BC222">
        <v>1</v>
      </c>
      <c r="BE222">
        <v>224</v>
      </c>
      <c r="BF222" s="65">
        <v>370443</v>
      </c>
      <c r="BG222" s="65">
        <v>192539.29998930387</v>
      </c>
      <c r="BH222" s="67">
        <v>360488.77674090874</v>
      </c>
      <c r="BI222" s="60" t="s">
        <v>281</v>
      </c>
    </row>
    <row r="223" spans="1:61">
      <c r="A223" t="s">
        <v>230</v>
      </c>
      <c r="B223" s="60" t="s">
        <v>288</v>
      </c>
      <c r="C223" s="60" t="s">
        <v>290</v>
      </c>
      <c r="D223" s="60">
        <v>1</v>
      </c>
      <c r="E223" s="60" t="s">
        <v>282</v>
      </c>
      <c r="F223">
        <v>2</v>
      </c>
      <c r="G223" s="60" t="s">
        <v>282</v>
      </c>
      <c r="H223" s="60" t="s">
        <v>465</v>
      </c>
      <c r="I223" s="58" t="s">
        <v>469</v>
      </c>
      <c r="J223" s="58" t="s">
        <v>391</v>
      </c>
      <c r="K223" t="s">
        <v>297</v>
      </c>
      <c r="L223" t="s">
        <v>308</v>
      </c>
      <c r="M223" t="s">
        <v>311</v>
      </c>
      <c r="N223">
        <v>7</v>
      </c>
      <c r="O223">
        <v>1</v>
      </c>
      <c r="P223" s="48">
        <v>0.70982699999999999</v>
      </c>
      <c r="Q223" s="48">
        <v>0.72442147447075333</v>
      </c>
      <c r="R223" s="81">
        <v>0.73707235858308728</v>
      </c>
      <c r="S223" s="81">
        <v>0.73707235858308728</v>
      </c>
      <c r="T223" s="49">
        <v>546426</v>
      </c>
      <c r="U223" s="49">
        <v>560250.55584889324</v>
      </c>
      <c r="V223" s="77">
        <v>634908.80461263156</v>
      </c>
      <c r="W223" s="77">
        <v>634908.80461263156</v>
      </c>
      <c r="X223" s="50">
        <v>37279.899999999994</v>
      </c>
      <c r="Y223" s="50">
        <v>33214.565554329842</v>
      </c>
      <c r="Z223" s="87">
        <v>35876.739471772213</v>
      </c>
      <c r="AA223" s="87">
        <v>35876.739471772213</v>
      </c>
      <c r="AB223">
        <v>53.090844984297746</v>
      </c>
      <c r="AC223">
        <v>53.090844984297746</v>
      </c>
      <c r="AD223" s="51">
        <v>47.683895938100356</v>
      </c>
      <c r="AE223">
        <v>112.7</v>
      </c>
      <c r="AF223">
        <v>101.2</v>
      </c>
      <c r="AG223">
        <v>124.1</v>
      </c>
      <c r="AH223">
        <v>89.3</v>
      </c>
      <c r="AI223">
        <v>118.4</v>
      </c>
      <c r="AJ223">
        <v>95.25</v>
      </c>
      <c r="AK223" s="48">
        <v>0.72442147447075333</v>
      </c>
      <c r="AL223" s="48">
        <v>0.72442147447075333</v>
      </c>
      <c r="AM223" s="49">
        <v>560250.55584889324</v>
      </c>
      <c r="AN223" s="49">
        <v>560250.55584889324</v>
      </c>
      <c r="AO223" s="50">
        <v>33214.565554329842</v>
      </c>
      <c r="AP223" s="50">
        <v>33214.565554329842</v>
      </c>
      <c r="AQ223" s="53">
        <v>0.65941399999999994</v>
      </c>
      <c r="AR223">
        <v>0.69030815354925779</v>
      </c>
      <c r="AS223">
        <v>0.66628200000000004</v>
      </c>
      <c r="AT223" s="70">
        <v>0.6963900295801404</v>
      </c>
      <c r="AU223">
        <v>0.90251400000000004</v>
      </c>
      <c r="AV223" s="70">
        <v>0.91631610527566409</v>
      </c>
      <c r="AW223" t="s">
        <v>275</v>
      </c>
      <c r="AX223" t="s">
        <v>278</v>
      </c>
      <c r="AY223" s="56" t="s">
        <v>280</v>
      </c>
      <c r="AZ223" t="s">
        <v>290</v>
      </c>
      <c r="BA223" s="60" t="s">
        <v>285</v>
      </c>
      <c r="BB223" t="s">
        <v>290</v>
      </c>
      <c r="BC223">
        <v>2</v>
      </c>
      <c r="BE223">
        <v>225</v>
      </c>
      <c r="BF223" s="65">
        <v>546426</v>
      </c>
      <c r="BG223" s="65">
        <v>560250.55584889324</v>
      </c>
      <c r="BH223" s="82">
        <v>634908.80461263156</v>
      </c>
      <c r="BI223" s="60" t="s">
        <v>281</v>
      </c>
    </row>
    <row r="224" spans="1:61">
      <c r="A224" t="s">
        <v>231</v>
      </c>
      <c r="B224" s="60" t="s">
        <v>285</v>
      </c>
      <c r="C224" s="60" t="s">
        <v>290</v>
      </c>
      <c r="D224" s="60">
        <v>2</v>
      </c>
      <c r="E224" s="60" t="s">
        <v>282</v>
      </c>
      <c r="F224">
        <v>2</v>
      </c>
      <c r="G224" s="60" t="s">
        <v>282</v>
      </c>
      <c r="H224" s="60" t="s">
        <v>465</v>
      </c>
      <c r="I224" s="58" t="s">
        <v>469</v>
      </c>
      <c r="K224" t="s">
        <v>296</v>
      </c>
      <c r="L224" t="s">
        <v>307</v>
      </c>
      <c r="M224" t="s">
        <v>310</v>
      </c>
      <c r="N224">
        <v>7</v>
      </c>
      <c r="O224">
        <v>1</v>
      </c>
      <c r="P224" s="48">
        <v>0.62980000000000003</v>
      </c>
      <c r="Q224" s="48">
        <v>0.72856100756129827</v>
      </c>
      <c r="R224" s="81">
        <v>0.72343437540142874</v>
      </c>
      <c r="S224" s="81">
        <v>0.72343437540142874</v>
      </c>
      <c r="T224" s="49">
        <v>300076</v>
      </c>
      <c r="U224" s="49">
        <v>569395.90589828661</v>
      </c>
      <c r="V224" s="77">
        <v>537462.10509220394</v>
      </c>
      <c r="W224" s="77">
        <v>537462.10509220394</v>
      </c>
      <c r="X224" s="50">
        <v>27197.9</v>
      </c>
      <c r="Y224" s="50">
        <v>33239.05841393218</v>
      </c>
      <c r="Z224" s="87">
        <v>31980.658311407951</v>
      </c>
      <c r="AA224" s="87">
        <v>31980.658311407951</v>
      </c>
      <c r="AB224">
        <v>50.417546117287117</v>
      </c>
      <c r="AC224">
        <v>50.417546117287117</v>
      </c>
      <c r="AD224" s="51">
        <v>36.971763084319022</v>
      </c>
      <c r="AE224">
        <v>105.2</v>
      </c>
      <c r="AF224">
        <v>99.3</v>
      </c>
      <c r="AG224">
        <v>103</v>
      </c>
      <c r="AH224">
        <v>105.2</v>
      </c>
      <c r="AI224">
        <v>104.1</v>
      </c>
      <c r="AJ224">
        <v>102.25</v>
      </c>
      <c r="AK224" s="48">
        <v>0.72856100756129827</v>
      </c>
      <c r="AL224" s="48">
        <v>0.72856100756129827</v>
      </c>
      <c r="AM224" s="49">
        <v>569395.90589828661</v>
      </c>
      <c r="AN224" s="49">
        <v>569395.90589828661</v>
      </c>
      <c r="AO224" s="50">
        <v>33239.05841393218</v>
      </c>
      <c r="AP224" s="50">
        <v>33239.05841393218</v>
      </c>
      <c r="AQ224" s="53">
        <v>0.56907099999999999</v>
      </c>
      <c r="AR224">
        <v>0.67438925986388631</v>
      </c>
      <c r="AS224">
        <v>0.57668799999999998</v>
      </c>
      <c r="AT224" s="70">
        <v>0.68076377248016084</v>
      </c>
      <c r="AU224">
        <v>0.87321899999999997</v>
      </c>
      <c r="AV224" s="70">
        <v>0.91188842116542068</v>
      </c>
      <c r="AW224" t="s">
        <v>275</v>
      </c>
      <c r="AX224" t="s">
        <v>278</v>
      </c>
      <c r="AY224" s="56" t="s">
        <v>280</v>
      </c>
      <c r="AZ224" t="s">
        <v>290</v>
      </c>
      <c r="BA224" s="60" t="s">
        <v>287</v>
      </c>
      <c r="BB224" t="s">
        <v>290</v>
      </c>
      <c r="BC224">
        <v>3</v>
      </c>
      <c r="BE224">
        <v>226</v>
      </c>
      <c r="BF224" s="65">
        <v>300076</v>
      </c>
      <c r="BG224" s="65">
        <v>569395.90589828661</v>
      </c>
      <c r="BH224" s="82">
        <v>537462.10509220394</v>
      </c>
      <c r="BI224" s="60" t="s">
        <v>283</v>
      </c>
    </row>
    <row r="225" spans="1:62">
      <c r="A225" t="s">
        <v>232</v>
      </c>
      <c r="B225" s="60" t="s">
        <v>275</v>
      </c>
      <c r="C225" s="60" t="s">
        <v>278</v>
      </c>
      <c r="D225" s="60">
        <v>2</v>
      </c>
      <c r="E225" s="60" t="s">
        <v>282</v>
      </c>
      <c r="F225">
        <v>2</v>
      </c>
      <c r="G225" s="60" t="s">
        <v>282</v>
      </c>
      <c r="H225" s="60" t="s">
        <v>464</v>
      </c>
      <c r="I225" s="58" t="s">
        <v>469</v>
      </c>
      <c r="K225" t="s">
        <v>297</v>
      </c>
      <c r="L225" t="s">
        <v>308</v>
      </c>
      <c r="M225" t="s">
        <v>311</v>
      </c>
      <c r="N225">
        <v>7</v>
      </c>
      <c r="O225">
        <v>4</v>
      </c>
      <c r="P225" s="48">
        <v>0.753081</v>
      </c>
      <c r="Q225" s="48">
        <v>0.68840919686762703</v>
      </c>
      <c r="R225" s="81">
        <v>0.74615309078819103</v>
      </c>
      <c r="S225" s="81">
        <v>0.74615309078819103</v>
      </c>
      <c r="T225" s="49">
        <v>955881</v>
      </c>
      <c r="U225" s="49">
        <v>527230.30234639952</v>
      </c>
      <c r="V225" s="77">
        <v>810996.66584141681</v>
      </c>
      <c r="W225" s="77">
        <v>810996.66584141681</v>
      </c>
      <c r="X225" s="50">
        <v>54507</v>
      </c>
      <c r="Y225" s="50">
        <v>36325.069164163688</v>
      </c>
      <c r="Z225" s="87">
        <v>45816.429730030977</v>
      </c>
      <c r="AA225" s="87">
        <v>45816.429730030977</v>
      </c>
      <c r="AB225">
        <v>53.103002828033873</v>
      </c>
      <c r="AC225">
        <v>53.103002828033873</v>
      </c>
      <c r="AD225" s="51">
        <v>56.351565436148007</v>
      </c>
      <c r="AE225">
        <v>163.30000000000001</v>
      </c>
      <c r="AF225">
        <v>106.8</v>
      </c>
      <c r="AG225">
        <v>166.5</v>
      </c>
      <c r="AH225">
        <v>70.900000000000006</v>
      </c>
      <c r="AI225">
        <v>164.9</v>
      </c>
      <c r="AJ225">
        <v>88.85</v>
      </c>
      <c r="AK225" s="48">
        <v>0.71646250171794723</v>
      </c>
      <c r="AL225" s="48">
        <v>0.76629237470373812</v>
      </c>
      <c r="AM225" s="49">
        <v>653787.73023669119</v>
      </c>
      <c r="AN225" s="49">
        <v>984831.16486993805</v>
      </c>
      <c r="AO225" s="50">
        <v>39917.572030987285</v>
      </c>
      <c r="AP225" s="50">
        <v>49363.764239621654</v>
      </c>
      <c r="AQ225" s="53">
        <v>0.71051600000000004</v>
      </c>
      <c r="AR225">
        <v>0.70234522897875629</v>
      </c>
      <c r="AS225">
        <v>0.71613400000000005</v>
      </c>
      <c r="AT225" s="70">
        <v>0.70802893543056267</v>
      </c>
      <c r="AU225">
        <v>0.92018299999999997</v>
      </c>
      <c r="AV225" s="70">
        <v>0.9174055621989291</v>
      </c>
      <c r="AW225" t="s">
        <v>273</v>
      </c>
      <c r="AX225" t="s">
        <v>277</v>
      </c>
      <c r="AY225" s="56" t="s">
        <v>279</v>
      </c>
      <c r="AZ225" t="s">
        <v>289</v>
      </c>
      <c r="BA225" s="60" t="s">
        <v>276</v>
      </c>
      <c r="BB225" t="s">
        <v>278</v>
      </c>
      <c r="BC225">
        <v>1</v>
      </c>
      <c r="BE225">
        <v>227</v>
      </c>
      <c r="BF225" s="65">
        <v>955881</v>
      </c>
      <c r="BG225" s="65">
        <v>527230.30234639952</v>
      </c>
      <c r="BH225" s="67">
        <v>812124.19879117457</v>
      </c>
      <c r="BI225" s="60" t="s">
        <v>282</v>
      </c>
    </row>
    <row r="226" spans="1:62">
      <c r="A226" t="s">
        <v>233</v>
      </c>
      <c r="B226" s="60" t="s">
        <v>274</v>
      </c>
      <c r="C226" s="60" t="s">
        <v>277</v>
      </c>
      <c r="D226" s="60">
        <v>2</v>
      </c>
      <c r="E226" s="60" t="s">
        <v>282</v>
      </c>
      <c r="F226">
        <v>2</v>
      </c>
      <c r="G226" s="60" t="s">
        <v>282</v>
      </c>
      <c r="H226" s="60" t="s">
        <v>464</v>
      </c>
      <c r="I226" s="58" t="s">
        <v>469</v>
      </c>
      <c r="J226" t="s">
        <v>450</v>
      </c>
      <c r="K226" t="s">
        <v>296</v>
      </c>
      <c r="L226" t="s">
        <v>307</v>
      </c>
      <c r="M226" t="s">
        <v>310</v>
      </c>
      <c r="N226">
        <v>7</v>
      </c>
      <c r="O226">
        <v>4</v>
      </c>
      <c r="P226" s="48">
        <v>0.73265899999999995</v>
      </c>
      <c r="Q226" s="48">
        <v>0.64978227887873052</v>
      </c>
      <c r="R226" s="81">
        <v>0.75261498448117448</v>
      </c>
      <c r="S226" s="81">
        <v>0.75261498448117448</v>
      </c>
      <c r="T226" s="49">
        <v>894612</v>
      </c>
      <c r="U226" s="49">
        <v>614595.33768295636</v>
      </c>
      <c r="V226" s="77">
        <v>987382.19219183689</v>
      </c>
      <c r="W226" s="77">
        <v>987382.19219183689</v>
      </c>
      <c r="X226" s="50">
        <v>56823</v>
      </c>
      <c r="Y226" s="50">
        <v>48023.220243497759</v>
      </c>
      <c r="Z226" s="87">
        <v>54234.368019261441</v>
      </c>
      <c r="AA226" s="87">
        <v>54234.368019261441</v>
      </c>
      <c r="AB226">
        <v>54.617518093388654</v>
      </c>
      <c r="AC226">
        <v>54.617518093388654</v>
      </c>
      <c r="AD226" s="51">
        <v>51.954393937058242</v>
      </c>
      <c r="AE226">
        <v>198.3</v>
      </c>
      <c r="AF226">
        <v>100.9</v>
      </c>
      <c r="AG226">
        <v>197.1</v>
      </c>
      <c r="AH226">
        <v>62.8</v>
      </c>
      <c r="AI226">
        <v>197.7</v>
      </c>
      <c r="AJ226">
        <v>81.849999999999994</v>
      </c>
      <c r="AK226" s="48">
        <v>0.69758343165191439</v>
      </c>
      <c r="AL226" s="48">
        <v>0.76261488911868613</v>
      </c>
      <c r="AM226" s="49">
        <v>655927.89624965191</v>
      </c>
      <c r="AN226" s="49">
        <v>1053871.4129234059</v>
      </c>
      <c r="AO226" s="50">
        <v>42794.522229007351</v>
      </c>
      <c r="AP226" s="50">
        <v>53681.700599820564</v>
      </c>
      <c r="AQ226" s="53">
        <v>0.68734899999999999</v>
      </c>
      <c r="AR226">
        <v>0.70981549218696971</v>
      </c>
      <c r="AS226">
        <v>0.69314699999999996</v>
      </c>
      <c r="AT226" s="70">
        <v>0.71536997366960986</v>
      </c>
      <c r="AU226">
        <v>0.91117599999999999</v>
      </c>
      <c r="AV226" s="70">
        <v>0.9196318551075584</v>
      </c>
      <c r="AW226" t="s">
        <v>273</v>
      </c>
      <c r="AX226" t="s">
        <v>277</v>
      </c>
      <c r="AY226" s="56" t="s">
        <v>279</v>
      </c>
      <c r="AZ226" t="s">
        <v>289</v>
      </c>
      <c r="BA226" s="60" t="s">
        <v>274</v>
      </c>
      <c r="BB226" t="s">
        <v>277</v>
      </c>
      <c r="BC226">
        <v>2</v>
      </c>
      <c r="BE226">
        <v>228</v>
      </c>
      <c r="BF226" s="65">
        <v>894612</v>
      </c>
      <c r="BG226" s="65">
        <v>557490.4333695774</v>
      </c>
      <c r="BH226" s="67">
        <v>988332.99177509767</v>
      </c>
      <c r="BI226" s="60" t="s">
        <v>281</v>
      </c>
    </row>
    <row r="227" spans="1:62">
      <c r="A227" t="s">
        <v>234</v>
      </c>
      <c r="B227" s="60" t="s">
        <v>273</v>
      </c>
      <c r="C227" s="60" t="s">
        <v>277</v>
      </c>
      <c r="D227" s="60">
        <v>1</v>
      </c>
      <c r="E227" s="60" t="s">
        <v>282</v>
      </c>
      <c r="F227">
        <v>2</v>
      </c>
      <c r="G227" s="60" t="s">
        <v>282</v>
      </c>
      <c r="H227" s="60" t="s">
        <v>464</v>
      </c>
      <c r="I227" s="58" t="s">
        <v>469</v>
      </c>
      <c r="K227" t="s">
        <v>297</v>
      </c>
      <c r="L227" t="s">
        <v>308</v>
      </c>
      <c r="M227" t="s">
        <v>311</v>
      </c>
      <c r="N227">
        <v>7</v>
      </c>
      <c r="O227">
        <v>4</v>
      </c>
      <c r="P227" s="48">
        <v>0.76417299999999999</v>
      </c>
      <c r="Q227" s="48">
        <v>0.70915203201050392</v>
      </c>
      <c r="R227" s="81">
        <v>0.7715049894585948</v>
      </c>
      <c r="S227" s="81">
        <v>0.7715049894585948</v>
      </c>
      <c r="T227" s="49">
        <v>1358040</v>
      </c>
      <c r="U227" s="49">
        <v>859762.87326077814</v>
      </c>
      <c r="V227" s="77">
        <v>1325763.8019137334</v>
      </c>
      <c r="W227" s="77">
        <v>1325763.8019137334</v>
      </c>
      <c r="X227" s="50">
        <v>73890.8</v>
      </c>
      <c r="Y227" s="50">
        <v>54668.638741748247</v>
      </c>
      <c r="Z227" s="87">
        <v>66993.750554561353</v>
      </c>
      <c r="AA227" s="87">
        <v>66993.750554561353</v>
      </c>
      <c r="AB227">
        <v>59.368095871897729</v>
      </c>
      <c r="AC227">
        <v>59.368095871897729</v>
      </c>
      <c r="AD227" s="51">
        <v>59.052689316743674</v>
      </c>
      <c r="AE227">
        <v>228.6</v>
      </c>
      <c r="AF227">
        <v>107.5</v>
      </c>
      <c r="AG227">
        <v>224.7</v>
      </c>
      <c r="AH227">
        <v>75.400000000000006</v>
      </c>
      <c r="AI227">
        <v>226.64999999999998</v>
      </c>
      <c r="AJ227">
        <v>91.45</v>
      </c>
      <c r="AK227" s="48">
        <v>0.73653889822645935</v>
      </c>
      <c r="AL227" s="48">
        <v>0.77916820970338507</v>
      </c>
      <c r="AM227" s="49">
        <v>961909.37130746245</v>
      </c>
      <c r="AN227" s="49">
        <v>1371422.5121426021</v>
      </c>
      <c r="AO227" s="50">
        <v>54464.04416496279</v>
      </c>
      <c r="AP227" s="50">
        <v>64908.735779597206</v>
      </c>
      <c r="AQ227" s="53">
        <v>0.72316199999999997</v>
      </c>
      <c r="AR227">
        <v>0.73176365087353878</v>
      </c>
      <c r="AS227">
        <v>0.72857000000000005</v>
      </c>
      <c r="AT227" s="70">
        <v>0.73692524186382036</v>
      </c>
      <c r="AU227">
        <v>0.92321699999999995</v>
      </c>
      <c r="AV227" s="70">
        <v>0.92597429724124525</v>
      </c>
      <c r="AW227" t="s">
        <v>273</v>
      </c>
      <c r="AX227" t="s">
        <v>277</v>
      </c>
      <c r="AY227" s="56" t="s">
        <v>279</v>
      </c>
      <c r="AZ227" t="s">
        <v>289</v>
      </c>
      <c r="BA227" s="60" t="s">
        <v>274</v>
      </c>
      <c r="BB227" t="s">
        <v>277</v>
      </c>
      <c r="BC227">
        <v>2</v>
      </c>
      <c r="BE227">
        <v>229</v>
      </c>
      <c r="BF227" s="65">
        <v>1358040</v>
      </c>
      <c r="BG227" s="65">
        <v>859762.87326077814</v>
      </c>
      <c r="BH227" s="67">
        <v>1326913.651085542</v>
      </c>
      <c r="BI227" s="60" t="s">
        <v>282</v>
      </c>
    </row>
    <row r="228" spans="1:62">
      <c r="A228" t="s">
        <v>235</v>
      </c>
      <c r="B228" s="60" t="s">
        <v>285</v>
      </c>
      <c r="C228" s="60" t="s">
        <v>290</v>
      </c>
      <c r="D228" s="60">
        <v>2</v>
      </c>
      <c r="E228" s="60" t="s">
        <v>283</v>
      </c>
      <c r="F228">
        <v>0</v>
      </c>
      <c r="G228" s="60" t="s">
        <v>282</v>
      </c>
      <c r="H228" s="60" t="s">
        <v>465</v>
      </c>
      <c r="I228" t="s">
        <v>458</v>
      </c>
      <c r="K228" t="s">
        <v>297</v>
      </c>
      <c r="L228" t="s">
        <v>308</v>
      </c>
      <c r="M228" t="s">
        <v>311</v>
      </c>
      <c r="N228">
        <v>7</v>
      </c>
      <c r="O228">
        <v>1</v>
      </c>
      <c r="P228" s="48">
        <v>0.70969700000000002</v>
      </c>
      <c r="Q228" s="48">
        <v>0.74053091653094916</v>
      </c>
      <c r="R228" s="81">
        <v>0.74353210457080043</v>
      </c>
      <c r="S228" s="81">
        <v>0.74353210457080043</v>
      </c>
      <c r="T228" s="49">
        <v>586575</v>
      </c>
      <c r="U228" s="49">
        <v>669362.49625931319</v>
      </c>
      <c r="V228" s="77">
        <v>690933.09029788116</v>
      </c>
      <c r="W228" s="77">
        <v>690933.09029788116</v>
      </c>
      <c r="X228" s="50">
        <v>40428.5</v>
      </c>
      <c r="Y228" s="50">
        <v>37315.560187841555</v>
      </c>
      <c r="Z228" s="87">
        <v>38064.559951536867</v>
      </c>
      <c r="AA228" s="87">
        <v>38064.559951536867</v>
      </c>
      <c r="AB228">
        <v>54.45483340757638</v>
      </c>
      <c r="AC228">
        <v>54.45483340757638</v>
      </c>
      <c r="AD228" s="51">
        <v>47.687464927019462</v>
      </c>
      <c r="AE228">
        <v>124.6</v>
      </c>
      <c r="AF228">
        <v>102.5</v>
      </c>
      <c r="AG228">
        <v>126.6</v>
      </c>
      <c r="AH228">
        <v>99.3</v>
      </c>
      <c r="AI228">
        <v>125.6</v>
      </c>
      <c r="AJ228">
        <v>100.9</v>
      </c>
      <c r="AK228" s="48">
        <v>0.74053091653094916</v>
      </c>
      <c r="AL228" s="48">
        <v>0.74053091653094916</v>
      </c>
      <c r="AM228" s="49">
        <v>669362.49625931319</v>
      </c>
      <c r="AN228" s="49">
        <v>669362.49625931319</v>
      </c>
      <c r="AO228" s="50">
        <v>37315.560187841555</v>
      </c>
      <c r="AP228" s="50">
        <v>37315.560187841555</v>
      </c>
      <c r="AQ228" s="53">
        <v>0.66003900000000004</v>
      </c>
      <c r="AR228">
        <v>0.69785665541009101</v>
      </c>
      <c r="AS228">
        <v>0.66652699999999998</v>
      </c>
      <c r="AT228" s="70">
        <v>0.70379859937695277</v>
      </c>
      <c r="AU228">
        <v>0.90234899999999996</v>
      </c>
      <c r="AV228" s="70">
        <v>0.91840827470100139</v>
      </c>
      <c r="AW228" t="s">
        <v>275</v>
      </c>
      <c r="AX228" t="s">
        <v>278</v>
      </c>
      <c r="AY228" s="56" t="s">
        <v>280</v>
      </c>
      <c r="AZ228" t="s">
        <v>290</v>
      </c>
      <c r="BA228" s="60" t="s">
        <v>285</v>
      </c>
      <c r="BB228" t="s">
        <v>290</v>
      </c>
      <c r="BC228">
        <v>2</v>
      </c>
      <c r="BE228">
        <v>230</v>
      </c>
      <c r="BF228" s="65">
        <v>586575</v>
      </c>
      <c r="BG228" s="65">
        <v>669362.49625931319</v>
      </c>
      <c r="BH228" s="49">
        <v>690933.09029788116</v>
      </c>
      <c r="BI228" s="60" t="s">
        <v>281</v>
      </c>
    </row>
    <row r="229" spans="1:62">
      <c r="A229" t="s">
        <v>236</v>
      </c>
      <c r="B229" s="60" t="s">
        <v>274</v>
      </c>
      <c r="C229" s="60" t="s">
        <v>277</v>
      </c>
      <c r="D229" s="60">
        <v>2</v>
      </c>
      <c r="E229" s="60" t="s">
        <v>281</v>
      </c>
      <c r="F229">
        <v>1</v>
      </c>
      <c r="G229" s="60" t="s">
        <v>282</v>
      </c>
      <c r="H229" s="60" t="s">
        <v>464</v>
      </c>
      <c r="I229" s="58" t="s">
        <v>458</v>
      </c>
      <c r="K229" t="s">
        <v>297</v>
      </c>
      <c r="L229" t="s">
        <v>308</v>
      </c>
      <c r="M229" t="s">
        <v>311</v>
      </c>
      <c r="N229">
        <v>7</v>
      </c>
      <c r="O229">
        <v>4</v>
      </c>
      <c r="P229" s="48">
        <v>0.74369499999999999</v>
      </c>
      <c r="Q229" s="48">
        <v>0.70406249736983617</v>
      </c>
      <c r="R229" s="81">
        <v>0.77299506053641731</v>
      </c>
      <c r="S229" s="81">
        <v>0.77033886566813103</v>
      </c>
      <c r="T229" s="49">
        <v>1131030</v>
      </c>
      <c r="U229" s="49">
        <v>972805.77648691763</v>
      </c>
      <c r="V229" s="77">
        <v>1574841.5749019952</v>
      </c>
      <c r="W229" s="77">
        <v>1312117.7314596502</v>
      </c>
      <c r="X229" s="50">
        <v>66453.600000000006</v>
      </c>
      <c r="Y229" s="50">
        <v>63263.054031121013</v>
      </c>
      <c r="Z229" s="87">
        <v>79614.512586334036</v>
      </c>
      <c r="AA229" s="87">
        <v>66654.269224292162</v>
      </c>
      <c r="AB229">
        <v>59.342506425354394</v>
      </c>
      <c r="AC229">
        <v>59.056280118128512</v>
      </c>
      <c r="AD229" s="51">
        <v>54.251288258086831</v>
      </c>
      <c r="AE229">
        <v>237.21200000000002</v>
      </c>
      <c r="AF229">
        <v>106.7</v>
      </c>
      <c r="AG229">
        <v>216.6</v>
      </c>
      <c r="AH229">
        <v>75.599999999999994</v>
      </c>
      <c r="AI229">
        <v>226.90600000000001</v>
      </c>
      <c r="AJ229">
        <v>91.15</v>
      </c>
      <c r="AK229" s="48">
        <v>0.73632785824087954</v>
      </c>
      <c r="AL229" s="48">
        <v>0.77778506627632593</v>
      </c>
      <c r="AM229" s="49">
        <v>958364.71866243402</v>
      </c>
      <c r="AN229" s="49">
        <v>1352612.6386412927</v>
      </c>
      <c r="AO229" s="50">
        <v>54307.516655606909</v>
      </c>
      <c r="AP229" s="50">
        <v>64426.289945605269</v>
      </c>
      <c r="AQ229" s="53">
        <v>0.70000499999999999</v>
      </c>
      <c r="AR229">
        <v>0.73040521139470493</v>
      </c>
      <c r="AS229">
        <v>0.70557300000000001</v>
      </c>
      <c r="AT229" s="70">
        <v>0.73559156262609615</v>
      </c>
      <c r="AU229">
        <v>0.91533500000000001</v>
      </c>
      <c r="AV229" s="70">
        <v>0.9255870556903395</v>
      </c>
      <c r="AW229" t="s">
        <v>274</v>
      </c>
      <c r="AX229" t="s">
        <v>277</v>
      </c>
      <c r="AY229" s="56" t="s">
        <v>280</v>
      </c>
      <c r="AZ229" t="s">
        <v>289</v>
      </c>
      <c r="BA229" s="60" t="s">
        <v>284</v>
      </c>
      <c r="BB229" t="s">
        <v>277</v>
      </c>
      <c r="BC229">
        <v>3</v>
      </c>
      <c r="BE229">
        <v>231</v>
      </c>
      <c r="BF229" s="65">
        <v>1131030</v>
      </c>
      <c r="BG229" s="65">
        <v>861004.19784949487</v>
      </c>
      <c r="BH229" s="67">
        <v>1575403.7592455023</v>
      </c>
      <c r="BI229" s="60" t="s">
        <v>281</v>
      </c>
    </row>
    <row r="230" spans="1:62">
      <c r="A230" t="s">
        <v>237</v>
      </c>
      <c r="B230" s="60" t="s">
        <v>273</v>
      </c>
      <c r="C230" s="60" t="s">
        <v>277</v>
      </c>
      <c r="D230" s="60">
        <v>1</v>
      </c>
      <c r="E230" s="60" t="s">
        <v>281</v>
      </c>
      <c r="F230">
        <v>1</v>
      </c>
      <c r="G230" s="60" t="s">
        <v>282</v>
      </c>
      <c r="H230" s="60" t="s">
        <v>464</v>
      </c>
      <c r="I230" s="58" t="s">
        <v>469</v>
      </c>
      <c r="K230" t="s">
        <v>297</v>
      </c>
      <c r="L230" t="s">
        <v>308</v>
      </c>
      <c r="M230" t="s">
        <v>311</v>
      </c>
      <c r="N230">
        <v>7</v>
      </c>
      <c r="O230">
        <v>4</v>
      </c>
      <c r="P230" s="48">
        <v>0.70910700000000004</v>
      </c>
      <c r="Q230" s="48">
        <v>0.66175035460309206</v>
      </c>
      <c r="R230" s="81">
        <v>0.74110369636132689</v>
      </c>
      <c r="S230" s="81">
        <v>0.72549023313242444</v>
      </c>
      <c r="T230" s="49">
        <v>587844</v>
      </c>
      <c r="U230" s="49">
        <v>492588.55931198888</v>
      </c>
      <c r="V230" s="77">
        <v>857298.53946144145</v>
      </c>
      <c r="W230" s="77">
        <v>615419.46889599878</v>
      </c>
      <c r="X230" s="50">
        <v>40594.6</v>
      </c>
      <c r="Y230" s="50">
        <v>37315.460930485868</v>
      </c>
      <c r="Z230" s="87">
        <v>50026.453280486297</v>
      </c>
      <c r="AA230" s="87">
        <v>37761.129286164141</v>
      </c>
      <c r="AB230">
        <v>51.410712727610807</v>
      </c>
      <c r="AC230">
        <v>48.893093018922883</v>
      </c>
      <c r="AD230" s="51">
        <v>47.595052235285465</v>
      </c>
      <c r="AE230">
        <v>147.637</v>
      </c>
      <c r="AF230">
        <v>103.8</v>
      </c>
      <c r="AG230">
        <v>139.19999999999999</v>
      </c>
      <c r="AH230">
        <v>68.400000000000006</v>
      </c>
      <c r="AI230">
        <v>143.41849999999999</v>
      </c>
      <c r="AJ230">
        <v>86.1</v>
      </c>
      <c r="AK230" s="48">
        <v>0.70238497087891094</v>
      </c>
      <c r="AL230" s="48">
        <v>0.75396183820684926</v>
      </c>
      <c r="AM230" s="49">
        <v>533159.62458674691</v>
      </c>
      <c r="AN230" s="49">
        <v>809093.1145044493</v>
      </c>
      <c r="AO230" s="50">
        <v>34219.972659575498</v>
      </c>
      <c r="AP230" s="50">
        <v>42730.639807469968</v>
      </c>
      <c r="AQ230" s="53">
        <v>0.65954900000000005</v>
      </c>
      <c r="AR230">
        <v>0.67837993349137138</v>
      </c>
      <c r="AS230">
        <v>0.66624700000000003</v>
      </c>
      <c r="AT230" s="70">
        <v>0.68448730534586344</v>
      </c>
      <c r="AU230">
        <v>0.90320400000000001</v>
      </c>
      <c r="AV230" s="70">
        <v>0.91041450937194235</v>
      </c>
      <c r="AW230" t="s">
        <v>273</v>
      </c>
      <c r="AX230" t="s">
        <v>277</v>
      </c>
      <c r="AY230" s="56" t="s">
        <v>279</v>
      </c>
      <c r="AZ230" t="s">
        <v>289</v>
      </c>
      <c r="BA230" s="60" t="s">
        <v>274</v>
      </c>
      <c r="BB230" t="s">
        <v>277</v>
      </c>
      <c r="BC230">
        <v>2</v>
      </c>
      <c r="BE230">
        <v>232</v>
      </c>
      <c r="BF230" s="65">
        <v>587844</v>
      </c>
      <c r="BG230" s="65">
        <v>412993.65521709324</v>
      </c>
      <c r="BH230" s="67">
        <v>857816.11953606363</v>
      </c>
      <c r="BI230" s="60" t="s">
        <v>281</v>
      </c>
    </row>
    <row r="231" spans="1:62">
      <c r="A231" t="s">
        <v>238</v>
      </c>
      <c r="B231" s="60" t="s">
        <v>274</v>
      </c>
      <c r="C231" s="60" t="s">
        <v>277</v>
      </c>
      <c r="D231" s="60">
        <v>2</v>
      </c>
      <c r="E231" s="60" t="s">
        <v>283</v>
      </c>
      <c r="F231">
        <v>0</v>
      </c>
      <c r="G231" s="60" t="s">
        <v>282</v>
      </c>
      <c r="H231" s="60" t="s">
        <v>464</v>
      </c>
      <c r="I231" s="58" t="s">
        <v>458</v>
      </c>
      <c r="K231" t="s">
        <v>297</v>
      </c>
      <c r="L231" t="s">
        <v>308</v>
      </c>
      <c r="M231" t="s">
        <v>311</v>
      </c>
      <c r="N231">
        <v>7</v>
      </c>
      <c r="O231">
        <v>4</v>
      </c>
      <c r="P231" s="48">
        <v>0.73047899999999999</v>
      </c>
      <c r="Q231" s="48">
        <v>0.65045228470268768</v>
      </c>
      <c r="R231" s="81">
        <v>0.75532152582216083</v>
      </c>
      <c r="S231" s="81">
        <v>0.73784138766351881</v>
      </c>
      <c r="T231" s="49">
        <v>805427</v>
      </c>
      <c r="U231" s="49">
        <v>610076.31773013808</v>
      </c>
      <c r="V231" s="77">
        <v>1216064.7836151379</v>
      </c>
      <c r="W231" s="77">
        <v>728100.07341192989</v>
      </c>
      <c r="X231" s="50">
        <v>49395</v>
      </c>
      <c r="Y231" s="50">
        <v>47899.892191105406</v>
      </c>
      <c r="Z231" s="87">
        <v>67224.901891105401</v>
      </c>
      <c r="AA231" s="87">
        <v>42552.253342334363</v>
      </c>
      <c r="AB231">
        <v>54.268496468093922</v>
      </c>
      <c r="AC231">
        <v>51.332186868296212</v>
      </c>
      <c r="AD231" s="51">
        <v>51.478034221219289</v>
      </c>
      <c r="AE231">
        <v>165.51300000000001</v>
      </c>
      <c r="AF231">
        <v>104.1</v>
      </c>
      <c r="AG231">
        <v>150</v>
      </c>
      <c r="AH231">
        <v>67.2</v>
      </c>
      <c r="AI231">
        <v>157.75650000000002</v>
      </c>
      <c r="AJ231">
        <v>85.65</v>
      </c>
      <c r="AK231" s="48">
        <v>0.7040359311854123</v>
      </c>
      <c r="AL231" s="48">
        <v>0.75944674496313791</v>
      </c>
      <c r="AM231" s="49">
        <v>577837.71872482402</v>
      </c>
      <c r="AN231" s="49">
        <v>895132.53748890152</v>
      </c>
      <c r="AO231" s="50">
        <v>36874.937039403987</v>
      </c>
      <c r="AP231" s="50">
        <v>46205.091767891914</v>
      </c>
      <c r="AQ231" s="53">
        <v>0.68374599999999996</v>
      </c>
      <c r="AR231">
        <v>0.69270154076486945</v>
      </c>
      <c r="AS231">
        <v>0.68978899999999999</v>
      </c>
      <c r="AT231" s="70">
        <v>0.69855612592661087</v>
      </c>
      <c r="AU231">
        <v>0.91253099999999998</v>
      </c>
      <c r="AV231" s="70">
        <v>0.91460011780022421</v>
      </c>
      <c r="AW231" t="s">
        <v>273</v>
      </c>
      <c r="AX231" t="s">
        <v>277</v>
      </c>
      <c r="AY231" s="56" t="s">
        <v>279</v>
      </c>
      <c r="AZ231" t="s">
        <v>289</v>
      </c>
      <c r="BA231" s="60" t="s">
        <v>273</v>
      </c>
      <c r="BB231" t="s">
        <v>277</v>
      </c>
      <c r="BC231">
        <v>1</v>
      </c>
      <c r="BE231">
        <v>233</v>
      </c>
      <c r="BF231" s="65">
        <v>805427</v>
      </c>
      <c r="BG231" s="65">
        <v>462360.05079175212</v>
      </c>
      <c r="BH231" s="83">
        <v>1216064.7836151379</v>
      </c>
      <c r="BI231" s="60" t="s">
        <v>283</v>
      </c>
    </row>
    <row r="232" spans="1:62">
      <c r="A232" t="s">
        <v>239</v>
      </c>
      <c r="B232" s="60" t="s">
        <v>276</v>
      </c>
      <c r="C232" s="60" t="s">
        <v>278</v>
      </c>
      <c r="D232" s="60">
        <v>1</v>
      </c>
      <c r="E232" s="60" t="s">
        <v>282</v>
      </c>
      <c r="F232">
        <v>2</v>
      </c>
      <c r="G232" s="60" t="s">
        <v>282</v>
      </c>
      <c r="H232" s="60" t="s">
        <v>464</v>
      </c>
      <c r="I232" s="58" t="s">
        <v>469</v>
      </c>
      <c r="J232" t="s">
        <v>393</v>
      </c>
      <c r="K232" t="s">
        <v>297</v>
      </c>
      <c r="L232" t="s">
        <v>308</v>
      </c>
      <c r="M232" t="s">
        <v>311</v>
      </c>
      <c r="N232">
        <v>7</v>
      </c>
      <c r="O232">
        <v>4</v>
      </c>
      <c r="P232" s="48">
        <v>0.77012999999999998</v>
      </c>
      <c r="Q232" s="48">
        <v>0.721914752560189</v>
      </c>
      <c r="R232" s="81">
        <v>0.76316234443907593</v>
      </c>
      <c r="S232" s="81">
        <v>0.76316234443907593</v>
      </c>
      <c r="T232" s="49">
        <v>1268880</v>
      </c>
      <c r="U232" s="49">
        <v>863147.22412888764</v>
      </c>
      <c r="V232" s="77">
        <v>1148696.7037495063</v>
      </c>
      <c r="W232" s="77">
        <v>1148696.7037495063</v>
      </c>
      <c r="X232" s="50">
        <v>65759.7</v>
      </c>
      <c r="Y232" s="50">
        <v>52459.077213347206</v>
      </c>
      <c r="Z232" s="87">
        <v>60275.627338769082</v>
      </c>
      <c r="AA232" s="87">
        <v>60275.627338769082</v>
      </c>
      <c r="AB232">
        <v>57.172198173572639</v>
      </c>
      <c r="AC232">
        <v>57.172198173572639</v>
      </c>
      <c r="AD232" s="51">
        <v>60.542211138548858</v>
      </c>
      <c r="AE232">
        <v>211.583</v>
      </c>
      <c r="AF232">
        <v>104.9</v>
      </c>
      <c r="AG232">
        <v>209.5</v>
      </c>
      <c r="AH232">
        <v>82.3</v>
      </c>
      <c r="AI232">
        <v>210.54149999999998</v>
      </c>
      <c r="AJ232">
        <v>93.6</v>
      </c>
      <c r="AK232" s="48">
        <v>0.74468960674415596</v>
      </c>
      <c r="AL232" s="48">
        <v>0.77228572818431518</v>
      </c>
      <c r="AM232" s="49">
        <v>951725.39643516345</v>
      </c>
      <c r="AN232" s="49">
        <v>1213074.0472180881</v>
      </c>
      <c r="AO232" s="50">
        <v>52187.992357480529</v>
      </c>
      <c r="AP232" s="50">
        <v>59231.358018174236</v>
      </c>
      <c r="AQ232" s="53">
        <v>0.72878500000000002</v>
      </c>
      <c r="AR232">
        <v>0.72206865274324983</v>
      </c>
      <c r="AS232">
        <v>0.734043</v>
      </c>
      <c r="AT232" s="70">
        <v>0.72740404323594687</v>
      </c>
      <c r="AU232">
        <v>0.92629099999999998</v>
      </c>
      <c r="AV232" s="70">
        <v>0.92317387692718766</v>
      </c>
      <c r="AW232" t="s">
        <v>273</v>
      </c>
      <c r="AX232" t="s">
        <v>277</v>
      </c>
      <c r="AY232" s="56" t="s">
        <v>279</v>
      </c>
      <c r="AZ232" t="s">
        <v>289</v>
      </c>
      <c r="BA232" s="60" t="s">
        <v>276</v>
      </c>
      <c r="BB232" t="s">
        <v>278</v>
      </c>
      <c r="BC232">
        <v>1</v>
      </c>
      <c r="BE232">
        <v>234</v>
      </c>
      <c r="BF232" s="65">
        <v>1268880</v>
      </c>
      <c r="BG232" s="65">
        <v>863147.22412888764</v>
      </c>
      <c r="BH232" s="66">
        <v>1149765.1236006422</v>
      </c>
      <c r="BI232" s="60" t="s">
        <v>282</v>
      </c>
    </row>
    <row r="233" spans="1:62">
      <c r="A233" t="s">
        <v>467</v>
      </c>
      <c r="B233" s="60" t="s">
        <v>274</v>
      </c>
      <c r="C233" s="60" t="s">
        <v>277</v>
      </c>
      <c r="D233" s="60">
        <v>2</v>
      </c>
      <c r="E233" s="60" t="s">
        <v>281</v>
      </c>
      <c r="F233">
        <v>1</v>
      </c>
      <c r="G233" s="60" t="s">
        <v>282</v>
      </c>
      <c r="H233" s="60" t="s">
        <v>464</v>
      </c>
      <c r="I233" t="s">
        <v>458</v>
      </c>
      <c r="K233" t="s">
        <v>297</v>
      </c>
      <c r="L233" t="s">
        <v>308</v>
      </c>
      <c r="M233" t="s">
        <v>311</v>
      </c>
      <c r="N233">
        <v>7</v>
      </c>
      <c r="O233">
        <v>4</v>
      </c>
      <c r="P233" s="48">
        <v>0.75764500000000001</v>
      </c>
      <c r="Q233" s="48">
        <v>0.70853969625520086</v>
      </c>
      <c r="R233" s="81">
        <v>0.75371871697656379</v>
      </c>
      <c r="S233" s="81">
        <v>0.74410371133743003</v>
      </c>
      <c r="T233" s="49">
        <v>1123870</v>
      </c>
      <c r="U233" s="49">
        <v>612681.44985632482</v>
      </c>
      <c r="V233" s="77">
        <v>1047073.0609133804</v>
      </c>
      <c r="W233" s="77">
        <v>793835.53421938093</v>
      </c>
      <c r="X233" s="50">
        <v>63371.1</v>
      </c>
      <c r="Y233" s="50">
        <v>39333.856567678362</v>
      </c>
      <c r="Z233" s="87">
        <v>57871.853130913129</v>
      </c>
      <c r="AA233" s="87">
        <v>45225.493161878636</v>
      </c>
      <c r="AB233">
        <v>54.278876738823683</v>
      </c>
      <c r="AC233">
        <v>52.658499358621846</v>
      </c>
      <c r="AD233" s="51">
        <v>57.456600612741909</v>
      </c>
      <c r="AE233">
        <v>165.9</v>
      </c>
      <c r="AF233">
        <v>105.4</v>
      </c>
      <c r="AG233">
        <v>163.19999999999999</v>
      </c>
      <c r="AH233">
        <v>82.2</v>
      </c>
      <c r="AI233">
        <v>164.55</v>
      </c>
      <c r="AJ233">
        <v>93.800000000000011</v>
      </c>
      <c r="AK233" s="48">
        <v>0.73622637758069509</v>
      </c>
      <c r="AL233" s="48">
        <v>0.76375332693336817</v>
      </c>
      <c r="AM233" s="49">
        <v>746464.11975657847</v>
      </c>
      <c r="AN233" s="49">
        <v>957144.99053945718</v>
      </c>
      <c r="AO233" s="50">
        <v>42316.357170330884</v>
      </c>
      <c r="AP233" s="50">
        <v>48506.955426190943</v>
      </c>
      <c r="AQ233" s="53">
        <v>0.71617399999999998</v>
      </c>
      <c r="AR233">
        <v>0.69996578546625443</v>
      </c>
      <c r="AS233">
        <v>0.72166699999999995</v>
      </c>
      <c r="AT233" s="70">
        <v>0.70569183471855168</v>
      </c>
      <c r="AU233">
        <v>0.91966300000000001</v>
      </c>
      <c r="AV233" s="70">
        <v>0.91671696639874489</v>
      </c>
      <c r="AW233" t="s">
        <v>273</v>
      </c>
      <c r="AX233" t="s">
        <v>277</v>
      </c>
      <c r="AY233" s="56" t="s">
        <v>279</v>
      </c>
      <c r="AZ233" t="s">
        <v>289</v>
      </c>
      <c r="BA233" s="60" t="s">
        <v>275</v>
      </c>
      <c r="BB233" t="s">
        <v>278</v>
      </c>
      <c r="BC233">
        <v>2</v>
      </c>
      <c r="BE233">
        <v>235</v>
      </c>
      <c r="BF233" s="65">
        <v>1123870</v>
      </c>
      <c r="BG233" s="65">
        <v>612681.44985632482</v>
      </c>
      <c r="BH233" s="66">
        <v>1047614.9461523843</v>
      </c>
      <c r="BI233" s="60" t="s">
        <v>282</v>
      </c>
    </row>
    <row r="234" spans="1:62">
      <c r="A234" t="s">
        <v>240</v>
      </c>
      <c r="B234" s="60" t="s">
        <v>276</v>
      </c>
      <c r="C234" s="60" t="s">
        <v>278</v>
      </c>
      <c r="D234" s="60">
        <v>1</v>
      </c>
      <c r="E234" s="60" t="s">
        <v>281</v>
      </c>
      <c r="F234">
        <v>1</v>
      </c>
      <c r="G234" s="60" t="s">
        <v>282</v>
      </c>
      <c r="H234" s="60" t="s">
        <v>464</v>
      </c>
      <c r="I234" t="s">
        <v>469</v>
      </c>
      <c r="J234" t="s">
        <v>451</v>
      </c>
      <c r="K234" t="s">
        <v>298</v>
      </c>
      <c r="L234" t="s">
        <v>308</v>
      </c>
      <c r="M234" t="s">
        <v>311</v>
      </c>
      <c r="N234">
        <v>8</v>
      </c>
      <c r="O234">
        <v>4</v>
      </c>
      <c r="P234" s="48">
        <v>0.77617800000000003</v>
      </c>
      <c r="Q234" s="48">
        <v>0.75023364727765385</v>
      </c>
      <c r="R234" s="81">
        <v>0.79552243672745926</v>
      </c>
      <c r="S234" s="81">
        <v>0.79131477143066109</v>
      </c>
      <c r="T234" s="49">
        <v>1482270</v>
      </c>
      <c r="U234" s="49">
        <v>1383596.7361537034</v>
      </c>
      <c r="V234" s="77">
        <v>2019984.8614124458</v>
      </c>
      <c r="W234" s="77">
        <v>1617525.9344751276</v>
      </c>
      <c r="X234" s="50">
        <v>78637.299999999988</v>
      </c>
      <c r="Y234" s="50">
        <v>75727.447799875183</v>
      </c>
      <c r="Z234" s="87">
        <v>91645.973536770325</v>
      </c>
      <c r="AA234" s="87">
        <v>74423.539079842638</v>
      </c>
      <c r="AB234">
        <v>66.123522402279391</v>
      </c>
      <c r="AC234">
        <v>65.202190911930003</v>
      </c>
      <c r="AD234" s="51">
        <v>62.381701879858007</v>
      </c>
      <c r="AE234">
        <v>214.3</v>
      </c>
      <c r="AF234">
        <v>123</v>
      </c>
      <c r="AG234">
        <v>235.9</v>
      </c>
      <c r="AH234">
        <v>93</v>
      </c>
      <c r="AI234">
        <v>225.10000000000002</v>
      </c>
      <c r="AJ234">
        <v>108</v>
      </c>
      <c r="AK234" s="48">
        <v>0.77491946317449245</v>
      </c>
      <c r="AL234" s="48">
        <v>0.8026710852008403</v>
      </c>
      <c r="AM234" s="49">
        <v>1348224.3833049187</v>
      </c>
      <c r="AN234" s="49">
        <v>1783135.474693602</v>
      </c>
      <c r="AO234" s="50">
        <v>65027.183721289068</v>
      </c>
      <c r="AP234" s="50">
        <v>75286.037409354642</v>
      </c>
      <c r="AQ234" s="53">
        <v>0.738761</v>
      </c>
      <c r="AR234">
        <v>0.75485613565659648</v>
      </c>
      <c r="AS234">
        <v>0.74368000000000001</v>
      </c>
      <c r="AT234" s="70">
        <v>0.75959470559852926</v>
      </c>
      <c r="AU234">
        <v>0.925261</v>
      </c>
      <c r="AV234" s="70">
        <v>0.93254020588941156</v>
      </c>
      <c r="AW234" t="s">
        <v>274</v>
      </c>
      <c r="AX234" t="s">
        <v>277</v>
      </c>
      <c r="AY234" s="56" t="s">
        <v>280</v>
      </c>
      <c r="AZ234" t="s">
        <v>289</v>
      </c>
      <c r="BA234" s="60" t="s">
        <v>286</v>
      </c>
      <c r="BB234" t="s">
        <v>278</v>
      </c>
      <c r="BC234">
        <v>3</v>
      </c>
      <c r="BE234">
        <v>236</v>
      </c>
      <c r="BF234" s="65">
        <v>1482270</v>
      </c>
      <c r="BG234" s="65">
        <v>1175368.6839576431</v>
      </c>
      <c r="BH234" s="66">
        <v>2020846.0550698782</v>
      </c>
      <c r="BI234" s="60" t="s">
        <v>281</v>
      </c>
    </row>
    <row r="235" spans="1:62">
      <c r="A235" s="58" t="s">
        <v>403</v>
      </c>
      <c r="B235" s="60" t="s">
        <v>275</v>
      </c>
      <c r="C235" s="60" t="s">
        <v>278</v>
      </c>
      <c r="D235" s="60">
        <v>2</v>
      </c>
      <c r="E235" s="60" t="s">
        <v>282</v>
      </c>
      <c r="F235">
        <v>2</v>
      </c>
      <c r="G235" s="60" t="s">
        <v>282</v>
      </c>
      <c r="H235" s="60" t="s">
        <v>464</v>
      </c>
      <c r="I235" t="s">
        <v>469</v>
      </c>
      <c r="K235" t="s">
        <v>299</v>
      </c>
      <c r="L235" t="s">
        <v>308</v>
      </c>
      <c r="M235" t="s">
        <v>311</v>
      </c>
      <c r="N235">
        <v>8</v>
      </c>
      <c r="O235">
        <v>4</v>
      </c>
      <c r="P235" s="48">
        <v>0.76645700000000005</v>
      </c>
      <c r="Q235" s="48">
        <v>0.71542221231043623</v>
      </c>
      <c r="R235" s="81">
        <v>0.80348044397719898</v>
      </c>
      <c r="S235" s="81">
        <v>0.80348044397719898</v>
      </c>
      <c r="T235" s="49">
        <v>1250650</v>
      </c>
      <c r="U235" s="49">
        <v>1270536.3396695028</v>
      </c>
      <c r="V235" s="77">
        <v>2429032.9522104301</v>
      </c>
      <c r="W235" s="77">
        <v>2429032.9522104301</v>
      </c>
      <c r="X235" s="50">
        <v>69494.600000000006</v>
      </c>
      <c r="Y235" s="50">
        <v>79240.019116353011</v>
      </c>
      <c r="Z235" s="87">
        <v>104852.94852768023</v>
      </c>
      <c r="AA235" s="87">
        <v>104852.94852768023</v>
      </c>
      <c r="AB235">
        <v>69.498273143053879</v>
      </c>
      <c r="AC235">
        <v>69.498273143053879</v>
      </c>
      <c r="AD235" s="51">
        <v>59.616954331189724</v>
      </c>
      <c r="AE235">
        <v>312.3</v>
      </c>
      <c r="AF235">
        <v>120.5</v>
      </c>
      <c r="AG235">
        <v>304.60000000000002</v>
      </c>
      <c r="AH235">
        <v>73.8</v>
      </c>
      <c r="AI235">
        <v>308.45000000000005</v>
      </c>
      <c r="AJ235">
        <v>97.15</v>
      </c>
      <c r="AK235" s="48">
        <v>0.74844069803265967</v>
      </c>
      <c r="AL235" s="48">
        <v>0.80697847170005199</v>
      </c>
      <c r="AM235" s="49">
        <v>1436239.2980657618</v>
      </c>
      <c r="AN235" s="49">
        <v>2345079.0706900312</v>
      </c>
      <c r="AO235" s="50">
        <v>77587.550689618583</v>
      </c>
      <c r="AP235" s="50">
        <v>96840.99471259951</v>
      </c>
      <c r="AQ235" s="53">
        <v>0.72538599999999998</v>
      </c>
      <c r="AR235">
        <v>0.76899429529836349</v>
      </c>
      <c r="AS235">
        <v>0.730464</v>
      </c>
      <c r="AT235" s="70">
        <v>0.77347912201563118</v>
      </c>
      <c r="AU235">
        <v>0.92349700000000001</v>
      </c>
      <c r="AV235" s="70">
        <v>0.93663401747270114</v>
      </c>
      <c r="AW235" t="s">
        <v>273</v>
      </c>
      <c r="AX235" t="s">
        <v>277</v>
      </c>
      <c r="AY235" s="56" t="s">
        <v>279</v>
      </c>
      <c r="AZ235" t="s">
        <v>289</v>
      </c>
      <c r="BA235" s="60" t="s">
        <v>275</v>
      </c>
      <c r="BB235" t="s">
        <v>278</v>
      </c>
      <c r="BC235">
        <v>2</v>
      </c>
      <c r="BD235" t="s">
        <v>390</v>
      </c>
      <c r="BE235">
        <v>237</v>
      </c>
      <c r="BF235" s="65">
        <v>1250650</v>
      </c>
      <c r="BG235" s="65">
        <v>1270536.3396695028</v>
      </c>
      <c r="BH235" s="66">
        <v>2430652.4360726532</v>
      </c>
      <c r="BI235" s="60" t="s">
        <v>282</v>
      </c>
    </row>
    <row r="236" spans="1:62">
      <c r="A236" t="s">
        <v>241</v>
      </c>
      <c r="B236" s="60" t="s">
        <v>275</v>
      </c>
      <c r="C236" s="60" t="s">
        <v>278</v>
      </c>
      <c r="D236" s="60">
        <v>2</v>
      </c>
      <c r="E236" s="60" t="s">
        <v>282</v>
      </c>
      <c r="F236">
        <v>2</v>
      </c>
      <c r="G236" s="60" t="s">
        <v>282</v>
      </c>
      <c r="H236" s="60" t="s">
        <v>464</v>
      </c>
      <c r="I236" t="s">
        <v>469</v>
      </c>
      <c r="K236" t="s">
        <v>299</v>
      </c>
      <c r="L236" t="s">
        <v>308</v>
      </c>
      <c r="M236" t="s">
        <v>311</v>
      </c>
      <c r="N236">
        <v>8</v>
      </c>
      <c r="O236">
        <v>4</v>
      </c>
      <c r="P236" s="48">
        <v>0.77823299999999995</v>
      </c>
      <c r="Q236" s="48">
        <v>0.73636030053424606</v>
      </c>
      <c r="R236" s="81">
        <v>0.77578528121453327</v>
      </c>
      <c r="S236" s="81">
        <v>0.77578528121453327</v>
      </c>
      <c r="T236" s="49">
        <v>1888680</v>
      </c>
      <c r="U236" s="49">
        <v>1001438.4162570476</v>
      </c>
      <c r="V236" s="77">
        <v>1341870.98677829</v>
      </c>
      <c r="W236" s="77">
        <v>1341870.98677829</v>
      </c>
      <c r="X236" s="50">
        <v>97319.9</v>
      </c>
      <c r="Y236" s="50">
        <v>57636.364717335149</v>
      </c>
      <c r="Z236" s="87">
        <v>66508.860827003838</v>
      </c>
      <c r="AA236" s="87">
        <v>66508.860827003838</v>
      </c>
      <c r="AB236">
        <v>60.527468224209848</v>
      </c>
      <c r="AC236">
        <v>60.527468224209848</v>
      </c>
      <c r="AD236" s="51">
        <v>62.949120461560653</v>
      </c>
      <c r="AE236">
        <v>219.7</v>
      </c>
      <c r="AF236">
        <v>111.9</v>
      </c>
      <c r="AG236">
        <v>217.7</v>
      </c>
      <c r="AH236">
        <v>87.1</v>
      </c>
      <c r="AI236">
        <v>218.7</v>
      </c>
      <c r="AJ236">
        <v>99.5</v>
      </c>
      <c r="AK236" s="48">
        <v>0.75864006418319785</v>
      </c>
      <c r="AL236" s="48">
        <v>0.78551020917259495</v>
      </c>
      <c r="AM236" s="49">
        <v>1116080.8253843384</v>
      </c>
      <c r="AN236" s="49">
        <v>1433862.736630396</v>
      </c>
      <c r="AO236" s="50">
        <v>57793.115592104485</v>
      </c>
      <c r="AP236" s="50">
        <v>65881.97507636137</v>
      </c>
      <c r="AQ236" s="53">
        <v>0.74077099999999996</v>
      </c>
      <c r="AR236">
        <v>0.73675825546935014</v>
      </c>
      <c r="AS236">
        <v>0.74572899999999998</v>
      </c>
      <c r="AT236" s="70">
        <v>0.74182776724515864</v>
      </c>
      <c r="AU236">
        <v>0.92820000000000003</v>
      </c>
      <c r="AV236" s="70">
        <v>0.92738497729823843</v>
      </c>
      <c r="AW236" t="s">
        <v>273</v>
      </c>
      <c r="AX236" t="s">
        <v>277</v>
      </c>
      <c r="AY236" s="56" t="s">
        <v>279</v>
      </c>
      <c r="AZ236" t="s">
        <v>289</v>
      </c>
      <c r="BA236" s="60" t="s">
        <v>275</v>
      </c>
      <c r="BB236" t="s">
        <v>278</v>
      </c>
      <c r="BC236">
        <v>2</v>
      </c>
      <c r="BE236">
        <v>238</v>
      </c>
      <c r="BF236" s="65">
        <v>1888680</v>
      </c>
      <c r="BG236" s="65">
        <v>1001438.4162570476</v>
      </c>
      <c r="BH236" s="66">
        <v>1343167.8845485519</v>
      </c>
      <c r="BI236" s="60" t="s">
        <v>282</v>
      </c>
    </row>
    <row r="237" spans="1:62">
      <c r="A237" t="s">
        <v>242</v>
      </c>
      <c r="B237" s="60" t="s">
        <v>274</v>
      </c>
      <c r="C237" s="60" t="s">
        <v>277</v>
      </c>
      <c r="D237" s="60">
        <v>2</v>
      </c>
      <c r="E237" s="60" t="s">
        <v>281</v>
      </c>
      <c r="F237">
        <v>1</v>
      </c>
      <c r="G237" s="60" t="s">
        <v>282</v>
      </c>
      <c r="H237" s="60" t="s">
        <v>464</v>
      </c>
      <c r="I237" t="s">
        <v>469</v>
      </c>
      <c r="J237" t="s">
        <v>452</v>
      </c>
      <c r="K237" t="s">
        <v>299</v>
      </c>
      <c r="L237" t="s">
        <v>308</v>
      </c>
      <c r="M237" t="s">
        <v>311</v>
      </c>
      <c r="N237">
        <v>8</v>
      </c>
      <c r="O237">
        <v>4</v>
      </c>
      <c r="P237" s="48">
        <v>0.75359100000000001</v>
      </c>
      <c r="Q237" s="48">
        <v>0.73561975549379688</v>
      </c>
      <c r="R237" s="81">
        <v>0.77839026889430463</v>
      </c>
      <c r="S237" s="81">
        <v>0.77281523196084656</v>
      </c>
      <c r="T237" s="49">
        <v>1098720</v>
      </c>
      <c r="U237" s="49">
        <v>1284190.9015083988</v>
      </c>
      <c r="V237" s="77">
        <v>1534732.845209993</v>
      </c>
      <c r="W237" s="77">
        <v>1211775.6819115877</v>
      </c>
      <c r="X237" s="50">
        <v>63344</v>
      </c>
      <c r="Y237" s="50">
        <v>74893.749261870835</v>
      </c>
      <c r="Z237" s="87">
        <v>75794.335792494981</v>
      </c>
      <c r="AA237" s="87">
        <v>60922.082323119132</v>
      </c>
      <c r="AB237">
        <v>60.745944766045142</v>
      </c>
      <c r="AC237">
        <v>59.671746386698999</v>
      </c>
      <c r="AD237" s="51">
        <v>56.433601054280565</v>
      </c>
      <c r="AE237">
        <v>200.1</v>
      </c>
      <c r="AF237">
        <v>114.3</v>
      </c>
      <c r="AG237">
        <v>199.7</v>
      </c>
      <c r="AH237">
        <v>89.2</v>
      </c>
      <c r="AI237">
        <v>199.89999999999998</v>
      </c>
      <c r="AJ237">
        <v>101.75</v>
      </c>
      <c r="AK237" s="48">
        <v>0.76055485350981267</v>
      </c>
      <c r="AL237" s="48">
        <v>0.78628891514718136</v>
      </c>
      <c r="AM237" s="49">
        <v>1067142.7082345444</v>
      </c>
      <c r="AN237" s="49">
        <v>1367426.138466462</v>
      </c>
      <c r="AO237" s="50">
        <v>54811.833771121019</v>
      </c>
      <c r="AP237" s="50">
        <v>62593.066772235354</v>
      </c>
      <c r="AQ237" s="53">
        <v>0.71031599999999995</v>
      </c>
      <c r="AR237">
        <v>0.73331867051552813</v>
      </c>
      <c r="AS237">
        <v>0.71612900000000002</v>
      </c>
      <c r="AT237" s="70">
        <v>0.73844842313380177</v>
      </c>
      <c r="AU237">
        <v>0.91998800000000003</v>
      </c>
      <c r="AV237" s="70">
        <v>0.92637017297113855</v>
      </c>
      <c r="AW237" t="s">
        <v>274</v>
      </c>
      <c r="AX237" t="s">
        <v>277</v>
      </c>
      <c r="AY237" s="56" t="s">
        <v>280</v>
      </c>
      <c r="AZ237" t="s">
        <v>289</v>
      </c>
      <c r="BA237" s="60" t="s">
        <v>274</v>
      </c>
      <c r="BB237" t="s">
        <v>277</v>
      </c>
      <c r="BC237">
        <v>2</v>
      </c>
      <c r="BE237">
        <v>239</v>
      </c>
      <c r="BF237" s="65">
        <v>1098720</v>
      </c>
      <c r="BG237" s="65">
        <v>919754.63059308182</v>
      </c>
      <c r="BH237" s="66">
        <v>1535423.9186141076</v>
      </c>
      <c r="BI237" s="60" t="s">
        <v>283</v>
      </c>
    </row>
    <row r="238" spans="1:62" s="46" customFormat="1">
      <c r="A238" s="46" t="s">
        <v>243</v>
      </c>
      <c r="B238" s="60" t="s">
        <v>273</v>
      </c>
      <c r="C238" s="60" t="s">
        <v>277</v>
      </c>
      <c r="D238" s="60">
        <v>1</v>
      </c>
      <c r="E238" s="60" t="s">
        <v>283</v>
      </c>
      <c r="F238">
        <v>0</v>
      </c>
      <c r="G238" s="60" t="s">
        <v>282</v>
      </c>
      <c r="H238" s="60" t="s">
        <v>464</v>
      </c>
      <c r="I238" t="s">
        <v>469</v>
      </c>
      <c r="K238" s="46" t="s">
        <v>299</v>
      </c>
      <c r="L238" s="46" t="s">
        <v>308</v>
      </c>
      <c r="M238" s="46" t="s">
        <v>311</v>
      </c>
      <c r="N238" s="46">
        <v>8</v>
      </c>
      <c r="O238" s="46">
        <v>4</v>
      </c>
      <c r="P238" s="48">
        <v>0.77058499999999996</v>
      </c>
      <c r="Q238" s="48">
        <v>0.74748935374311132</v>
      </c>
      <c r="R238" s="81">
        <v>0.78606027411861557</v>
      </c>
      <c r="S238" s="81">
        <v>0.77829081131788436</v>
      </c>
      <c r="T238" s="49">
        <v>1365960</v>
      </c>
      <c r="U238" s="49">
        <v>1051594.825554268</v>
      </c>
      <c r="V238" s="77">
        <v>2004887.2502331794</v>
      </c>
      <c r="W238" s="77">
        <v>1334946.6421411759</v>
      </c>
      <c r="X238" s="50">
        <v>71292.600000000006</v>
      </c>
      <c r="Y238" s="50">
        <v>57998.429228579305</v>
      </c>
      <c r="Z238" s="87">
        <v>95894.794744756218</v>
      </c>
      <c r="AA238" s="87">
        <v>65417.176047774534</v>
      </c>
      <c r="AB238" s="46">
        <v>62.721462272366317</v>
      </c>
      <c r="AC238" s="46">
        <v>61.220006248798796</v>
      </c>
      <c r="AD238" s="52">
        <v>60.80150333868287</v>
      </c>
      <c r="AE238" s="46">
        <v>209.8</v>
      </c>
      <c r="AF238" s="46">
        <v>115.7</v>
      </c>
      <c r="AG238" s="46">
        <v>211.3</v>
      </c>
      <c r="AH238" s="46">
        <v>93.6</v>
      </c>
      <c r="AI238" s="46">
        <v>210.55</v>
      </c>
      <c r="AJ238" s="46">
        <v>104.65</v>
      </c>
      <c r="AK238" s="48">
        <v>0.76889148417681807</v>
      </c>
      <c r="AL238" s="48">
        <v>0.79020203730847882</v>
      </c>
      <c r="AM238" s="49">
        <v>1193886.5944634052</v>
      </c>
      <c r="AN238" s="49">
        <v>1475776.4848228204</v>
      </c>
      <c r="AO238" s="50">
        <v>59152.885887462544</v>
      </c>
      <c r="AP238" s="50">
        <v>66300.006934488498</v>
      </c>
      <c r="AQ238" s="54">
        <v>0.73174399999999995</v>
      </c>
      <c r="AR238" s="46">
        <v>0.73968604772003665</v>
      </c>
      <c r="AS238">
        <v>0.73693200000000003</v>
      </c>
      <c r="AT238" s="70">
        <v>0.74470107775002681</v>
      </c>
      <c r="AU238">
        <v>0.92493099999999995</v>
      </c>
      <c r="AV238" s="70">
        <v>0.9282052651014111</v>
      </c>
      <c r="AW238" s="46" t="s">
        <v>273</v>
      </c>
      <c r="AX238" s="46" t="s">
        <v>277</v>
      </c>
      <c r="AY238" s="57" t="s">
        <v>279</v>
      </c>
      <c r="AZ238" s="46" t="s">
        <v>289</v>
      </c>
      <c r="BA238" s="60" t="s">
        <v>284</v>
      </c>
      <c r="BB238" s="46" t="s">
        <v>277</v>
      </c>
      <c r="BC238" s="46">
        <v>3</v>
      </c>
      <c r="BE238" s="46">
        <v>241</v>
      </c>
      <c r="BF238" s="65">
        <v>262232</v>
      </c>
      <c r="BG238" s="65">
        <v>596920.40130444325</v>
      </c>
      <c r="BH238" s="65">
        <v>709559.61827375623</v>
      </c>
      <c r="BI238" s="60" t="s">
        <v>282</v>
      </c>
      <c r="BJ238"/>
    </row>
    <row r="239" spans="1:62" s="46" customFormat="1">
      <c r="A239" s="46" t="s">
        <v>402</v>
      </c>
      <c r="B239" s="60" t="s">
        <v>285</v>
      </c>
      <c r="C239" s="60" t="s">
        <v>290</v>
      </c>
      <c r="D239" s="60">
        <v>2</v>
      </c>
      <c r="E239" s="60" t="s">
        <v>282</v>
      </c>
      <c r="F239">
        <v>2</v>
      </c>
      <c r="G239" s="60" t="s">
        <v>282</v>
      </c>
      <c r="H239" s="60" t="s">
        <v>465</v>
      </c>
      <c r="I239" t="s">
        <v>469</v>
      </c>
      <c r="K239" s="46" t="s">
        <v>299</v>
      </c>
      <c r="L239" s="46" t="s">
        <v>308</v>
      </c>
      <c r="M239" s="46" t="s">
        <v>311</v>
      </c>
      <c r="N239" s="46">
        <v>8</v>
      </c>
      <c r="O239" s="46">
        <v>1</v>
      </c>
      <c r="P239" s="48">
        <v>0.59623599999999999</v>
      </c>
      <c r="Q239" s="48">
        <v>0.72911318175024697</v>
      </c>
      <c r="R239" s="81">
        <v>0.74651057502882612</v>
      </c>
      <c r="S239" s="81">
        <v>0.74651057502882612</v>
      </c>
      <c r="T239" s="49">
        <v>262232</v>
      </c>
      <c r="U239" s="49">
        <v>596920.40130444325</v>
      </c>
      <c r="V239" s="77">
        <v>709559.61827375623</v>
      </c>
      <c r="W239" s="77">
        <v>709559.61827375623</v>
      </c>
      <c r="X239" s="50">
        <v>27797.5</v>
      </c>
      <c r="Y239" s="50">
        <v>34772.560539483762</v>
      </c>
      <c r="Z239" s="87">
        <v>38626.073139955937</v>
      </c>
      <c r="AA239" s="87">
        <v>38626.073139955937</v>
      </c>
      <c r="AB239" s="46">
        <v>55.109895513020739</v>
      </c>
      <c r="AC239" s="46">
        <v>55.109895513020739</v>
      </c>
      <c r="AD239" s="52">
        <v>33.739757541140833</v>
      </c>
      <c r="AE239" s="46">
        <v>129.4</v>
      </c>
      <c r="AF239" s="46">
        <v>105.2</v>
      </c>
      <c r="AG239" s="46">
        <v>115.5</v>
      </c>
      <c r="AH239" s="46">
        <v>88.5</v>
      </c>
      <c r="AI239" s="46">
        <v>122.45</v>
      </c>
      <c r="AJ239" s="46">
        <v>96.85</v>
      </c>
      <c r="AK239" s="48">
        <v>0.72911318175024697</v>
      </c>
      <c r="AL239" s="48">
        <v>0.74651057502882612</v>
      </c>
      <c r="AM239" s="49">
        <v>596920.40130444325</v>
      </c>
      <c r="AN239" s="49">
        <v>709559.61827375623</v>
      </c>
      <c r="AO239" s="50">
        <v>34772.560539483762</v>
      </c>
      <c r="AP239" s="50">
        <v>38626.073139955937</v>
      </c>
      <c r="AQ239" s="54">
        <v>0.53332299999999999</v>
      </c>
      <c r="AR239" s="46">
        <v>0.70133217090390532</v>
      </c>
      <c r="AS239">
        <v>0.54158499999999998</v>
      </c>
      <c r="AT239" s="70">
        <v>0.70721037713682</v>
      </c>
      <c r="AU239">
        <v>0.85827500000000001</v>
      </c>
      <c r="AV239" s="70">
        <v>0.91937591812736552</v>
      </c>
      <c r="AW239" s="46" t="s">
        <v>275</v>
      </c>
      <c r="AX239" s="46" t="s">
        <v>278</v>
      </c>
      <c r="AY239" s="57" t="s">
        <v>280</v>
      </c>
      <c r="AZ239" s="46" t="s">
        <v>290</v>
      </c>
      <c r="BA239" s="60" t="s">
        <v>287</v>
      </c>
      <c r="BB239" s="46" t="s">
        <v>290</v>
      </c>
      <c r="BC239" s="46">
        <v>3</v>
      </c>
      <c r="BD239" s="46" t="s">
        <v>390</v>
      </c>
      <c r="BE239" s="46">
        <v>241</v>
      </c>
      <c r="BF239" s="65">
        <v>1365960</v>
      </c>
      <c r="BG239" s="65">
        <v>1051594.825554268</v>
      </c>
      <c r="BH239" s="66">
        <v>1336380.201105654</v>
      </c>
      <c r="BI239" s="60" t="s">
        <v>281</v>
      </c>
      <c r="BJ239"/>
    </row>
    <row r="240" spans="1:62">
      <c r="A240" t="s">
        <v>244</v>
      </c>
      <c r="B240" s="60" t="s">
        <v>275</v>
      </c>
      <c r="C240" s="60" t="s">
        <v>278</v>
      </c>
      <c r="D240" s="60">
        <v>2</v>
      </c>
      <c r="E240" s="60" t="s">
        <v>281</v>
      </c>
      <c r="F240">
        <v>1</v>
      </c>
      <c r="G240" s="60" t="s">
        <v>282</v>
      </c>
      <c r="H240" s="60" t="s">
        <v>464</v>
      </c>
      <c r="I240" t="s">
        <v>469</v>
      </c>
      <c r="K240" t="s">
        <v>299</v>
      </c>
      <c r="L240" t="s">
        <v>308</v>
      </c>
      <c r="M240" t="s">
        <v>311</v>
      </c>
      <c r="N240">
        <v>8</v>
      </c>
      <c r="O240">
        <v>4</v>
      </c>
      <c r="P240" s="48">
        <v>0.74031100000000005</v>
      </c>
      <c r="Q240" s="48">
        <v>0.68092948299778366</v>
      </c>
      <c r="R240" s="81">
        <v>0.77246598880767792</v>
      </c>
      <c r="S240" s="81">
        <v>0.76336744144664348</v>
      </c>
      <c r="T240" s="65">
        <v>970631</v>
      </c>
      <c r="U240" s="65">
        <v>635009.25360004837</v>
      </c>
      <c r="V240" s="79">
        <v>1339922.7642090525</v>
      </c>
      <c r="W240" s="77">
        <v>1010995.5918180145</v>
      </c>
      <c r="X240" s="50">
        <v>59534.8</v>
      </c>
      <c r="Y240" s="50">
        <v>59138.30837344232</v>
      </c>
      <c r="Z240" s="87">
        <v>68118.614766933708</v>
      </c>
      <c r="AA240" s="87">
        <v>53063.641160425097</v>
      </c>
      <c r="AB240">
        <v>59.011304125615347</v>
      </c>
      <c r="AC240">
        <v>57.157532146814816</v>
      </c>
      <c r="AD240" s="51">
        <v>53.524406192555603</v>
      </c>
      <c r="AE240">
        <v>187.5</v>
      </c>
      <c r="AF240">
        <v>115</v>
      </c>
      <c r="AG240">
        <v>167.3</v>
      </c>
      <c r="AH240">
        <v>73.900000000000006</v>
      </c>
      <c r="AI240">
        <v>177.4</v>
      </c>
      <c r="AJ240">
        <v>94.45</v>
      </c>
      <c r="AK240" s="48">
        <v>0.73139664996762488</v>
      </c>
      <c r="AL240" s="48">
        <v>0.78266237099458669</v>
      </c>
      <c r="AM240" s="49">
        <v>789395.26409048808</v>
      </c>
      <c r="AN240" s="49">
        <v>1228422.9414128028</v>
      </c>
      <c r="AO240" s="50">
        <v>45603.772388926969</v>
      </c>
      <c r="AP240" s="50">
        <v>57193.446260887831</v>
      </c>
      <c r="AQ240" s="53">
        <v>0.69603599999999999</v>
      </c>
      <c r="AR240">
        <v>0.72234332256965483</v>
      </c>
      <c r="AS240">
        <v>0.70191899999999996</v>
      </c>
      <c r="AT240" s="70">
        <v>0.72766947273242655</v>
      </c>
      <c r="AU240">
        <v>0.91300000000000003</v>
      </c>
      <c r="AV240" s="70">
        <v>0.92318778890052444</v>
      </c>
      <c r="AW240" t="s">
        <v>274</v>
      </c>
      <c r="AX240" t="s">
        <v>277</v>
      </c>
      <c r="AY240" s="56" t="s">
        <v>280</v>
      </c>
      <c r="AZ240" t="s">
        <v>289</v>
      </c>
      <c r="BA240" s="60" t="s">
        <v>286</v>
      </c>
      <c r="BB240" t="s">
        <v>278</v>
      </c>
      <c r="BC240">
        <v>3</v>
      </c>
      <c r="BE240">
        <v>242</v>
      </c>
      <c r="BF240" s="65">
        <v>970631</v>
      </c>
      <c r="BG240" s="65">
        <v>635009.25360004837</v>
      </c>
      <c r="BH240" s="66">
        <v>1340626.6124173056</v>
      </c>
      <c r="BI240" s="60" t="s">
        <v>283</v>
      </c>
    </row>
    <row r="241" spans="1:61">
      <c r="A241" t="s">
        <v>245</v>
      </c>
      <c r="B241" s="60" t="s">
        <v>274</v>
      </c>
      <c r="C241" s="60" t="s">
        <v>277</v>
      </c>
      <c r="D241" s="60">
        <v>2</v>
      </c>
      <c r="E241" s="60" t="s">
        <v>281</v>
      </c>
      <c r="F241">
        <v>1</v>
      </c>
      <c r="G241" s="60" t="s">
        <v>282</v>
      </c>
      <c r="H241" s="60" t="s">
        <v>464</v>
      </c>
      <c r="I241" s="58" t="s">
        <v>458</v>
      </c>
      <c r="K241" t="s">
        <v>299</v>
      </c>
      <c r="L241" t="s">
        <v>308</v>
      </c>
      <c r="M241" t="s">
        <v>311</v>
      </c>
      <c r="N241">
        <v>8</v>
      </c>
      <c r="O241">
        <v>4</v>
      </c>
      <c r="P241" s="48">
        <v>0.76413799999999998</v>
      </c>
      <c r="Q241" s="48">
        <v>0.70135390311556944</v>
      </c>
      <c r="R241" s="81">
        <v>0.78097365131784002</v>
      </c>
      <c r="S241" s="81">
        <v>0.77299429176468815</v>
      </c>
      <c r="T241" s="49">
        <v>1206530</v>
      </c>
      <c r="U241" s="49">
        <v>995367.98228542379</v>
      </c>
      <c r="V241" s="77">
        <v>1525005.1241715627</v>
      </c>
      <c r="W241" s="77">
        <v>1161465.4660577015</v>
      </c>
      <c r="X241" s="50">
        <v>66482</v>
      </c>
      <c r="Y241" s="50">
        <v>66018.93129660617</v>
      </c>
      <c r="Z241" s="87">
        <v>74461.523098521517</v>
      </c>
      <c r="AA241" s="87">
        <v>58368.114900436864</v>
      </c>
      <c r="AB241">
        <v>61.441334828209129</v>
      </c>
      <c r="AC241">
        <v>59.696915072839282</v>
      </c>
      <c r="AD241" s="51">
        <v>59.090260323195153</v>
      </c>
      <c r="AE241">
        <v>188.8</v>
      </c>
      <c r="AF241">
        <v>118.9</v>
      </c>
      <c r="AG241">
        <v>186.8</v>
      </c>
      <c r="AH241">
        <v>78.900000000000006</v>
      </c>
      <c r="AI241">
        <v>187.8</v>
      </c>
      <c r="AJ241">
        <v>98.9</v>
      </c>
      <c r="AK241" s="48">
        <v>0.74544402897466511</v>
      </c>
      <c r="AL241" s="48">
        <v>0.79065456242730137</v>
      </c>
      <c r="AM241" s="49">
        <v>922471.73507661128</v>
      </c>
      <c r="AN241" s="49">
        <v>1390138.0139494177</v>
      </c>
      <c r="AO241" s="50">
        <v>50438.596284014209</v>
      </c>
      <c r="AP241" s="50">
        <v>62309.967077417728</v>
      </c>
      <c r="AQ241" s="53">
        <v>0.72397199999999995</v>
      </c>
      <c r="AR241">
        <v>0.73353845493147962</v>
      </c>
      <c r="AS241">
        <v>0.72950000000000004</v>
      </c>
      <c r="AT241" s="70">
        <v>0.738662890549864</v>
      </c>
      <c r="AU241">
        <v>0.92266700000000001</v>
      </c>
      <c r="AV241" s="70">
        <v>0.9264120249432396</v>
      </c>
      <c r="AW241" t="s">
        <v>273</v>
      </c>
      <c r="AX241" t="s">
        <v>277</v>
      </c>
      <c r="AY241" s="56" t="s">
        <v>279</v>
      </c>
      <c r="AZ241" t="s">
        <v>289</v>
      </c>
      <c r="BA241" s="60" t="s">
        <v>274</v>
      </c>
      <c r="BB241" t="s">
        <v>277</v>
      </c>
      <c r="BC241">
        <v>2</v>
      </c>
      <c r="BE241">
        <v>243</v>
      </c>
      <c r="BF241" s="65">
        <v>1206530</v>
      </c>
      <c r="BG241" s="65">
        <v>749529.57506512548</v>
      </c>
      <c r="BH241" s="66">
        <v>1525783.0372127153</v>
      </c>
      <c r="BI241" s="60" t="s">
        <v>283</v>
      </c>
    </row>
    <row r="242" spans="1:61">
      <c r="A242" t="s">
        <v>246</v>
      </c>
      <c r="B242" s="60" t="s">
        <v>273</v>
      </c>
      <c r="C242" s="60" t="s">
        <v>277</v>
      </c>
      <c r="D242" s="60">
        <v>1</v>
      </c>
      <c r="E242" s="60" t="s">
        <v>281</v>
      </c>
      <c r="F242">
        <v>1</v>
      </c>
      <c r="G242" s="60" t="s">
        <v>282</v>
      </c>
      <c r="H242" s="60" t="s">
        <v>464</v>
      </c>
      <c r="I242" s="58" t="s">
        <v>469</v>
      </c>
      <c r="K242" t="s">
        <v>299</v>
      </c>
      <c r="L242" t="s">
        <v>308</v>
      </c>
      <c r="M242" t="s">
        <v>311</v>
      </c>
      <c r="N242">
        <v>8</v>
      </c>
      <c r="O242">
        <v>4</v>
      </c>
      <c r="P242" s="48">
        <v>0.75972899999999999</v>
      </c>
      <c r="Q242" s="48">
        <v>0.71314038995183893</v>
      </c>
      <c r="R242" s="81">
        <v>0.76653925297266279</v>
      </c>
      <c r="S242" s="81">
        <v>0.75767440988811185</v>
      </c>
      <c r="T242" s="49">
        <v>1117830</v>
      </c>
      <c r="U242" s="49">
        <v>827986.48528534011</v>
      </c>
      <c r="V242" s="77">
        <v>1242731.628971128</v>
      </c>
      <c r="W242" s="77">
        <v>943738.0903669378</v>
      </c>
      <c r="X242" s="50">
        <v>62385.3</v>
      </c>
      <c r="Y242" s="50">
        <v>52510.232636360182</v>
      </c>
      <c r="Z242" s="87">
        <v>64905.756824204189</v>
      </c>
      <c r="AA242" s="87">
        <v>50778.602173328756</v>
      </c>
      <c r="AB242">
        <v>57.440126567064276</v>
      </c>
      <c r="AC242">
        <v>55.756049791144051</v>
      </c>
      <c r="AD242" s="51">
        <v>57.956630984445361</v>
      </c>
      <c r="AE242">
        <v>175.3</v>
      </c>
      <c r="AF242">
        <v>111.4</v>
      </c>
      <c r="AG242">
        <v>174</v>
      </c>
      <c r="AH242">
        <v>82.1</v>
      </c>
      <c r="AI242">
        <v>174.65</v>
      </c>
      <c r="AJ242">
        <v>96.75</v>
      </c>
      <c r="AK242" s="48">
        <v>0.74312905319833622</v>
      </c>
      <c r="AL242" s="48">
        <v>0.77645423736314811</v>
      </c>
      <c r="AM242" s="49">
        <v>836364.44145171985</v>
      </c>
      <c r="AN242" s="49">
        <v>1134847.731762748</v>
      </c>
      <c r="AO242" s="50">
        <v>46146.838652200175</v>
      </c>
      <c r="AP242" s="50">
        <v>54370.296032780803</v>
      </c>
      <c r="AQ242" s="53">
        <v>0.71840400000000004</v>
      </c>
      <c r="AR242">
        <v>0.71572511323873944</v>
      </c>
      <c r="AS242">
        <v>0.72381700000000004</v>
      </c>
      <c r="AT242" s="70">
        <v>0.72117016234133313</v>
      </c>
      <c r="AU242">
        <v>0.92172200000000004</v>
      </c>
      <c r="AV242" s="70">
        <v>0.92128120576886141</v>
      </c>
      <c r="AW242" t="s">
        <v>273</v>
      </c>
      <c r="AX242" t="s">
        <v>277</v>
      </c>
      <c r="AY242" s="56" t="s">
        <v>279</v>
      </c>
      <c r="AZ242" t="s">
        <v>289</v>
      </c>
      <c r="BA242" s="60" t="s">
        <v>274</v>
      </c>
      <c r="BB242" t="s">
        <v>277</v>
      </c>
      <c r="BC242">
        <v>2</v>
      </c>
      <c r="BE242">
        <v>244</v>
      </c>
      <c r="BF242" s="65">
        <v>1117830</v>
      </c>
      <c r="BG242" s="65">
        <v>684308.89599536243</v>
      </c>
      <c r="BH242" s="66">
        <v>1243371.424293892</v>
      </c>
      <c r="BI242" s="60" t="s">
        <v>281</v>
      </c>
    </row>
    <row r="243" spans="1:61">
      <c r="A243" t="s">
        <v>247</v>
      </c>
      <c r="B243" s="60" t="s">
        <v>276</v>
      </c>
      <c r="C243" s="60" t="s">
        <v>278</v>
      </c>
      <c r="D243" s="60">
        <v>1</v>
      </c>
      <c r="E243" s="60" t="s">
        <v>281</v>
      </c>
      <c r="F243">
        <v>1</v>
      </c>
      <c r="G243" s="60" t="s">
        <v>282</v>
      </c>
      <c r="H243" s="60" t="s">
        <v>464</v>
      </c>
      <c r="I243" s="58" t="s">
        <v>469</v>
      </c>
      <c r="K243" t="s">
        <v>299</v>
      </c>
      <c r="L243" t="s">
        <v>308</v>
      </c>
      <c r="M243" t="s">
        <v>311</v>
      </c>
      <c r="N243">
        <v>8</v>
      </c>
      <c r="O243">
        <v>4</v>
      </c>
      <c r="P243" s="48">
        <v>0.74411000000000005</v>
      </c>
      <c r="Q243" s="48">
        <v>0.70435223774210831</v>
      </c>
      <c r="R243" s="81">
        <v>0.76851650124259019</v>
      </c>
      <c r="S243" s="81">
        <v>0.76141232885713228</v>
      </c>
      <c r="T243" s="49">
        <v>949614</v>
      </c>
      <c r="U243" s="49">
        <v>814431.69036342169</v>
      </c>
      <c r="V243" s="77">
        <v>1307549.1646574256</v>
      </c>
      <c r="W243" s="77">
        <v>1014950.9906697555</v>
      </c>
      <c r="X243" s="50">
        <v>56479.9</v>
      </c>
      <c r="Y243" s="50">
        <v>53214.916902095851</v>
      </c>
      <c r="Z243" s="87">
        <v>67641.910778239748</v>
      </c>
      <c r="AA243" s="87">
        <v>53716.931047025253</v>
      </c>
      <c r="AB243">
        <v>57.991376187353119</v>
      </c>
      <c r="AC243">
        <v>56.683301012556363</v>
      </c>
      <c r="AD243" s="51">
        <v>54.298101086630048</v>
      </c>
      <c r="AE243">
        <v>183.5</v>
      </c>
      <c r="AF243">
        <v>110.6</v>
      </c>
      <c r="AG243">
        <v>184.3</v>
      </c>
      <c r="AH243">
        <v>78</v>
      </c>
      <c r="AI243">
        <v>183.9</v>
      </c>
      <c r="AJ243">
        <v>94.3</v>
      </c>
      <c r="AK243" s="48">
        <v>0.73749529003150049</v>
      </c>
      <c r="AL243" s="48">
        <v>0.77731016537553022</v>
      </c>
      <c r="AM243" s="49">
        <v>830672.97459724534</v>
      </c>
      <c r="AN243" s="49">
        <v>1177851.6793648116</v>
      </c>
      <c r="AO243" s="50">
        <v>46860.798369534401</v>
      </c>
      <c r="AP243" s="50">
        <v>56213.737975796117</v>
      </c>
      <c r="AQ243" s="53">
        <v>0.69950999999999997</v>
      </c>
      <c r="AR243">
        <v>0.72006352065788948</v>
      </c>
      <c r="AS243">
        <v>0.70522300000000004</v>
      </c>
      <c r="AT243" s="70">
        <v>0.72543141826684587</v>
      </c>
      <c r="AU243">
        <v>0.91683400000000004</v>
      </c>
      <c r="AV243" s="70">
        <v>0.92254519459457696</v>
      </c>
      <c r="AW243" t="s">
        <v>274</v>
      </c>
      <c r="AX243" t="s">
        <v>277</v>
      </c>
      <c r="AY243" s="56" t="s">
        <v>280</v>
      </c>
      <c r="AZ243" t="s">
        <v>289</v>
      </c>
      <c r="BA243" s="60" t="s">
        <v>275</v>
      </c>
      <c r="BB243" t="s">
        <v>278</v>
      </c>
      <c r="BC243">
        <v>2</v>
      </c>
      <c r="BE243">
        <v>245</v>
      </c>
      <c r="BF243" s="65">
        <v>949614</v>
      </c>
      <c r="BG243" s="65">
        <v>691778.52608174772</v>
      </c>
      <c r="BH243" s="66">
        <v>1308175.2749875702</v>
      </c>
      <c r="BI243" s="60" t="s">
        <v>281</v>
      </c>
    </row>
    <row r="244" spans="1:61">
      <c r="A244" t="s">
        <v>248</v>
      </c>
      <c r="B244" s="60" t="s">
        <v>273</v>
      </c>
      <c r="C244" s="60" t="s">
        <v>277</v>
      </c>
      <c r="D244" s="60">
        <v>1</v>
      </c>
      <c r="E244" s="60" t="s">
        <v>283</v>
      </c>
      <c r="F244">
        <v>0</v>
      </c>
      <c r="G244" s="60" t="s">
        <v>282</v>
      </c>
      <c r="H244" s="60" t="s">
        <v>464</v>
      </c>
      <c r="I244" s="58" t="s">
        <v>469</v>
      </c>
      <c r="J244" t="s">
        <v>453</v>
      </c>
      <c r="K244" t="s">
        <v>299</v>
      </c>
      <c r="L244" t="s">
        <v>308</v>
      </c>
      <c r="M244" t="s">
        <v>311</v>
      </c>
      <c r="N244">
        <v>8</v>
      </c>
      <c r="O244">
        <v>4</v>
      </c>
      <c r="P244" s="48">
        <v>0.76870099999999997</v>
      </c>
      <c r="Q244" s="48">
        <v>0.71024522971302262</v>
      </c>
      <c r="R244" s="81">
        <v>0.77294782104615722</v>
      </c>
      <c r="S244" s="81">
        <v>0.76052244176093653</v>
      </c>
      <c r="T244" s="49">
        <v>1395140</v>
      </c>
      <c r="U244" s="49">
        <v>989623.59366497304</v>
      </c>
      <c r="V244" s="77">
        <v>1586326.293664973</v>
      </c>
      <c r="W244" s="77">
        <v>994757.62733233208</v>
      </c>
      <c r="X244" s="50">
        <v>73703.100000000006</v>
      </c>
      <c r="Y244" s="50">
        <v>63564.755849892164</v>
      </c>
      <c r="Z244" s="87">
        <v>80909.555849892175</v>
      </c>
      <c r="AA244" s="87">
        <v>52857.785746936788</v>
      </c>
      <c r="AB244">
        <v>58.818502104053522</v>
      </c>
      <c r="AC244">
        <v>56.458529993756706</v>
      </c>
      <c r="AD244" s="51">
        <v>60.283125633345549</v>
      </c>
      <c r="AE244">
        <v>182.3</v>
      </c>
      <c r="AF244">
        <v>111</v>
      </c>
      <c r="AG244">
        <v>179.7</v>
      </c>
      <c r="AH244">
        <v>81.3</v>
      </c>
      <c r="AI244">
        <v>181</v>
      </c>
      <c r="AJ244">
        <v>96.15</v>
      </c>
      <c r="AK244" s="48">
        <v>0.74289573809438014</v>
      </c>
      <c r="AL244" s="48">
        <v>0.77731484409869633</v>
      </c>
      <c r="AM244" s="49">
        <v>855245.34994434274</v>
      </c>
      <c r="AN244" s="49">
        <v>1167678.1530605417</v>
      </c>
      <c r="AO244" s="50">
        <v>47232.182218906455</v>
      </c>
      <c r="AP244" s="50">
        <v>55726.151935514754</v>
      </c>
      <c r="AQ244" s="53">
        <v>0.72935499999999998</v>
      </c>
      <c r="AR244">
        <v>0.71903133525501761</v>
      </c>
      <c r="AS244">
        <v>0.734398</v>
      </c>
      <c r="AT244" s="70">
        <v>0.72441751089693973</v>
      </c>
      <c r="AU244">
        <v>0.92449099999999995</v>
      </c>
      <c r="AV244" s="70">
        <v>0.92224324182178097</v>
      </c>
      <c r="AW244" t="s">
        <v>273</v>
      </c>
      <c r="AX244" t="s">
        <v>277</v>
      </c>
      <c r="AY244" s="56" t="s">
        <v>279</v>
      </c>
      <c r="AZ244" t="s">
        <v>289</v>
      </c>
      <c r="BA244" s="60" t="s">
        <v>274</v>
      </c>
      <c r="BB244" t="s">
        <v>277</v>
      </c>
      <c r="BC244">
        <v>2</v>
      </c>
      <c r="BE244">
        <v>246</v>
      </c>
      <c r="BF244" s="65">
        <v>1395140</v>
      </c>
      <c r="BG244" s="65">
        <v>710548.54486858647</v>
      </c>
      <c r="BH244" s="66">
        <v>1586326.293664973</v>
      </c>
      <c r="BI244" s="60" t="s">
        <v>283</v>
      </c>
    </row>
    <row r="245" spans="1:61">
      <c r="A245" t="s">
        <v>249</v>
      </c>
      <c r="B245" s="60" t="s">
        <v>275</v>
      </c>
      <c r="C245" s="60" t="s">
        <v>278</v>
      </c>
      <c r="D245" s="60">
        <v>1</v>
      </c>
      <c r="E245" s="60" t="s">
        <v>283</v>
      </c>
      <c r="F245">
        <v>0</v>
      </c>
      <c r="G245" s="60" t="s">
        <v>282</v>
      </c>
      <c r="H245" s="60" t="s">
        <v>464</v>
      </c>
      <c r="I245" s="58" t="s">
        <v>469</v>
      </c>
      <c r="J245" t="s">
        <v>447</v>
      </c>
      <c r="K245" t="s">
        <v>300</v>
      </c>
      <c r="L245" t="s">
        <v>308</v>
      </c>
      <c r="M245" t="s">
        <v>311</v>
      </c>
      <c r="N245">
        <v>8</v>
      </c>
      <c r="O245">
        <v>4</v>
      </c>
      <c r="P245" s="48">
        <v>0.73082899999999995</v>
      </c>
      <c r="Q245" s="48">
        <v>0.76216692453867907</v>
      </c>
      <c r="R245" s="81">
        <v>0.78804371015469299</v>
      </c>
      <c r="S245" s="81">
        <v>0.64161483641651196</v>
      </c>
      <c r="T245" s="49">
        <v>733944</v>
      </c>
      <c r="U245" s="49">
        <v>894360.21423357539</v>
      </c>
      <c r="V245" s="77">
        <v>1746282.322315136</v>
      </c>
      <c r="W245" s="77">
        <v>446605.96238232357</v>
      </c>
      <c r="X245" s="50">
        <v>47488.1</v>
      </c>
      <c r="Y245" s="50">
        <v>45678.304354829335</v>
      </c>
      <c r="Z245" s="87">
        <v>83293.935411731771</v>
      </c>
      <c r="AA245" s="87">
        <v>35886.443937737145</v>
      </c>
      <c r="AB245">
        <v>62.895899215821274</v>
      </c>
      <c r="AC245">
        <v>37.334930411927971</v>
      </c>
      <c r="AD245" s="51">
        <v>51.538960961513418</v>
      </c>
      <c r="AE245">
        <v>117.9</v>
      </c>
      <c r="AF245">
        <v>144.30000000000001</v>
      </c>
      <c r="AG245">
        <v>117.9</v>
      </c>
      <c r="AH245">
        <v>100.4</v>
      </c>
      <c r="AI245">
        <v>117.9</v>
      </c>
      <c r="AJ245">
        <v>122.35000000000001</v>
      </c>
      <c r="AK245" s="48">
        <v>0.76216692453867907</v>
      </c>
      <c r="AL245" s="48">
        <v>0.76216692453867907</v>
      </c>
      <c r="AM245" s="49">
        <v>894360.21423357539</v>
      </c>
      <c r="AN245" s="49">
        <v>894360.21423357539</v>
      </c>
      <c r="AO245" s="50">
        <v>45678.304354829335</v>
      </c>
      <c r="AP245" s="50">
        <v>45678.304354829335</v>
      </c>
      <c r="AQ245" s="53">
        <v>0.68393599999999999</v>
      </c>
      <c r="AR245">
        <v>0.58026538548139839</v>
      </c>
      <c r="AS245">
        <v>0.69011800000000001</v>
      </c>
      <c r="AT245" s="70">
        <v>0.5882174001198236</v>
      </c>
      <c r="AU245">
        <v>0.91051599999999999</v>
      </c>
      <c r="AV245" s="70">
        <v>0.88281727046338099</v>
      </c>
      <c r="AW245" t="s">
        <v>275</v>
      </c>
      <c r="AX245" t="s">
        <v>278</v>
      </c>
      <c r="AY245" s="56" t="s">
        <v>280</v>
      </c>
      <c r="AZ245" t="s">
        <v>289</v>
      </c>
      <c r="BA245" s="60" t="s">
        <v>286</v>
      </c>
      <c r="BB245" t="s">
        <v>278</v>
      </c>
      <c r="BC245">
        <v>3</v>
      </c>
      <c r="BE245">
        <v>247</v>
      </c>
      <c r="BF245" s="65">
        <v>733944</v>
      </c>
      <c r="BG245" s="65">
        <v>478475.84185845428</v>
      </c>
      <c r="BH245" s="66">
        <v>1746282.322315136</v>
      </c>
      <c r="BI245" s="60" t="s">
        <v>283</v>
      </c>
    </row>
    <row r="246" spans="1:61">
      <c r="A246" t="s">
        <v>250</v>
      </c>
      <c r="B246" s="60" t="s">
        <v>275</v>
      </c>
      <c r="C246" s="60" t="s">
        <v>278</v>
      </c>
      <c r="D246" s="60">
        <v>2</v>
      </c>
      <c r="E246" s="60" t="s">
        <v>281</v>
      </c>
      <c r="F246">
        <v>1</v>
      </c>
      <c r="G246" s="60" t="s">
        <v>282</v>
      </c>
      <c r="H246" s="60" t="s">
        <v>464</v>
      </c>
      <c r="I246" s="58" t="s">
        <v>469</v>
      </c>
      <c r="K246" t="s">
        <v>298</v>
      </c>
      <c r="L246" t="s">
        <v>308</v>
      </c>
      <c r="M246" t="s">
        <v>311</v>
      </c>
      <c r="N246">
        <v>8</v>
      </c>
      <c r="O246">
        <v>4</v>
      </c>
      <c r="P246" s="48">
        <v>0.78523500000000002</v>
      </c>
      <c r="Q246" s="48">
        <v>0.74674367385499663</v>
      </c>
      <c r="R246" s="81">
        <v>0.79714615195014027</v>
      </c>
      <c r="S246" s="81">
        <v>0.7920662703276844</v>
      </c>
      <c r="T246" s="49">
        <v>1748450</v>
      </c>
      <c r="U246" s="49">
        <v>1320269.7222352256</v>
      </c>
      <c r="V246" s="77">
        <v>2021669.9640049804</v>
      </c>
      <c r="W246" s="77">
        <v>1593145.9653093047</v>
      </c>
      <c r="X246" s="50">
        <v>87705.5</v>
      </c>
      <c r="Y246" s="50">
        <v>73365.634024277038</v>
      </c>
      <c r="Z246" s="87">
        <v>91001.484020583724</v>
      </c>
      <c r="AA246" s="87">
        <v>73043.251246808941</v>
      </c>
      <c r="AB246">
        <v>66.647373471877557</v>
      </c>
      <c r="AC246">
        <v>65.432984079233663</v>
      </c>
      <c r="AD246" s="51">
        <v>64.970991195107985</v>
      </c>
      <c r="AE246">
        <v>233.6</v>
      </c>
      <c r="AF246">
        <v>125.6</v>
      </c>
      <c r="AG246">
        <v>203.1</v>
      </c>
      <c r="AH246">
        <v>91.7</v>
      </c>
      <c r="AI246">
        <v>218.35</v>
      </c>
      <c r="AJ246">
        <v>108.65</v>
      </c>
      <c r="AK246" s="48">
        <v>0.77390148274748116</v>
      </c>
      <c r="AL246" s="48">
        <v>0.80507821800670287</v>
      </c>
      <c r="AM246" s="49">
        <v>1316772.6384239793</v>
      </c>
      <c r="AN246" s="49">
        <v>1803562.0870888962</v>
      </c>
      <c r="AO246" s="50">
        <v>63802.070842514499</v>
      </c>
      <c r="AP246" s="50">
        <v>75205.929599376934</v>
      </c>
      <c r="AQ246" s="53">
        <v>0.74778299999999998</v>
      </c>
      <c r="AR246">
        <v>0.75573866806616485</v>
      </c>
      <c r="AS246">
        <v>0.75297099999999995</v>
      </c>
      <c r="AT246" s="70">
        <v>0.76046027321991372</v>
      </c>
      <c r="AU246">
        <v>0.93007899999999999</v>
      </c>
      <c r="AV246" s="70">
        <v>0.93278070778899957</v>
      </c>
      <c r="AW246" t="s">
        <v>273</v>
      </c>
      <c r="AX246" t="s">
        <v>277</v>
      </c>
      <c r="AY246" s="56" t="s">
        <v>279</v>
      </c>
      <c r="AZ246" t="s">
        <v>289</v>
      </c>
      <c r="BA246" s="60" t="s">
        <v>275</v>
      </c>
      <c r="BB246" t="s">
        <v>278</v>
      </c>
      <c r="BC246">
        <v>2</v>
      </c>
      <c r="BE246">
        <v>248</v>
      </c>
      <c r="BF246" s="65">
        <v>1748450</v>
      </c>
      <c r="BG246" s="65">
        <v>1120044.8457697947</v>
      </c>
      <c r="BH246" s="66">
        <v>2022586.9324830873</v>
      </c>
      <c r="BI246" s="60" t="s">
        <v>281</v>
      </c>
    </row>
    <row r="247" spans="1:61">
      <c r="A247" t="s">
        <v>251</v>
      </c>
      <c r="B247" s="60" t="s">
        <v>273</v>
      </c>
      <c r="C247" s="60" t="s">
        <v>277</v>
      </c>
      <c r="D247" s="60">
        <v>1</v>
      </c>
      <c r="E247" s="60" t="s">
        <v>281</v>
      </c>
      <c r="F247">
        <v>1</v>
      </c>
      <c r="G247" s="60" t="s">
        <v>282</v>
      </c>
      <c r="H247" s="60" t="s">
        <v>464</v>
      </c>
      <c r="I247" s="58" t="s">
        <v>469</v>
      </c>
      <c r="K247" t="s">
        <v>298</v>
      </c>
      <c r="L247" t="s">
        <v>308</v>
      </c>
      <c r="M247" t="s">
        <v>311</v>
      </c>
      <c r="N247">
        <v>8</v>
      </c>
      <c r="O247">
        <v>4</v>
      </c>
      <c r="P247" s="48">
        <v>0.76373800000000003</v>
      </c>
      <c r="Q247" s="48">
        <v>0.72819162460614706</v>
      </c>
      <c r="R247" s="81">
        <v>0.78104326343598873</v>
      </c>
      <c r="S247" s="81">
        <v>0.76878030908562589</v>
      </c>
      <c r="T247" s="49">
        <v>1146140</v>
      </c>
      <c r="U247" s="49">
        <v>937322.40921988524</v>
      </c>
      <c r="V247" s="77">
        <v>1465326.8910475061</v>
      </c>
      <c r="W247" s="77">
        <v>1058928.7528397536</v>
      </c>
      <c r="X247" s="50">
        <v>62540</v>
      </c>
      <c r="Y247" s="50">
        <v>56337.81624260197</v>
      </c>
      <c r="Z247" s="87">
        <v>71598.171728678426</v>
      </c>
      <c r="AA247" s="87">
        <v>54263.539298317279</v>
      </c>
      <c r="AB247">
        <v>61.39794588332655</v>
      </c>
      <c r="AC247">
        <v>58.543661169144819</v>
      </c>
      <c r="AD247" s="51">
        <v>58.891079844868734</v>
      </c>
      <c r="AE247">
        <v>175.9</v>
      </c>
      <c r="AF247">
        <v>123.4</v>
      </c>
      <c r="AG247">
        <v>169.7</v>
      </c>
      <c r="AH247">
        <v>87.8</v>
      </c>
      <c r="AI247">
        <v>172.8</v>
      </c>
      <c r="AJ247">
        <v>105.6</v>
      </c>
      <c r="AK247" s="48">
        <v>0.75906543953557182</v>
      </c>
      <c r="AL247" s="48">
        <v>0.79309605059703658</v>
      </c>
      <c r="AM247" s="49">
        <v>980284.27499054454</v>
      </c>
      <c r="AN247" s="49">
        <v>1377757.1700892164</v>
      </c>
      <c r="AO247" s="50">
        <v>50673.653140935319</v>
      </c>
      <c r="AP247" s="50">
        <v>61020.069966682902</v>
      </c>
      <c r="AQ247" s="53">
        <v>0.72168699999999997</v>
      </c>
      <c r="AR247">
        <v>0.72864012429244229</v>
      </c>
      <c r="AS247">
        <v>0.72726000000000002</v>
      </c>
      <c r="AT247" s="70">
        <v>0.73385271527991869</v>
      </c>
      <c r="AU247">
        <v>0.92224700000000004</v>
      </c>
      <c r="AV247" s="70">
        <v>0.92499079528123096</v>
      </c>
      <c r="AW247" t="s">
        <v>273</v>
      </c>
      <c r="AX247" t="s">
        <v>277</v>
      </c>
      <c r="AY247" s="56" t="s">
        <v>279</v>
      </c>
      <c r="AZ247" t="s">
        <v>289</v>
      </c>
      <c r="BA247" s="60" t="s">
        <v>273</v>
      </c>
      <c r="BB247" t="s">
        <v>277</v>
      </c>
      <c r="BC247">
        <v>1</v>
      </c>
      <c r="BE247">
        <v>249</v>
      </c>
      <c r="BF247" s="65">
        <v>1146140</v>
      </c>
      <c r="BG247" s="65">
        <v>762037.10118451226</v>
      </c>
      <c r="BH247" s="66">
        <v>1466196.5139471153</v>
      </c>
      <c r="BI247" s="60" t="s">
        <v>281</v>
      </c>
    </row>
    <row r="248" spans="1:61">
      <c r="A248" t="s">
        <v>252</v>
      </c>
      <c r="B248" s="60" t="s">
        <v>275</v>
      </c>
      <c r="C248" s="60" t="s">
        <v>278</v>
      </c>
      <c r="D248" s="60">
        <v>2</v>
      </c>
      <c r="E248" s="60" t="s">
        <v>283</v>
      </c>
      <c r="F248">
        <v>0</v>
      </c>
      <c r="G248" s="60" t="s">
        <v>282</v>
      </c>
      <c r="H248" s="60" t="s">
        <v>464</v>
      </c>
      <c r="I248" s="58" t="s">
        <v>469</v>
      </c>
      <c r="K248" t="s">
        <v>298</v>
      </c>
      <c r="L248" t="s">
        <v>308</v>
      </c>
      <c r="M248" t="s">
        <v>311</v>
      </c>
      <c r="N248">
        <v>8</v>
      </c>
      <c r="O248">
        <v>4</v>
      </c>
      <c r="P248" s="48">
        <v>0.76050399999999996</v>
      </c>
      <c r="Q248" s="48">
        <v>0.72398891898100715</v>
      </c>
      <c r="R248" s="81">
        <v>0.79827495712744145</v>
      </c>
      <c r="S248" s="81">
        <v>0.78367274292706857</v>
      </c>
      <c r="T248" s="49">
        <v>1256110</v>
      </c>
      <c r="U248" s="49">
        <v>1211001.6709724974</v>
      </c>
      <c r="V248" s="77">
        <v>2235864.5209724968</v>
      </c>
      <c r="W248" s="77">
        <v>1324482.825484744</v>
      </c>
      <c r="X248" s="50">
        <v>72046.899999999994</v>
      </c>
      <c r="Y248" s="50">
        <v>74023.30623692098</v>
      </c>
      <c r="Z248" s="87">
        <v>100729.32623692097</v>
      </c>
      <c r="AA248" s="87">
        <v>63310.482468809903</v>
      </c>
      <c r="AB248">
        <v>66.590275280317655</v>
      </c>
      <c r="AC248">
        <v>62.761304629320477</v>
      </c>
      <c r="AD248" s="51">
        <v>58.119866647713295</v>
      </c>
      <c r="AE248">
        <v>192.7</v>
      </c>
      <c r="AF248">
        <v>128.19999999999999</v>
      </c>
      <c r="AG248">
        <v>189.8</v>
      </c>
      <c r="AH248">
        <v>86.4</v>
      </c>
      <c r="AI248">
        <v>191.25</v>
      </c>
      <c r="AJ248">
        <v>107.3</v>
      </c>
      <c r="AK248" s="48">
        <v>0.76363904499304558</v>
      </c>
      <c r="AL248" s="48">
        <v>0.80343482384326503</v>
      </c>
      <c r="AM248" s="49">
        <v>1109179.4987358423</v>
      </c>
      <c r="AN248" s="49">
        <v>1645796.4321520252</v>
      </c>
      <c r="AO248" s="50">
        <v>56232.850970969492</v>
      </c>
      <c r="AP248" s="50">
        <v>69206.580947867944</v>
      </c>
      <c r="AQ248" s="53">
        <v>0.71874800000000005</v>
      </c>
      <c r="AR248">
        <v>0.7459731250851076</v>
      </c>
      <c r="AS248">
        <v>0.72418199999999999</v>
      </c>
      <c r="AT248" s="70">
        <v>0.75087145391470866</v>
      </c>
      <c r="AU248">
        <v>0.920713</v>
      </c>
      <c r="AV248" s="70">
        <v>0.92996708458216659</v>
      </c>
      <c r="AW248" t="s">
        <v>274</v>
      </c>
      <c r="AX248" t="s">
        <v>277</v>
      </c>
      <c r="AY248" s="56" t="s">
        <v>280</v>
      </c>
      <c r="AZ248" t="s">
        <v>289</v>
      </c>
      <c r="BA248" s="60" t="s">
        <v>275</v>
      </c>
      <c r="BB248" t="s">
        <v>278</v>
      </c>
      <c r="BC248">
        <v>2</v>
      </c>
      <c r="BE248">
        <v>250</v>
      </c>
      <c r="BF248" s="65">
        <v>1256110</v>
      </c>
      <c r="BG248" s="65">
        <v>884398.72028292436</v>
      </c>
      <c r="BH248" s="66">
        <v>2235864.5209724968</v>
      </c>
      <c r="BI248" s="60" t="s">
        <v>283</v>
      </c>
    </row>
    <row r="249" spans="1:61">
      <c r="A249" t="s">
        <v>253</v>
      </c>
      <c r="B249" s="60" t="s">
        <v>274</v>
      </c>
      <c r="C249" s="60" t="s">
        <v>277</v>
      </c>
      <c r="D249" s="60">
        <v>1</v>
      </c>
      <c r="E249" s="60" t="s">
        <v>283</v>
      </c>
      <c r="F249">
        <v>0</v>
      </c>
      <c r="G249" s="60" t="s">
        <v>282</v>
      </c>
      <c r="H249" s="60" t="s">
        <v>464</v>
      </c>
      <c r="I249" t="s">
        <v>458</v>
      </c>
      <c r="K249" t="s">
        <v>298</v>
      </c>
      <c r="L249" t="s">
        <v>308</v>
      </c>
      <c r="M249" t="s">
        <v>311</v>
      </c>
      <c r="N249">
        <v>8</v>
      </c>
      <c r="O249">
        <v>4</v>
      </c>
      <c r="P249" s="48">
        <v>0.79579599999999995</v>
      </c>
      <c r="Q249" s="48">
        <v>0.72105539224060311</v>
      </c>
      <c r="R249" s="81">
        <v>0.80244240385106136</v>
      </c>
      <c r="S249" s="81">
        <v>0.79420792534001872</v>
      </c>
      <c r="T249" s="49">
        <v>1990890</v>
      </c>
      <c r="U249" s="49">
        <v>1319395.5438674865</v>
      </c>
      <c r="V249" s="77">
        <v>2530387.0158674866</v>
      </c>
      <c r="W249" s="77">
        <v>1646450.4646868533</v>
      </c>
      <c r="X249" s="50">
        <v>94684.7</v>
      </c>
      <c r="Y249" s="50">
        <v>81293.104410535481</v>
      </c>
      <c r="Z249" s="87">
        <v>111343.02441053549</v>
      </c>
      <c r="AA249" s="87">
        <v>74679.217451063567</v>
      </c>
      <c r="AB249">
        <v>68.178146657961349</v>
      </c>
      <c r="AC249">
        <v>66.140909916433714</v>
      </c>
      <c r="AD249" s="51">
        <v>68.422691529977826</v>
      </c>
      <c r="AE249">
        <v>220.8</v>
      </c>
      <c r="AF249">
        <v>126.9</v>
      </c>
      <c r="AG249">
        <v>221</v>
      </c>
      <c r="AH249">
        <v>83.7</v>
      </c>
      <c r="AI249">
        <v>220.9</v>
      </c>
      <c r="AJ249">
        <v>105.30000000000001</v>
      </c>
      <c r="AK249" s="48">
        <v>0.76335404383276828</v>
      </c>
      <c r="AL249" s="48">
        <v>0.80709435034872257</v>
      </c>
      <c r="AM249" s="49">
        <v>1228517.7007484143</v>
      </c>
      <c r="AN249" s="49">
        <v>1862591.3527475961</v>
      </c>
      <c r="AO249" s="50">
        <v>62357.23061222634</v>
      </c>
      <c r="AP249" s="50">
        <v>76854.516534646638</v>
      </c>
      <c r="AQ249" s="53">
        <v>0.76058899999999996</v>
      </c>
      <c r="AR249">
        <v>0.75823490463599863</v>
      </c>
      <c r="AS249">
        <v>0.765602</v>
      </c>
      <c r="AT249" s="70">
        <v>0.76291079678285934</v>
      </c>
      <c r="AU249">
        <v>0.93198899999999996</v>
      </c>
      <c r="AV249" s="70">
        <v>0.93349204117975904</v>
      </c>
      <c r="AW249" t="s">
        <v>273</v>
      </c>
      <c r="AX249" t="s">
        <v>277</v>
      </c>
      <c r="AY249" s="56" t="s">
        <v>279</v>
      </c>
      <c r="AZ249" t="s">
        <v>289</v>
      </c>
      <c r="BA249" s="60" t="s">
        <v>275</v>
      </c>
      <c r="BB249" t="s">
        <v>278</v>
      </c>
      <c r="BC249">
        <v>2</v>
      </c>
      <c r="BE249">
        <v>251</v>
      </c>
      <c r="BF249" s="65">
        <v>1990890</v>
      </c>
      <c r="BG249" s="65">
        <v>1027454.953676386</v>
      </c>
      <c r="BH249" s="66">
        <v>2530387.0158674866</v>
      </c>
      <c r="BI249" s="60" t="s">
        <v>283</v>
      </c>
    </row>
    <row r="250" spans="1:61">
      <c r="A250" t="s">
        <v>254</v>
      </c>
      <c r="B250" s="60" t="s">
        <v>274</v>
      </c>
      <c r="C250" s="60" t="s">
        <v>277</v>
      </c>
      <c r="D250" s="60">
        <v>2</v>
      </c>
      <c r="E250" s="60" t="s">
        <v>281</v>
      </c>
      <c r="F250">
        <v>1</v>
      </c>
      <c r="G250" s="60" t="s">
        <v>282</v>
      </c>
      <c r="H250" s="60" t="s">
        <v>464</v>
      </c>
      <c r="I250" t="s">
        <v>469</v>
      </c>
      <c r="K250" t="s">
        <v>298</v>
      </c>
      <c r="L250" t="s">
        <v>308</v>
      </c>
      <c r="M250" t="s">
        <v>311</v>
      </c>
      <c r="N250">
        <v>8</v>
      </c>
      <c r="O250">
        <v>4</v>
      </c>
      <c r="P250" s="48">
        <v>0.74255499999999997</v>
      </c>
      <c r="Q250" s="48">
        <v>0.7109773841789272</v>
      </c>
      <c r="R250" s="81">
        <v>0.7853587207381395</v>
      </c>
      <c r="S250" s="81">
        <v>0.77678044972602656</v>
      </c>
      <c r="T250" s="49">
        <v>1072560</v>
      </c>
      <c r="U250" s="49">
        <v>890906.08605095674</v>
      </c>
      <c r="V250" s="77">
        <v>1609030.3144495371</v>
      </c>
      <c r="W250" s="77">
        <v>1212432.347095798</v>
      </c>
      <c r="X250" s="50">
        <v>64663.5</v>
      </c>
      <c r="Y250" s="50">
        <v>57010.50594433611</v>
      </c>
      <c r="Z250" s="87">
        <v>76929.648408843044</v>
      </c>
      <c r="AA250" s="87">
        <v>59874.827888688313</v>
      </c>
      <c r="AB250">
        <v>62.746821845525787</v>
      </c>
      <c r="AC250">
        <v>60.748350676671599</v>
      </c>
      <c r="AD250" s="51">
        <v>54.019897997153635</v>
      </c>
      <c r="AE250">
        <v>188</v>
      </c>
      <c r="AF250">
        <v>122.4</v>
      </c>
      <c r="AG250">
        <v>188.4</v>
      </c>
      <c r="AH250">
        <v>79.3</v>
      </c>
      <c r="AI250">
        <v>188.2</v>
      </c>
      <c r="AJ250">
        <v>100.85</v>
      </c>
      <c r="AK250" s="48">
        <v>0.74833596335360153</v>
      </c>
      <c r="AL250" s="48">
        <v>0.79549336640952417</v>
      </c>
      <c r="AM250" s="49">
        <v>956473.28975578549</v>
      </c>
      <c r="AN250" s="49">
        <v>1476321.9503922844</v>
      </c>
      <c r="AO250" s="50">
        <v>51696.455980183353</v>
      </c>
      <c r="AP250" s="50">
        <v>64621.811238953691</v>
      </c>
      <c r="AQ250" s="53">
        <v>0.69902500000000001</v>
      </c>
      <c r="AR250">
        <v>0.73794669401326518</v>
      </c>
      <c r="AS250">
        <v>0.70461300000000004</v>
      </c>
      <c r="AT250" s="70">
        <v>0.74299106384049851</v>
      </c>
      <c r="AU250">
        <v>0.91484500000000002</v>
      </c>
      <c r="AV250" s="70">
        <v>0.92767253800397509</v>
      </c>
      <c r="AW250" t="s">
        <v>273</v>
      </c>
      <c r="AX250" t="s">
        <v>277</v>
      </c>
      <c r="AY250" s="56" t="s">
        <v>279</v>
      </c>
      <c r="AZ250" t="s">
        <v>289</v>
      </c>
      <c r="BA250" s="60" t="s">
        <v>274</v>
      </c>
      <c r="BB250" t="s">
        <v>277</v>
      </c>
      <c r="BC250">
        <v>2</v>
      </c>
      <c r="BE250">
        <v>252</v>
      </c>
      <c r="BF250" s="65">
        <v>1072560</v>
      </c>
      <c r="BG250" s="65">
        <v>769021.69829863776</v>
      </c>
      <c r="BH250" s="66">
        <v>1609878.9666502341</v>
      </c>
      <c r="BI250" s="60" t="s">
        <v>281</v>
      </c>
    </row>
    <row r="251" spans="1:61">
      <c r="A251" t="s">
        <v>255</v>
      </c>
      <c r="B251" s="60" t="s">
        <v>276</v>
      </c>
      <c r="C251" s="60" t="s">
        <v>278</v>
      </c>
      <c r="D251" s="60">
        <v>1</v>
      </c>
      <c r="E251" s="60" t="s">
        <v>282</v>
      </c>
      <c r="F251">
        <v>2</v>
      </c>
      <c r="G251" s="60" t="s">
        <v>282</v>
      </c>
      <c r="H251" s="60" t="s">
        <v>464</v>
      </c>
      <c r="I251" t="s">
        <v>469</v>
      </c>
      <c r="K251" t="s">
        <v>301</v>
      </c>
      <c r="L251" t="s">
        <v>308</v>
      </c>
      <c r="M251" t="s">
        <v>311</v>
      </c>
      <c r="N251">
        <v>8</v>
      </c>
      <c r="O251">
        <v>4</v>
      </c>
      <c r="P251" s="48">
        <v>0.79084299999999996</v>
      </c>
      <c r="Q251" s="48">
        <v>0.74087441767928142</v>
      </c>
      <c r="R251" s="81">
        <v>0.80024866618315016</v>
      </c>
      <c r="S251" s="81">
        <v>0.80024866618315016</v>
      </c>
      <c r="T251" s="49">
        <v>1749860</v>
      </c>
      <c r="U251" s="49">
        <v>1298001.8099479708</v>
      </c>
      <c r="V251" s="77">
        <v>1764992.6349634693</v>
      </c>
      <c r="W251" s="77">
        <v>1764992.6349634693</v>
      </c>
      <c r="X251" s="50">
        <v>83072.599999999991</v>
      </c>
      <c r="Y251" s="50">
        <v>73942.921789053435</v>
      </c>
      <c r="Z251" s="87">
        <v>77632.795479445311</v>
      </c>
      <c r="AA251" s="87">
        <v>77632.795479445311</v>
      </c>
      <c r="AB251">
        <v>68.205426227274643</v>
      </c>
      <c r="AC251">
        <v>68.205426227274643</v>
      </c>
      <c r="AD251" s="51">
        <v>66.75828644240535</v>
      </c>
      <c r="AE251">
        <v>218.7</v>
      </c>
      <c r="AF251">
        <v>133.30000000000001</v>
      </c>
      <c r="AG251">
        <v>222.7</v>
      </c>
      <c r="AH251">
        <v>88.5</v>
      </c>
      <c r="AI251">
        <v>220.7</v>
      </c>
      <c r="AJ251">
        <v>110.9</v>
      </c>
      <c r="AK251" s="48">
        <v>0.77396399783248615</v>
      </c>
      <c r="AL251" s="48">
        <v>0.81464036934475448</v>
      </c>
      <c r="AM251" s="49">
        <v>1363246.450502791</v>
      </c>
      <c r="AN251" s="49">
        <v>2053341.8288364073</v>
      </c>
      <c r="AO251" s="50">
        <v>66043.208851538118</v>
      </c>
      <c r="AP251" s="50">
        <v>81371.895013020752</v>
      </c>
      <c r="AQ251" s="53">
        <v>0.75458099999999995</v>
      </c>
      <c r="AR251">
        <v>0.76528407648265073</v>
      </c>
      <c r="AS251">
        <v>0.75944400000000001</v>
      </c>
      <c r="AT251" s="70">
        <v>0.76982985031091067</v>
      </c>
      <c r="AU251">
        <v>0.93292900000000001</v>
      </c>
      <c r="AV251" s="70">
        <v>0.9354878954553858</v>
      </c>
      <c r="AW251" t="s">
        <v>273</v>
      </c>
      <c r="AX251" t="s">
        <v>277</v>
      </c>
      <c r="AY251" s="56" t="s">
        <v>279</v>
      </c>
      <c r="AZ251" t="s">
        <v>289</v>
      </c>
      <c r="BA251" s="60" t="s">
        <v>275</v>
      </c>
      <c r="BB251" t="s">
        <v>278</v>
      </c>
      <c r="BC251">
        <v>2</v>
      </c>
      <c r="BE251">
        <v>253</v>
      </c>
      <c r="BF251" s="65">
        <v>1749860</v>
      </c>
      <c r="BG251" s="65">
        <v>1124461.3673116807</v>
      </c>
      <c r="BH251" s="66">
        <v>1767184.9649908198</v>
      </c>
      <c r="BI251" s="60" t="s">
        <v>281</v>
      </c>
    </row>
    <row r="252" spans="1:61">
      <c r="A252" t="s">
        <v>256</v>
      </c>
      <c r="B252" s="60" t="s">
        <v>275</v>
      </c>
      <c r="C252" s="60" t="s">
        <v>278</v>
      </c>
      <c r="D252" s="60">
        <v>2</v>
      </c>
      <c r="E252" s="60" t="s">
        <v>282</v>
      </c>
      <c r="F252">
        <v>2</v>
      </c>
      <c r="G252" s="60" t="s">
        <v>282</v>
      </c>
      <c r="H252" s="60" t="s">
        <v>464</v>
      </c>
      <c r="I252" t="s">
        <v>469</v>
      </c>
      <c r="J252" t="s">
        <v>454</v>
      </c>
      <c r="K252" t="s">
        <v>300</v>
      </c>
      <c r="L252" t="s">
        <v>308</v>
      </c>
      <c r="M252" t="s">
        <v>311</v>
      </c>
      <c r="N252">
        <v>8</v>
      </c>
      <c r="O252">
        <v>4</v>
      </c>
      <c r="P252" s="48">
        <v>0.81165600000000004</v>
      </c>
      <c r="Q252" s="48">
        <v>0.78383247124651867</v>
      </c>
      <c r="R252" s="81">
        <v>0.81419686021772431</v>
      </c>
      <c r="S252" s="81">
        <v>0.81419686021772431</v>
      </c>
      <c r="T252" s="49">
        <v>2376100</v>
      </c>
      <c r="U252" s="49">
        <v>2034866.8374205469</v>
      </c>
      <c r="V252" s="77">
        <v>2248562.9068221636</v>
      </c>
      <c r="W252" s="77">
        <v>2248562.9068221636</v>
      </c>
      <c r="X252" s="50">
        <v>101876</v>
      </c>
      <c r="Y252" s="50">
        <v>96082.797710122046</v>
      </c>
      <c r="Z252" s="87">
        <v>91745.055005017406</v>
      </c>
      <c r="AA252" s="87">
        <v>91745.055005017406</v>
      </c>
      <c r="AB252">
        <v>73.526455677612034</v>
      </c>
      <c r="AC252">
        <v>73.526455677612034</v>
      </c>
      <c r="AD252" s="51">
        <v>74.215076119378395</v>
      </c>
      <c r="AE252">
        <v>244.4</v>
      </c>
      <c r="AF252">
        <v>141.69999999999999</v>
      </c>
      <c r="AG252">
        <v>242.8</v>
      </c>
      <c r="AH252">
        <v>109.7</v>
      </c>
      <c r="AI252">
        <v>243.60000000000002</v>
      </c>
      <c r="AJ252">
        <v>125.69999999999999</v>
      </c>
      <c r="AK252" s="48">
        <v>0.80500481702583504</v>
      </c>
      <c r="AL252" s="48">
        <v>0.82667347968164406</v>
      </c>
      <c r="AM252" s="49">
        <v>1982678.8968646799</v>
      </c>
      <c r="AN252" s="49">
        <v>2561035.5486392444</v>
      </c>
      <c r="AO252" s="50">
        <v>82685.738345148493</v>
      </c>
      <c r="AP252" s="50">
        <v>94839.781940410525</v>
      </c>
      <c r="AQ252" s="53">
        <v>0.77852699999999997</v>
      </c>
      <c r="AR252">
        <v>0.78155765688429235</v>
      </c>
      <c r="AS252">
        <v>0.78269100000000003</v>
      </c>
      <c r="AT252" s="70">
        <v>0.78580327887010182</v>
      </c>
      <c r="AU252">
        <v>0.93965100000000001</v>
      </c>
      <c r="AV252" s="70">
        <v>0.94010676619253319</v>
      </c>
      <c r="AW252" t="s">
        <v>273</v>
      </c>
      <c r="AX252" t="s">
        <v>277</v>
      </c>
      <c r="AY252" s="56" t="s">
        <v>279</v>
      </c>
      <c r="AZ252" t="s">
        <v>289</v>
      </c>
      <c r="BA252" s="60" t="s">
        <v>275</v>
      </c>
      <c r="BB252" t="s">
        <v>278</v>
      </c>
      <c r="BC252">
        <v>2</v>
      </c>
      <c r="BE252">
        <v>254</v>
      </c>
      <c r="BF252" s="65">
        <v>2376100</v>
      </c>
      <c r="BG252" s="65">
        <v>1695068.8110083116</v>
      </c>
      <c r="BH252" s="66">
        <v>2251196.3565656398</v>
      </c>
      <c r="BI252" s="60" t="s">
        <v>281</v>
      </c>
    </row>
    <row r="253" spans="1:61">
      <c r="A253" t="s">
        <v>257</v>
      </c>
      <c r="B253" s="60" t="s">
        <v>276</v>
      </c>
      <c r="C253" s="60" t="s">
        <v>278</v>
      </c>
      <c r="D253" s="60">
        <v>1</v>
      </c>
      <c r="E253" s="60" t="s">
        <v>282</v>
      </c>
      <c r="F253">
        <v>2</v>
      </c>
      <c r="G253" s="60" t="s">
        <v>282</v>
      </c>
      <c r="H253" s="60" t="s">
        <v>464</v>
      </c>
      <c r="I253" t="s">
        <v>469</v>
      </c>
      <c r="J253" t="s">
        <v>391</v>
      </c>
      <c r="K253" t="s">
        <v>301</v>
      </c>
      <c r="L253" t="s">
        <v>308</v>
      </c>
      <c r="M253" t="s">
        <v>311</v>
      </c>
      <c r="N253">
        <v>8</v>
      </c>
      <c r="O253">
        <v>4</v>
      </c>
      <c r="P253" s="48">
        <v>0.78120699999999998</v>
      </c>
      <c r="Q253" s="48">
        <v>0.73882616289040115</v>
      </c>
      <c r="R253" s="81">
        <v>0.78828379863335385</v>
      </c>
      <c r="S253" s="81">
        <v>0.78828379863335385</v>
      </c>
      <c r="T253" s="49">
        <v>1489020</v>
      </c>
      <c r="U253" s="49">
        <v>1143497.7933212747</v>
      </c>
      <c r="V253" s="77">
        <v>1416704.7753065825</v>
      </c>
      <c r="W253" s="77">
        <v>1416704.7753065825</v>
      </c>
      <c r="X253" s="50">
        <v>74610.5</v>
      </c>
      <c r="Y253" s="50">
        <v>65819.370607748831</v>
      </c>
      <c r="Z253" s="87">
        <v>66216.982939589492</v>
      </c>
      <c r="AA253" s="87">
        <v>66216.982939589492</v>
      </c>
      <c r="AB253">
        <v>64.184656824325188</v>
      </c>
      <c r="AC253">
        <v>64.184656824325188</v>
      </c>
      <c r="AD253" s="51">
        <v>63.788202264105301</v>
      </c>
      <c r="AE253">
        <v>194.4</v>
      </c>
      <c r="AF253">
        <v>131.1</v>
      </c>
      <c r="AG253">
        <v>196.8</v>
      </c>
      <c r="AH253">
        <v>89.6</v>
      </c>
      <c r="AI253">
        <v>195.60000000000002</v>
      </c>
      <c r="AJ253">
        <v>110.35</v>
      </c>
      <c r="AK253" s="48">
        <v>0.77052209628514179</v>
      </c>
      <c r="AL253" s="48">
        <v>0.80773739298284875</v>
      </c>
      <c r="AM253" s="49">
        <v>1203034.755191026</v>
      </c>
      <c r="AN253" s="49">
        <v>1760243.9330975839</v>
      </c>
      <c r="AO253" s="50">
        <v>59183.39402204701</v>
      </c>
      <c r="AP253" s="50">
        <v>72379.985264361196</v>
      </c>
      <c r="AQ253" s="53">
        <v>0.74365999999999999</v>
      </c>
      <c r="AR253">
        <v>0.75134447279231176</v>
      </c>
      <c r="AS253">
        <v>0.74881799999999998</v>
      </c>
      <c r="AT253" s="70">
        <v>0.7561448388990023</v>
      </c>
      <c r="AU253">
        <v>0.92876999999999998</v>
      </c>
      <c r="AV253" s="70">
        <v>0.93150201010437506</v>
      </c>
      <c r="AW253" t="s">
        <v>273</v>
      </c>
      <c r="AX253" t="s">
        <v>277</v>
      </c>
      <c r="AY253" s="56" t="s">
        <v>279</v>
      </c>
      <c r="AZ253" t="s">
        <v>289</v>
      </c>
      <c r="BA253" s="60" t="s">
        <v>276</v>
      </c>
      <c r="BB253" t="s">
        <v>278</v>
      </c>
      <c r="BC253">
        <v>1</v>
      </c>
      <c r="BE253">
        <v>255</v>
      </c>
      <c r="BF253" s="65">
        <v>1489020</v>
      </c>
      <c r="BG253" s="65">
        <v>959841.7939501513</v>
      </c>
      <c r="BH253" s="66">
        <v>1418790.3394862786</v>
      </c>
      <c r="BI253" s="60" t="s">
        <v>281</v>
      </c>
    </row>
    <row r="254" spans="1:61">
      <c r="A254" t="s">
        <v>258</v>
      </c>
      <c r="B254" s="60" t="s">
        <v>276</v>
      </c>
      <c r="C254" s="60" t="s">
        <v>278</v>
      </c>
      <c r="D254" s="60">
        <v>1</v>
      </c>
      <c r="E254" s="60" t="s">
        <v>281</v>
      </c>
      <c r="F254">
        <v>1</v>
      </c>
      <c r="G254" s="60" t="s">
        <v>282</v>
      </c>
      <c r="H254" s="60" t="s">
        <v>464</v>
      </c>
      <c r="I254" t="s">
        <v>469</v>
      </c>
      <c r="K254" t="s">
        <v>301</v>
      </c>
      <c r="L254" t="s">
        <v>308</v>
      </c>
      <c r="M254" t="s">
        <v>311</v>
      </c>
      <c r="N254">
        <v>8</v>
      </c>
      <c r="O254">
        <v>4</v>
      </c>
      <c r="P254" s="48">
        <v>0.78473499999999996</v>
      </c>
      <c r="Q254" s="48">
        <v>0.76751364290452928</v>
      </c>
      <c r="R254" s="81">
        <v>0.80905979649754434</v>
      </c>
      <c r="S254" s="81">
        <v>0.80196996623847738</v>
      </c>
      <c r="T254" s="49">
        <v>1809810</v>
      </c>
      <c r="U254" s="49">
        <v>1577506.0304771657</v>
      </c>
      <c r="V254" s="77">
        <v>2336110.747662141</v>
      </c>
      <c r="W254" s="77">
        <v>1770192.258134725</v>
      </c>
      <c r="X254" s="50">
        <v>88413.599999999991</v>
      </c>
      <c r="Y254" s="50">
        <v>80422.647542226245</v>
      </c>
      <c r="Z254" s="87">
        <v>98797.203927276278</v>
      </c>
      <c r="AA254" s="87">
        <v>77180.834549717489</v>
      </c>
      <c r="AB254">
        <v>70.936544400033753</v>
      </c>
      <c r="AC254">
        <v>68.806936403146395</v>
      </c>
      <c r="AD254" s="51">
        <v>64.813067016274729</v>
      </c>
      <c r="AE254">
        <v>211.3</v>
      </c>
      <c r="AF254">
        <v>137.80000000000001</v>
      </c>
      <c r="AG254">
        <v>218.4</v>
      </c>
      <c r="AH254">
        <v>102.5</v>
      </c>
      <c r="AI254">
        <v>214.85000000000002</v>
      </c>
      <c r="AJ254">
        <v>120.15</v>
      </c>
      <c r="AK254" s="48">
        <v>0.79242658786172782</v>
      </c>
      <c r="AL254" s="48">
        <v>0.81859679445689304</v>
      </c>
      <c r="AM254" s="49">
        <v>1588938.4091408164</v>
      </c>
      <c r="AN254" s="49">
        <v>2136153.295410776</v>
      </c>
      <c r="AO254" s="50">
        <v>70594.474919603977</v>
      </c>
      <c r="AP254" s="50">
        <v>82825.170267751892</v>
      </c>
      <c r="AQ254" s="53">
        <v>0.74718899999999999</v>
      </c>
      <c r="AR254">
        <v>0.76729693347456229</v>
      </c>
      <c r="AS254">
        <v>0.75199199999999999</v>
      </c>
      <c r="AT254" s="70">
        <v>0.77180504927542593</v>
      </c>
      <c r="AU254">
        <v>0.92964000000000002</v>
      </c>
      <c r="AV254" s="70">
        <v>0.93605052463199367</v>
      </c>
      <c r="AW254" t="s">
        <v>273</v>
      </c>
      <c r="AX254" t="s">
        <v>277</v>
      </c>
      <c r="AY254" s="56" t="s">
        <v>279</v>
      </c>
      <c r="AZ254" t="s">
        <v>289</v>
      </c>
      <c r="BA254" s="60" t="s">
        <v>275</v>
      </c>
      <c r="BB254" t="s">
        <v>278</v>
      </c>
      <c r="BC254">
        <v>2</v>
      </c>
      <c r="BE254">
        <v>256</v>
      </c>
      <c r="BF254" s="65">
        <v>1809810</v>
      </c>
      <c r="BG254" s="65">
        <v>1298086.2727647754</v>
      </c>
      <c r="BH254" s="66">
        <v>2337321.7169839386</v>
      </c>
      <c r="BI254" s="60" t="s">
        <v>281</v>
      </c>
    </row>
    <row r="255" spans="1:61">
      <c r="A255" t="s">
        <v>259</v>
      </c>
      <c r="B255" s="60" t="s">
        <v>274</v>
      </c>
      <c r="C255" s="60" t="s">
        <v>277</v>
      </c>
      <c r="D255" s="60">
        <v>2</v>
      </c>
      <c r="E255" s="60" t="s">
        <v>281</v>
      </c>
      <c r="F255">
        <v>1</v>
      </c>
      <c r="G255" s="60" t="s">
        <v>282</v>
      </c>
      <c r="H255" s="60" t="s">
        <v>464</v>
      </c>
      <c r="I255" t="s">
        <v>469</v>
      </c>
      <c r="J255" t="s">
        <v>455</v>
      </c>
      <c r="K255" t="s">
        <v>301</v>
      </c>
      <c r="L255" t="s">
        <v>308</v>
      </c>
      <c r="M255" t="s">
        <v>311</v>
      </c>
      <c r="N255">
        <v>9</v>
      </c>
      <c r="O255">
        <v>4</v>
      </c>
      <c r="P255" s="48">
        <v>0.77958700000000003</v>
      </c>
      <c r="Q255" s="48">
        <v>0.72798027161782342</v>
      </c>
      <c r="R255" s="81">
        <v>0.7962806822253895</v>
      </c>
      <c r="S255" s="81">
        <v>0.78406144824799817</v>
      </c>
      <c r="T255" s="49">
        <v>1424320</v>
      </c>
      <c r="U255" s="49">
        <v>1001186.3301423257</v>
      </c>
      <c r="V255" s="77">
        <v>1828274.6419346305</v>
      </c>
      <c r="W255" s="77">
        <v>1306728.7077144203</v>
      </c>
      <c r="X255" s="50">
        <v>75732.099999999991</v>
      </c>
      <c r="Y255" s="50">
        <v>60326.148613409765</v>
      </c>
      <c r="Z255" s="87">
        <v>82825.536470010702</v>
      </c>
      <c r="AA255" s="87">
        <v>62354.403772781297</v>
      </c>
      <c r="AB255">
        <v>66.221411409629994</v>
      </c>
      <c r="AC255">
        <v>62.869434810544774</v>
      </c>
      <c r="AD255" s="51">
        <v>63.287844993106383</v>
      </c>
      <c r="AE255">
        <v>180</v>
      </c>
      <c r="AF255">
        <v>134.1</v>
      </c>
      <c r="AG255">
        <v>187.4</v>
      </c>
      <c r="AH255">
        <v>85.4</v>
      </c>
      <c r="AI255">
        <v>183.7</v>
      </c>
      <c r="AJ255">
        <v>109.75</v>
      </c>
      <c r="AK255" s="48">
        <v>0.76365492801085499</v>
      </c>
      <c r="AL255" s="48">
        <v>0.80846102074805448</v>
      </c>
      <c r="AM255" s="49">
        <v>1101525.1747397813</v>
      </c>
      <c r="AN255" s="49">
        <v>1729678.289608954</v>
      </c>
      <c r="AO255" s="50">
        <v>55855.097924512018</v>
      </c>
      <c r="AP255" s="50">
        <v>70848.991318978369</v>
      </c>
      <c r="AQ255" s="53">
        <v>0.74146999999999996</v>
      </c>
      <c r="AR255">
        <v>0.74642639381844478</v>
      </c>
      <c r="AS255">
        <v>0.74619400000000002</v>
      </c>
      <c r="AT255" s="70">
        <v>0.75131650650606419</v>
      </c>
      <c r="AU255">
        <v>0.92786500000000005</v>
      </c>
      <c r="AV255" s="70">
        <v>0.93009109132832635</v>
      </c>
      <c r="AW255" t="s">
        <v>274</v>
      </c>
      <c r="AX255" t="s">
        <v>277</v>
      </c>
      <c r="AY255" s="56" t="s">
        <v>280</v>
      </c>
      <c r="AZ255" t="s">
        <v>289</v>
      </c>
      <c r="BA255" s="60" t="s">
        <v>284</v>
      </c>
      <c r="BB255" t="s">
        <v>277</v>
      </c>
      <c r="BC255">
        <v>3</v>
      </c>
      <c r="BE255">
        <v>257</v>
      </c>
      <c r="BF255" s="65">
        <v>1424320</v>
      </c>
      <c r="BG255" s="65">
        <v>852236.16312981071</v>
      </c>
      <c r="BH255" s="66">
        <v>1829390.6615345138</v>
      </c>
      <c r="BI255" s="60" t="s">
        <v>281</v>
      </c>
    </row>
    <row r="256" spans="1:61">
      <c r="A256" t="s">
        <v>260</v>
      </c>
      <c r="B256" s="60" t="s">
        <v>274</v>
      </c>
      <c r="C256" s="60" t="s">
        <v>277</v>
      </c>
      <c r="D256" s="60">
        <v>2</v>
      </c>
      <c r="E256" s="60" t="s">
        <v>283</v>
      </c>
      <c r="F256">
        <v>0</v>
      </c>
      <c r="G256" s="60" t="s">
        <v>282</v>
      </c>
      <c r="H256" s="60" t="s">
        <v>464</v>
      </c>
      <c r="I256" t="s">
        <v>469</v>
      </c>
      <c r="K256" t="s">
        <v>301</v>
      </c>
      <c r="L256" t="s">
        <v>308</v>
      </c>
      <c r="M256" t="s">
        <v>311</v>
      </c>
      <c r="N256">
        <v>9</v>
      </c>
      <c r="O256">
        <v>4</v>
      </c>
      <c r="P256" s="48">
        <v>0.79543699999999995</v>
      </c>
      <c r="Q256" s="48">
        <v>0.78843971969665594</v>
      </c>
      <c r="R256" s="81">
        <v>0.80588270986086719</v>
      </c>
      <c r="S256" s="81">
        <v>0.78605389242257606</v>
      </c>
      <c r="T256" s="49">
        <v>1950840</v>
      </c>
      <c r="U256" s="49">
        <v>2067126.2585442516</v>
      </c>
      <c r="V256" s="77">
        <v>2447139.9555442515</v>
      </c>
      <c r="W256" s="77">
        <v>1342192.1341183765</v>
      </c>
      <c r="X256" s="50">
        <v>92311.5</v>
      </c>
      <c r="Y256" s="50">
        <v>96289.415486288344</v>
      </c>
      <c r="Z256" s="87">
        <v>105977.57548628835</v>
      </c>
      <c r="AA256" s="87">
        <v>63432.299760355716</v>
      </c>
      <c r="AB256">
        <v>69.273332900341785</v>
      </c>
      <c r="AC256">
        <v>63.478329140947885</v>
      </c>
      <c r="AD256" s="51">
        <v>68.326108166233212</v>
      </c>
      <c r="AE256">
        <v>184.1</v>
      </c>
      <c r="AF256">
        <v>136.69999999999999</v>
      </c>
      <c r="AG256">
        <v>184.1</v>
      </c>
      <c r="AH256">
        <v>121.6</v>
      </c>
      <c r="AI256">
        <v>184.1</v>
      </c>
      <c r="AJ256">
        <v>129.14999999999998</v>
      </c>
      <c r="AK256" s="48">
        <v>0.80226865286337601</v>
      </c>
      <c r="AL256" s="48">
        <v>0.81132007474120371</v>
      </c>
      <c r="AM256" s="49">
        <v>1602339.3579807682</v>
      </c>
      <c r="AN256" s="49">
        <v>1801314.064440551</v>
      </c>
      <c r="AO256" s="50">
        <v>67774.016842171521</v>
      </c>
      <c r="AP256" s="50">
        <v>72668.997206170156</v>
      </c>
      <c r="AQ256" s="53">
        <v>0.76059900000000003</v>
      </c>
      <c r="AR256">
        <v>0.74874653579355621</v>
      </c>
      <c r="AS256">
        <v>0.765127</v>
      </c>
      <c r="AT256" s="70">
        <v>0.75359446009549558</v>
      </c>
      <c r="AU256">
        <v>0.93285399999999996</v>
      </c>
      <c r="AV256" s="70">
        <v>0.93075432969964489</v>
      </c>
      <c r="AW256" t="s">
        <v>274</v>
      </c>
      <c r="AX256" t="s">
        <v>277</v>
      </c>
      <c r="AY256" s="56" t="s">
        <v>280</v>
      </c>
      <c r="AZ256" t="s">
        <v>289</v>
      </c>
      <c r="BA256" s="60" t="s">
        <v>284</v>
      </c>
      <c r="BB256" t="s">
        <v>277</v>
      </c>
      <c r="BC256">
        <v>3</v>
      </c>
      <c r="BE256">
        <v>258</v>
      </c>
      <c r="BF256" s="65">
        <v>1950840</v>
      </c>
      <c r="BG256" s="65">
        <v>1209727.2678710981</v>
      </c>
      <c r="BH256" s="66">
        <v>2447139.9555442515</v>
      </c>
      <c r="BI256" s="60" t="s">
        <v>283</v>
      </c>
    </row>
    <row r="257" spans="1:61">
      <c r="A257" t="s">
        <v>261</v>
      </c>
      <c r="B257" s="60" t="s">
        <v>276</v>
      </c>
      <c r="C257" s="60" t="s">
        <v>278</v>
      </c>
      <c r="D257" s="60">
        <v>1</v>
      </c>
      <c r="E257" s="60" t="s">
        <v>281</v>
      </c>
      <c r="F257">
        <v>1</v>
      </c>
      <c r="G257" s="60" t="s">
        <v>282</v>
      </c>
      <c r="H257" s="60" t="s">
        <v>464</v>
      </c>
      <c r="I257" t="s">
        <v>469</v>
      </c>
      <c r="K257" t="s">
        <v>301</v>
      </c>
      <c r="L257" t="s">
        <v>308</v>
      </c>
      <c r="M257" t="s">
        <v>311</v>
      </c>
      <c r="N257">
        <v>9</v>
      </c>
      <c r="O257">
        <v>4</v>
      </c>
      <c r="P257" s="48">
        <v>0.78542500000000004</v>
      </c>
      <c r="Q257" s="48">
        <v>0.73577587312763026</v>
      </c>
      <c r="R257" s="81">
        <v>0.81223754653955849</v>
      </c>
      <c r="S257" s="81">
        <v>0.80976786565220782</v>
      </c>
      <c r="T257" s="49">
        <v>1962069.9999999998</v>
      </c>
      <c r="U257" s="49">
        <v>1713408.2721904167</v>
      </c>
      <c r="V257" s="77">
        <v>2776423.9492195589</v>
      </c>
      <c r="W257" s="77">
        <v>2284629.6512487009</v>
      </c>
      <c r="X257" s="50">
        <v>96269.3</v>
      </c>
      <c r="Y257" s="50">
        <v>99473.832003334493</v>
      </c>
      <c r="Z257" s="87">
        <v>115139.61367840834</v>
      </c>
      <c r="AA257" s="87">
        <v>95454.595353482175</v>
      </c>
      <c r="AB257">
        <v>72.340627014111931</v>
      </c>
      <c r="AC257">
        <v>71.802608647233384</v>
      </c>
      <c r="AD257" s="51">
        <v>64.976632042517721</v>
      </c>
      <c r="AE257">
        <v>255.3</v>
      </c>
      <c r="AF257">
        <v>131.5</v>
      </c>
      <c r="AG257">
        <v>276.10000000000002</v>
      </c>
      <c r="AH257">
        <v>87</v>
      </c>
      <c r="AI257">
        <v>265.70000000000005</v>
      </c>
      <c r="AJ257">
        <v>109.25</v>
      </c>
      <c r="AK257" s="48">
        <v>0.77554332189815522</v>
      </c>
      <c r="AL257" s="48">
        <v>0.81796657357654334</v>
      </c>
      <c r="AM257" s="49">
        <v>1591604.5871961326</v>
      </c>
      <c r="AN257" s="49">
        <v>2405701.1863941541</v>
      </c>
      <c r="AO257" s="50">
        <v>76554.247467182257</v>
      </c>
      <c r="AP257" s="50">
        <v>93616.066549229887</v>
      </c>
      <c r="AQ257" s="53">
        <v>0.74721300000000002</v>
      </c>
      <c r="AR257">
        <v>0.7763671371498162</v>
      </c>
      <c r="AS257">
        <v>0.752197</v>
      </c>
      <c r="AT257" s="70">
        <v>0.78071135954093096</v>
      </c>
      <c r="AU257">
        <v>0.930759</v>
      </c>
      <c r="AV257" s="70">
        <v>0.9386694185530946</v>
      </c>
      <c r="AW257" t="s">
        <v>273</v>
      </c>
      <c r="AX257" t="s">
        <v>277</v>
      </c>
      <c r="AY257" s="56" t="s">
        <v>279</v>
      </c>
      <c r="AZ257" t="s">
        <v>289</v>
      </c>
      <c r="BA257" s="60" t="s">
        <v>275</v>
      </c>
      <c r="BB257" t="s">
        <v>278</v>
      </c>
      <c r="BC257">
        <v>2</v>
      </c>
      <c r="BE257">
        <v>259</v>
      </c>
      <c r="BF257" s="65">
        <v>1962069.9999999998</v>
      </c>
      <c r="BG257" s="65">
        <v>1384661.0609739088</v>
      </c>
      <c r="BH257" s="66">
        <v>2777476.3053777311</v>
      </c>
      <c r="BI257" s="60" t="s">
        <v>283</v>
      </c>
    </row>
    <row r="258" spans="1:61">
      <c r="A258" t="s">
        <v>401</v>
      </c>
      <c r="B258" s="60" t="s">
        <v>274</v>
      </c>
      <c r="C258" s="60" t="s">
        <v>277</v>
      </c>
      <c r="D258" s="60">
        <v>2</v>
      </c>
      <c r="E258" s="60" t="s">
        <v>281</v>
      </c>
      <c r="F258">
        <v>1</v>
      </c>
      <c r="G258" s="60" t="s">
        <v>282</v>
      </c>
      <c r="H258" s="60" t="s">
        <v>464</v>
      </c>
      <c r="I258" t="s">
        <v>458</v>
      </c>
      <c r="K258" t="s">
        <v>300</v>
      </c>
      <c r="L258" t="s">
        <v>308</v>
      </c>
      <c r="M258" t="s">
        <v>311</v>
      </c>
      <c r="N258">
        <v>9</v>
      </c>
      <c r="O258">
        <v>4</v>
      </c>
      <c r="P258" s="48">
        <v>0.79981000000000002</v>
      </c>
      <c r="Q258" s="48">
        <v>0.7815663605793185</v>
      </c>
      <c r="R258" s="81">
        <v>0.82114676727874547</v>
      </c>
      <c r="S258" s="81">
        <v>0.81715768752490447</v>
      </c>
      <c r="T258" s="49">
        <v>2166830</v>
      </c>
      <c r="U258" s="49">
        <v>2061162.4660427102</v>
      </c>
      <c r="V258" s="77">
        <v>3026429.511246833</v>
      </c>
      <c r="W258" s="77">
        <v>2400607.5148979644</v>
      </c>
      <c r="X258" s="50">
        <v>104817</v>
      </c>
      <c r="Y258" s="50">
        <v>98291.711826510698</v>
      </c>
      <c r="Z258" s="87">
        <v>119440.01810895218</v>
      </c>
      <c r="AA258" s="87">
        <v>96323.945685726067</v>
      </c>
      <c r="AB258">
        <v>76.015465147187498</v>
      </c>
      <c r="AC258">
        <v>74.766689564307455</v>
      </c>
      <c r="AD258" s="51">
        <v>69.903124084197927</v>
      </c>
      <c r="AE258">
        <v>254.9</v>
      </c>
      <c r="AF258">
        <v>142.5</v>
      </c>
      <c r="AG258">
        <v>250.8</v>
      </c>
      <c r="AH258">
        <v>107.2</v>
      </c>
      <c r="AI258">
        <v>252.85000000000002</v>
      </c>
      <c r="AJ258">
        <v>124.85</v>
      </c>
      <c r="AK258" s="48">
        <v>0.80403817360524377</v>
      </c>
      <c r="AL258" s="48">
        <v>0.82855304001830077</v>
      </c>
      <c r="AM258" s="49">
        <v>2022419.4344636162</v>
      </c>
      <c r="AN258" s="49">
        <v>2688384.0430136686</v>
      </c>
      <c r="AO258" s="50">
        <v>84765.801479517249</v>
      </c>
      <c r="AP258" s="50">
        <v>98467.468181559612</v>
      </c>
      <c r="AQ258" s="53">
        <v>0.76650700000000005</v>
      </c>
      <c r="AR258">
        <v>0.78501203911780304</v>
      </c>
      <c r="AS258">
        <v>0.77103999999999995</v>
      </c>
      <c r="AT258" s="70">
        <v>0.78919393827169326</v>
      </c>
      <c r="AU258">
        <v>0.93265900000000002</v>
      </c>
      <c r="AV258" s="70">
        <v>0.94108807458917565</v>
      </c>
      <c r="AW258" t="s">
        <v>274</v>
      </c>
      <c r="AX258" t="s">
        <v>277</v>
      </c>
      <c r="AY258" s="56" t="s">
        <v>280</v>
      </c>
      <c r="AZ258" t="s">
        <v>289</v>
      </c>
      <c r="BA258" s="60" t="s">
        <v>284</v>
      </c>
      <c r="BB258" t="s">
        <v>277</v>
      </c>
      <c r="BC258">
        <v>3</v>
      </c>
      <c r="BD258" t="s">
        <v>390</v>
      </c>
      <c r="BE258">
        <v>260</v>
      </c>
      <c r="BF258" s="65">
        <v>2166830</v>
      </c>
      <c r="BG258" s="65">
        <v>1741972.1369897178</v>
      </c>
      <c r="BH258" s="66">
        <v>3027768.663885436</v>
      </c>
      <c r="BI258" s="60" t="s">
        <v>281</v>
      </c>
    </row>
    <row r="259" spans="1:61">
      <c r="A259" t="s">
        <v>263</v>
      </c>
      <c r="B259" s="60" t="s">
        <v>275</v>
      </c>
      <c r="C259" s="60" t="s">
        <v>278</v>
      </c>
      <c r="D259" s="60">
        <v>2</v>
      </c>
      <c r="E259" s="60" t="s">
        <v>282</v>
      </c>
      <c r="F259">
        <v>2</v>
      </c>
      <c r="G259" s="60" t="s">
        <v>282</v>
      </c>
      <c r="H259" s="60" t="s">
        <v>464</v>
      </c>
      <c r="I259" t="s">
        <v>469</v>
      </c>
      <c r="K259" t="s">
        <v>300</v>
      </c>
      <c r="L259" t="s">
        <v>308</v>
      </c>
      <c r="M259" t="s">
        <v>311</v>
      </c>
      <c r="N259">
        <v>9</v>
      </c>
      <c r="O259">
        <v>4</v>
      </c>
      <c r="P259" s="48">
        <v>0.81895300000000004</v>
      </c>
      <c r="Q259" s="48">
        <v>0.76322086690409707</v>
      </c>
      <c r="R259" s="81">
        <v>0.82169420646239189</v>
      </c>
      <c r="S259" s="81">
        <v>0.82169420646239189</v>
      </c>
      <c r="T259" s="49">
        <v>3095820</v>
      </c>
      <c r="U259" s="49">
        <v>1940220.1604776715</v>
      </c>
      <c r="V259" s="77">
        <v>2757912.3091683355</v>
      </c>
      <c r="W259" s="77">
        <v>2757912.3091683355</v>
      </c>
      <c r="X259" s="50">
        <v>127075</v>
      </c>
      <c r="Y259" s="50">
        <v>100307.4379867047</v>
      </c>
      <c r="Z259" s="87">
        <v>107779.55778353335</v>
      </c>
      <c r="AA259" s="87">
        <v>107779.55778353335</v>
      </c>
      <c r="AB259">
        <v>76.765363466439041</v>
      </c>
      <c r="AC259">
        <v>76.765363466439041</v>
      </c>
      <c r="AD259" s="51">
        <v>77.244400594912051</v>
      </c>
      <c r="AE259">
        <v>278.89999999999998</v>
      </c>
      <c r="AF259">
        <v>141.4</v>
      </c>
      <c r="AG259">
        <v>280.89999999999998</v>
      </c>
      <c r="AH259">
        <v>95.4</v>
      </c>
      <c r="AI259">
        <v>279.89999999999998</v>
      </c>
      <c r="AJ259">
        <v>118.4</v>
      </c>
      <c r="AK259" s="48">
        <v>0.79298326088106719</v>
      </c>
      <c r="AL259" s="48">
        <v>0.83010302112283207</v>
      </c>
      <c r="AM259" s="49">
        <v>1976966.4761108046</v>
      </c>
      <c r="AN259" s="49">
        <v>2930220.7518036454</v>
      </c>
      <c r="AO259" s="50">
        <v>87597.794103987209</v>
      </c>
      <c r="AP259" s="50">
        <v>106351.03993340523</v>
      </c>
      <c r="AQ259" s="53">
        <v>0.78709499999999999</v>
      </c>
      <c r="AR259">
        <v>0.79029916587284477</v>
      </c>
      <c r="AS259">
        <v>0.79108299999999998</v>
      </c>
      <c r="AT259" s="70">
        <v>0.79438422569466893</v>
      </c>
      <c r="AU259">
        <v>0.94117099999999998</v>
      </c>
      <c r="AV259" s="70">
        <v>0.94259881080104679</v>
      </c>
      <c r="AW259" t="s">
        <v>274</v>
      </c>
      <c r="AX259" t="s">
        <v>277</v>
      </c>
      <c r="AY259" s="56" t="s">
        <v>280</v>
      </c>
      <c r="AZ259" t="s">
        <v>289</v>
      </c>
      <c r="BA259" s="60" t="s">
        <v>275</v>
      </c>
      <c r="BB259" t="s">
        <v>278</v>
      </c>
      <c r="BC259">
        <v>2</v>
      </c>
      <c r="BE259">
        <v>261</v>
      </c>
      <c r="BF259" s="65">
        <v>3095820</v>
      </c>
      <c r="BG259" s="65">
        <v>1720227.8473892603</v>
      </c>
      <c r="BH259" s="66">
        <v>2760529.0680829789</v>
      </c>
      <c r="BI259" s="60" t="s">
        <v>281</v>
      </c>
    </row>
    <row r="260" spans="1:61">
      <c r="A260" t="s">
        <v>264</v>
      </c>
      <c r="B260" s="60" t="s">
        <v>274</v>
      </c>
      <c r="C260" s="60" t="s">
        <v>277</v>
      </c>
      <c r="D260" s="60">
        <v>2</v>
      </c>
      <c r="E260" s="60" t="s">
        <v>282</v>
      </c>
      <c r="F260">
        <v>2</v>
      </c>
      <c r="G260" s="60" t="s">
        <v>282</v>
      </c>
      <c r="H260" s="60" t="s">
        <v>464</v>
      </c>
      <c r="I260" t="s">
        <v>458</v>
      </c>
      <c r="K260" t="s">
        <v>300</v>
      </c>
      <c r="L260" t="s">
        <v>308</v>
      </c>
      <c r="M260" t="s">
        <v>311</v>
      </c>
      <c r="N260">
        <v>9</v>
      </c>
      <c r="O260">
        <v>4</v>
      </c>
      <c r="P260" s="48">
        <v>0.80558300000000005</v>
      </c>
      <c r="Q260" s="48">
        <v>0.79366809906932578</v>
      </c>
      <c r="R260" s="81">
        <v>0.82484473097808531</v>
      </c>
      <c r="S260" s="81">
        <v>0.82484473097808531</v>
      </c>
      <c r="T260" s="49">
        <v>2521230</v>
      </c>
      <c r="U260" s="49">
        <v>2920435.4694936373</v>
      </c>
      <c r="V260" s="77">
        <v>2874121.474296378</v>
      </c>
      <c r="W260" s="77">
        <v>2874121.474296378</v>
      </c>
      <c r="X260" s="50">
        <v>112844</v>
      </c>
      <c r="Y260" s="50">
        <v>131525.24350080849</v>
      </c>
      <c r="Z260" s="87">
        <v>110283.59847973575</v>
      </c>
      <c r="AA260" s="87">
        <v>110283.59847973575</v>
      </c>
      <c r="AB260">
        <v>78.183560762876851</v>
      </c>
      <c r="AC260">
        <v>78.183560762876851</v>
      </c>
      <c r="AD260" s="51">
        <v>71.848795509858959</v>
      </c>
      <c r="AE260">
        <v>282.10000000000002</v>
      </c>
      <c r="AF260">
        <v>145</v>
      </c>
      <c r="AG260">
        <v>278.60000000000002</v>
      </c>
      <c r="AH260">
        <v>113.7</v>
      </c>
      <c r="AI260">
        <v>280.35000000000002</v>
      </c>
      <c r="AJ260">
        <v>129.35</v>
      </c>
      <c r="AK260" s="48">
        <v>0.81354158805356314</v>
      </c>
      <c r="AL260" s="48">
        <v>0.83371965405674364</v>
      </c>
      <c r="AM260" s="49">
        <v>2420068.4488172447</v>
      </c>
      <c r="AN260" s="49">
        <v>3086279.0244371188</v>
      </c>
      <c r="AO260" s="50">
        <v>96461.818866255824</v>
      </c>
      <c r="AP260" s="50">
        <v>109608.24374688164</v>
      </c>
      <c r="AQ260" s="53">
        <v>0.77116499999999999</v>
      </c>
      <c r="AR260">
        <v>0.79398377066743564</v>
      </c>
      <c r="AS260">
        <v>0.77561400000000003</v>
      </c>
      <c r="AT260" s="70">
        <v>0.79799974648773908</v>
      </c>
      <c r="AU260">
        <v>0.93716200000000005</v>
      </c>
      <c r="AV260" s="70">
        <v>0.94363223359851522</v>
      </c>
      <c r="AW260" t="s">
        <v>274</v>
      </c>
      <c r="AX260" t="s">
        <v>277</v>
      </c>
      <c r="AY260" s="56" t="s">
        <v>280</v>
      </c>
      <c r="AZ260" t="s">
        <v>289</v>
      </c>
      <c r="BA260" s="60" t="s">
        <v>284</v>
      </c>
      <c r="BB260" t="s">
        <v>277</v>
      </c>
      <c r="BC260">
        <v>3</v>
      </c>
      <c r="BE260">
        <v>262</v>
      </c>
      <c r="BF260" s="65">
        <v>2521230</v>
      </c>
      <c r="BG260" s="65">
        <v>2166919.4546031174</v>
      </c>
      <c r="BH260" s="66">
        <v>2876943.2305141939</v>
      </c>
      <c r="BI260" s="60" t="s">
        <v>283</v>
      </c>
    </row>
    <row r="261" spans="1:61">
      <c r="A261" t="s">
        <v>265</v>
      </c>
      <c r="B261" s="60" t="s">
        <v>276</v>
      </c>
      <c r="C261" s="60" t="s">
        <v>278</v>
      </c>
      <c r="D261" s="60">
        <v>1</v>
      </c>
      <c r="E261" s="60" t="s">
        <v>281</v>
      </c>
      <c r="F261">
        <v>1</v>
      </c>
      <c r="G261" s="60" t="s">
        <v>282</v>
      </c>
      <c r="H261" s="60" t="s">
        <v>464</v>
      </c>
      <c r="I261" t="s">
        <v>469</v>
      </c>
      <c r="K261" t="s">
        <v>300</v>
      </c>
      <c r="L261" t="s">
        <v>308</v>
      </c>
      <c r="M261" t="s">
        <v>311</v>
      </c>
      <c r="N261">
        <v>9</v>
      </c>
      <c r="O261">
        <v>4</v>
      </c>
      <c r="P261" s="48">
        <v>0.80235400000000001</v>
      </c>
      <c r="Q261" s="48">
        <v>0.77381365674570679</v>
      </c>
      <c r="R261" s="81">
        <v>0.80967604369234081</v>
      </c>
      <c r="S261" s="81">
        <v>0.79624503530820556</v>
      </c>
      <c r="T261" s="49">
        <v>1965140.0000000002</v>
      </c>
      <c r="U261" s="49">
        <v>1544537.4449753053</v>
      </c>
      <c r="V261" s="77">
        <v>2237896.655680954</v>
      </c>
      <c r="W261" s="77">
        <v>1559272.2711838975</v>
      </c>
      <c r="X261" s="50">
        <v>88239.1</v>
      </c>
      <c r="Y261" s="50">
        <v>76825.001894758141</v>
      </c>
      <c r="Z261" s="87">
        <v>94444.459684328205</v>
      </c>
      <c r="AA261" s="87">
        <v>70045.771812165272</v>
      </c>
      <c r="AB261">
        <v>71.086117592103804</v>
      </c>
      <c r="AC261">
        <v>66.782286675286059</v>
      </c>
      <c r="AD261" s="51">
        <v>70.670639777129068</v>
      </c>
      <c r="AE261">
        <v>196.8</v>
      </c>
      <c r="AF261">
        <v>146.4</v>
      </c>
      <c r="AG261">
        <v>185.8</v>
      </c>
      <c r="AH261">
        <v>109.6</v>
      </c>
      <c r="AI261">
        <v>191.3</v>
      </c>
      <c r="AJ261">
        <v>128</v>
      </c>
      <c r="AK261" s="48">
        <v>0.79893662858945547</v>
      </c>
      <c r="AL261" s="48">
        <v>0.82242101887386854</v>
      </c>
      <c r="AM261" s="49">
        <v>1607182.6047671507</v>
      </c>
      <c r="AN261" s="49">
        <v>2146820.5596524714</v>
      </c>
      <c r="AO261" s="50">
        <v>69139.797624786312</v>
      </c>
      <c r="AP261" s="50">
        <v>81459.616582714516</v>
      </c>
      <c r="AQ261" s="53">
        <v>0.76752100000000001</v>
      </c>
      <c r="AR261">
        <v>0.76062206949322131</v>
      </c>
      <c r="AS261">
        <v>0.77217499999999994</v>
      </c>
      <c r="AT261" s="70">
        <v>0.76525289546834174</v>
      </c>
      <c r="AU261">
        <v>0.93599200000000005</v>
      </c>
      <c r="AV261" s="70">
        <v>0.93414221320521418</v>
      </c>
      <c r="AW261" t="s">
        <v>273</v>
      </c>
      <c r="AX261" t="s">
        <v>277</v>
      </c>
      <c r="AY261" s="56" t="s">
        <v>279</v>
      </c>
      <c r="AZ261" t="s">
        <v>289</v>
      </c>
      <c r="BA261" s="60" t="s">
        <v>275</v>
      </c>
      <c r="BB261" t="s">
        <v>278</v>
      </c>
      <c r="BC261">
        <v>2</v>
      </c>
      <c r="BE261">
        <v>263</v>
      </c>
      <c r="BF261" s="65">
        <v>1965140.0000000002</v>
      </c>
      <c r="BG261" s="65">
        <v>1203186.4257726008</v>
      </c>
      <c r="BH261" s="66">
        <v>2239348.7964500883</v>
      </c>
      <c r="BI261" s="60" t="s">
        <v>281</v>
      </c>
    </row>
    <row r="262" spans="1:61">
      <c r="A262" t="s">
        <v>266</v>
      </c>
      <c r="B262" s="60" t="s">
        <v>276</v>
      </c>
      <c r="C262" s="60" t="s">
        <v>278</v>
      </c>
      <c r="D262" s="60">
        <v>1</v>
      </c>
      <c r="E262" s="60" t="s">
        <v>282</v>
      </c>
      <c r="F262">
        <v>2</v>
      </c>
      <c r="G262" s="60" t="s">
        <v>282</v>
      </c>
      <c r="H262" s="60" t="s">
        <v>464</v>
      </c>
      <c r="I262" t="s">
        <v>469</v>
      </c>
      <c r="K262" t="s">
        <v>300</v>
      </c>
      <c r="L262" t="s">
        <v>308</v>
      </c>
      <c r="M262" t="s">
        <v>311</v>
      </c>
      <c r="N262">
        <v>9</v>
      </c>
      <c r="O262">
        <v>4</v>
      </c>
      <c r="P262" s="48">
        <v>0.80287900000000001</v>
      </c>
      <c r="Q262" s="48">
        <v>0.75783347922365996</v>
      </c>
      <c r="R262" s="81">
        <v>0.83190858802752843</v>
      </c>
      <c r="S262" s="81">
        <v>0.83190858802752843</v>
      </c>
      <c r="T262" s="49">
        <v>2789170</v>
      </c>
      <c r="U262" s="49">
        <v>2167670.4008603804</v>
      </c>
      <c r="V262" s="77">
        <v>3569187.6629417627</v>
      </c>
      <c r="W262" s="77">
        <v>3569187.6629417627</v>
      </c>
      <c r="X262" s="50">
        <v>122661</v>
      </c>
      <c r="Y262" s="50">
        <v>114666.69229230293</v>
      </c>
      <c r="Z262" s="87">
        <v>131191.4573505451</v>
      </c>
      <c r="AA262" s="87">
        <v>131191.4573505451</v>
      </c>
      <c r="AB262">
        <v>81.617837053326994</v>
      </c>
      <c r="AC262">
        <v>81.617837053326994</v>
      </c>
      <c r="AD262" s="51">
        <v>70.921895647612672</v>
      </c>
      <c r="AE262">
        <v>332.6</v>
      </c>
      <c r="AF262">
        <v>145.80000000000001</v>
      </c>
      <c r="AG262">
        <v>316.8</v>
      </c>
      <c r="AH262">
        <v>91.7</v>
      </c>
      <c r="AI262">
        <v>324.70000000000005</v>
      </c>
      <c r="AJ262">
        <v>118.75</v>
      </c>
      <c r="AK262" s="48">
        <v>0.7928131341155108</v>
      </c>
      <c r="AL262" s="48">
        <v>0.83771217984126334</v>
      </c>
      <c r="AM262" s="49">
        <v>2273043.6232264428</v>
      </c>
      <c r="AN262" s="49">
        <v>3614064.9974527303</v>
      </c>
      <c r="AO262" s="50">
        <v>100807.88732468497</v>
      </c>
      <c r="AP262" s="50">
        <v>125250.8387130085</v>
      </c>
      <c r="AQ262" s="53">
        <v>0.76894099999999999</v>
      </c>
      <c r="AR262">
        <v>0.80222630260052019</v>
      </c>
      <c r="AS262">
        <v>0.77348399999999995</v>
      </c>
      <c r="AT262" s="70">
        <v>0.80609006093907198</v>
      </c>
      <c r="AU262">
        <v>0.93643699999999996</v>
      </c>
      <c r="AV262" s="70">
        <v>0.9459729657319097</v>
      </c>
      <c r="AW262" t="s">
        <v>273</v>
      </c>
      <c r="AX262" t="s">
        <v>277</v>
      </c>
      <c r="AY262" s="56" t="s">
        <v>279</v>
      </c>
      <c r="AZ262" t="s">
        <v>289</v>
      </c>
      <c r="BA262" s="60" t="s">
        <v>275</v>
      </c>
      <c r="BB262" t="s">
        <v>278</v>
      </c>
      <c r="BC262">
        <v>2</v>
      </c>
      <c r="BE262">
        <v>264</v>
      </c>
      <c r="BF262" s="65">
        <v>2789170</v>
      </c>
      <c r="BG262" s="65">
        <v>1986685.7227489348</v>
      </c>
      <c r="BH262" s="66">
        <v>3572056.3822463546</v>
      </c>
      <c r="BI262" s="60" t="s">
        <v>281</v>
      </c>
    </row>
    <row r="263" spans="1:61">
      <c r="A263" t="s">
        <v>267</v>
      </c>
      <c r="B263" s="60" t="s">
        <v>273</v>
      </c>
      <c r="C263" s="60" t="s">
        <v>277</v>
      </c>
      <c r="D263" s="60">
        <v>1</v>
      </c>
      <c r="E263" s="60" t="s">
        <v>283</v>
      </c>
      <c r="F263">
        <v>0</v>
      </c>
      <c r="G263" s="60" t="s">
        <v>282</v>
      </c>
      <c r="H263" s="60" t="s">
        <v>464</v>
      </c>
      <c r="I263" t="s">
        <v>469</v>
      </c>
      <c r="K263" t="s">
        <v>300</v>
      </c>
      <c r="L263" t="s">
        <v>308</v>
      </c>
      <c r="M263" t="s">
        <v>311</v>
      </c>
      <c r="N263">
        <v>9</v>
      </c>
      <c r="O263">
        <v>4</v>
      </c>
      <c r="P263" s="48">
        <v>0.82985500000000001</v>
      </c>
      <c r="Q263" s="48">
        <v>0.79364939783624777</v>
      </c>
      <c r="R263" s="81">
        <v>0.82955665321424565</v>
      </c>
      <c r="S263" s="81">
        <v>0.82237749860377729</v>
      </c>
      <c r="T263" s="49">
        <v>3457600</v>
      </c>
      <c r="U263" s="49">
        <v>2754709.2927866988</v>
      </c>
      <c r="V263" s="77">
        <v>4000794.325286699</v>
      </c>
      <c r="W263" s="77">
        <v>2584297.5596116772</v>
      </c>
      <c r="X263" s="50">
        <v>134244</v>
      </c>
      <c r="Y263" s="50">
        <v>124303.08381483685</v>
      </c>
      <c r="Z263" s="87">
        <v>150856.67381483686</v>
      </c>
      <c r="AA263" s="87">
        <v>100649.33291288912</v>
      </c>
      <c r="AB263">
        <v>79.561498158125602</v>
      </c>
      <c r="AC263">
        <v>77.028753737941557</v>
      </c>
      <c r="AD263" s="51">
        <v>82.218807608599306</v>
      </c>
      <c r="AE263">
        <v>249.5</v>
      </c>
      <c r="AF263">
        <v>148.5</v>
      </c>
      <c r="AG263">
        <v>260.60000000000002</v>
      </c>
      <c r="AH263">
        <v>115.6</v>
      </c>
      <c r="AI263">
        <v>255.05</v>
      </c>
      <c r="AJ263">
        <v>132.05000000000001</v>
      </c>
      <c r="AK263" s="48">
        <v>0.81433552825194544</v>
      </c>
      <c r="AL263" s="48">
        <v>0.83451388663337511</v>
      </c>
      <c r="AM263" s="49">
        <v>2292494.1595394267</v>
      </c>
      <c r="AN263" s="49">
        <v>2944942.7568477937</v>
      </c>
      <c r="AO263" s="50">
        <v>90982.302324158896</v>
      </c>
      <c r="AP263" s="50">
        <v>104079.67857391236</v>
      </c>
      <c r="AQ263" s="53">
        <v>0.79958499999999999</v>
      </c>
      <c r="AR263">
        <v>0.79111321208959695</v>
      </c>
      <c r="AS263">
        <v>0.80341399999999996</v>
      </c>
      <c r="AT263" s="70">
        <v>0.79518116618292478</v>
      </c>
      <c r="AU263">
        <v>0.944469</v>
      </c>
      <c r="AV263" s="70">
        <v>0.94280404113574579</v>
      </c>
      <c r="AW263" t="s">
        <v>273</v>
      </c>
      <c r="AX263" t="s">
        <v>277</v>
      </c>
      <c r="AY263" s="56" t="s">
        <v>279</v>
      </c>
      <c r="AZ263" t="s">
        <v>289</v>
      </c>
      <c r="BA263" s="60" t="s">
        <v>274</v>
      </c>
      <c r="BB263" t="s">
        <v>277</v>
      </c>
      <c r="BC263">
        <v>2</v>
      </c>
      <c r="BE263">
        <v>265</v>
      </c>
      <c r="BF263" s="65">
        <v>3457600</v>
      </c>
      <c r="BG263" s="65">
        <v>1960822.4212642796</v>
      </c>
      <c r="BH263" s="66">
        <v>4000794.325286699</v>
      </c>
      <c r="BI263" s="60" t="s">
        <v>283</v>
      </c>
    </row>
    <row r="264" spans="1:61">
      <c r="A264" t="s">
        <v>268</v>
      </c>
      <c r="B264" s="60" t="s">
        <v>273</v>
      </c>
      <c r="C264" s="60" t="s">
        <v>277</v>
      </c>
      <c r="D264" s="60">
        <v>1</v>
      </c>
      <c r="E264" s="60" t="s">
        <v>281</v>
      </c>
      <c r="F264">
        <v>1</v>
      </c>
      <c r="G264" s="60" t="s">
        <v>282</v>
      </c>
      <c r="H264" s="60" t="s">
        <v>464</v>
      </c>
      <c r="I264" t="s">
        <v>469</v>
      </c>
      <c r="K264" t="s">
        <v>300</v>
      </c>
      <c r="L264" t="s">
        <v>308</v>
      </c>
      <c r="M264" t="s">
        <v>311</v>
      </c>
      <c r="N264">
        <v>9</v>
      </c>
      <c r="O264">
        <v>4</v>
      </c>
      <c r="P264" s="48">
        <v>0.81583399999999995</v>
      </c>
      <c r="Q264" s="48">
        <v>0.80194649369273363</v>
      </c>
      <c r="R264" s="81">
        <v>0.82210680924320245</v>
      </c>
      <c r="S264" s="81">
        <v>0.81632983406269677</v>
      </c>
      <c r="T264" s="49">
        <v>2493080</v>
      </c>
      <c r="U264" s="49">
        <v>2394908.1315880162</v>
      </c>
      <c r="V264" s="77">
        <v>2951317.831904687</v>
      </c>
      <c r="W264" s="77">
        <v>2264315.4625941934</v>
      </c>
      <c r="X264" s="50">
        <v>106934</v>
      </c>
      <c r="Y264" s="50">
        <v>103570.52150399153</v>
      </c>
      <c r="Z264" s="87">
        <v>115910.44086489054</v>
      </c>
      <c r="AA264" s="87">
        <v>91311.35393384748</v>
      </c>
      <c r="AB264">
        <v>76.386160121973433</v>
      </c>
      <c r="AC264">
        <v>74.393228170769206</v>
      </c>
      <c r="AD264" s="51">
        <v>75.876178721701621</v>
      </c>
      <c r="AE264">
        <v>236.7</v>
      </c>
      <c r="AF264">
        <v>147</v>
      </c>
      <c r="AG264">
        <v>236.7</v>
      </c>
      <c r="AH264">
        <v>125.1</v>
      </c>
      <c r="AI264">
        <v>236.7</v>
      </c>
      <c r="AJ264">
        <v>136.05000000000001</v>
      </c>
      <c r="AK264" s="48">
        <v>0.81862424802282086</v>
      </c>
      <c r="AL264" s="48">
        <v>0.83089061932712671</v>
      </c>
      <c r="AM264" s="49">
        <v>2279142.7363368622</v>
      </c>
      <c r="AN264" s="49">
        <v>2678129.3544485914</v>
      </c>
      <c r="AO264" s="50">
        <v>88344.52521787578</v>
      </c>
      <c r="AP264" s="50">
        <v>96738.056993763021</v>
      </c>
      <c r="AQ264" s="53">
        <v>0.78292600000000001</v>
      </c>
      <c r="AR264">
        <v>0.78405448278901069</v>
      </c>
      <c r="AS264">
        <v>0.78697499999999998</v>
      </c>
      <c r="AT264" s="70">
        <v>0.78825303577142702</v>
      </c>
      <c r="AU264">
        <v>0.93988099999999997</v>
      </c>
      <c r="AV264" s="70">
        <v>0.94080244920292966</v>
      </c>
      <c r="AW264" t="s">
        <v>273</v>
      </c>
      <c r="AX264" t="s">
        <v>277</v>
      </c>
      <c r="AY264" s="56" t="s">
        <v>279</v>
      </c>
      <c r="AZ264" t="s">
        <v>289</v>
      </c>
      <c r="BA264" s="60" t="s">
        <v>273</v>
      </c>
      <c r="BB264" t="s">
        <v>277</v>
      </c>
      <c r="BC264">
        <v>1</v>
      </c>
      <c r="BE264">
        <v>266</v>
      </c>
      <c r="BF264" s="65">
        <v>2493080</v>
      </c>
      <c r="BG264" s="65">
        <v>1913504.3719608523</v>
      </c>
      <c r="BH264" s="66">
        <v>2952787.9001364778</v>
      </c>
      <c r="BI264" s="60" t="s">
        <v>281</v>
      </c>
    </row>
    <row r="265" spans="1:61">
      <c r="A265" t="s">
        <v>269</v>
      </c>
      <c r="B265" s="60" t="s">
        <v>274</v>
      </c>
      <c r="C265" s="60" t="s">
        <v>277</v>
      </c>
      <c r="D265" s="60">
        <v>2</v>
      </c>
      <c r="E265" s="60" t="s">
        <v>281</v>
      </c>
      <c r="F265">
        <v>1</v>
      </c>
      <c r="G265" s="60" t="s">
        <v>282</v>
      </c>
      <c r="H265" s="60" t="s">
        <v>464</v>
      </c>
      <c r="I265" t="s">
        <v>458</v>
      </c>
      <c r="K265" t="s">
        <v>300</v>
      </c>
      <c r="L265" t="s">
        <v>308</v>
      </c>
      <c r="M265" t="s">
        <v>311</v>
      </c>
      <c r="N265">
        <v>9</v>
      </c>
      <c r="O265">
        <v>4</v>
      </c>
      <c r="P265" s="48">
        <v>0.81997299999999995</v>
      </c>
      <c r="Q265" s="48">
        <v>0.80001113688589842</v>
      </c>
      <c r="R265" s="81">
        <v>0.82489209735250402</v>
      </c>
      <c r="S265" s="81">
        <v>0.82170137365145368</v>
      </c>
      <c r="T265" s="49">
        <v>3150260</v>
      </c>
      <c r="U265" s="49">
        <v>2576058.9183899304</v>
      </c>
      <c r="V265" s="77">
        <v>3307952.6316096839</v>
      </c>
      <c r="W265" s="77">
        <v>2662159.0759756695</v>
      </c>
      <c r="X265" s="50">
        <v>129295</v>
      </c>
      <c r="Y265" s="50">
        <v>112208.05156015759</v>
      </c>
      <c r="Z265" s="87">
        <v>127663.69392192314</v>
      </c>
      <c r="AA265" s="87">
        <v>104058.40600475397</v>
      </c>
      <c r="AB265">
        <v>77.734378427889666</v>
      </c>
      <c r="AC265">
        <v>76.749947789534104</v>
      </c>
      <c r="AD265" s="51">
        <v>77.744420378188536</v>
      </c>
      <c r="AE265">
        <v>292.5</v>
      </c>
      <c r="AF265">
        <v>144</v>
      </c>
      <c r="AG265">
        <v>243.6</v>
      </c>
      <c r="AH265">
        <v>119.3</v>
      </c>
      <c r="AI265">
        <v>268.05</v>
      </c>
      <c r="AJ265">
        <v>131.65</v>
      </c>
      <c r="AK265" s="48">
        <v>0.81652205614015194</v>
      </c>
      <c r="AL265" s="48">
        <v>0.8316154578445627</v>
      </c>
      <c r="AM265" s="49">
        <v>2411111.9173875116</v>
      </c>
      <c r="AN265" s="49">
        <v>2910311.1157066356</v>
      </c>
      <c r="AO265" s="50">
        <v>94555.462477977751</v>
      </c>
      <c r="AP265" s="50">
        <v>104676.85033884802</v>
      </c>
      <c r="AQ265" s="53">
        <v>0.788914</v>
      </c>
      <c r="AR265">
        <v>0.79031472123041402</v>
      </c>
      <c r="AS265">
        <v>0.79291699999999998</v>
      </c>
      <c r="AT265" s="70">
        <v>0.79439859996149054</v>
      </c>
      <c r="AU265">
        <v>0.941361</v>
      </c>
      <c r="AV265" s="70">
        <v>0.94259222916873731</v>
      </c>
      <c r="AW265" t="s">
        <v>274</v>
      </c>
      <c r="AX265" t="s">
        <v>277</v>
      </c>
      <c r="AY265" s="56" t="s">
        <v>280</v>
      </c>
      <c r="AZ265" t="s">
        <v>289</v>
      </c>
      <c r="BA265" s="60" t="s">
        <v>284</v>
      </c>
      <c r="BB265" t="s">
        <v>277</v>
      </c>
      <c r="BC265">
        <v>3</v>
      </c>
      <c r="BE265">
        <v>267</v>
      </c>
      <c r="BF265" s="65">
        <v>3150260</v>
      </c>
      <c r="BG265" s="65">
        <v>2151771.8895361628</v>
      </c>
      <c r="BH265" s="66">
        <v>3309334.5199885922</v>
      </c>
      <c r="BI265" s="60" t="s">
        <v>281</v>
      </c>
    </row>
    <row r="266" spans="1:61">
      <c r="A266" t="s">
        <v>270</v>
      </c>
      <c r="B266" s="60" t="s">
        <v>275</v>
      </c>
      <c r="C266" s="60" t="s">
        <v>278</v>
      </c>
      <c r="D266" s="60">
        <v>2</v>
      </c>
      <c r="E266" s="60" t="s">
        <v>283</v>
      </c>
      <c r="F266">
        <v>0</v>
      </c>
      <c r="G266" s="60" t="s">
        <v>282</v>
      </c>
      <c r="H266" s="60" t="s">
        <v>464</v>
      </c>
      <c r="I266" t="s">
        <v>469</v>
      </c>
      <c r="J266" t="s">
        <v>447</v>
      </c>
      <c r="K266" t="s">
        <v>302</v>
      </c>
      <c r="L266" t="s">
        <v>308</v>
      </c>
      <c r="M266" t="s">
        <v>311</v>
      </c>
      <c r="N266">
        <v>9</v>
      </c>
      <c r="O266">
        <v>4</v>
      </c>
      <c r="P266" s="48">
        <v>0.78486</v>
      </c>
      <c r="Q266" s="48">
        <v>0.7787837502744116</v>
      </c>
      <c r="R266" s="81">
        <v>0.82059380541636162</v>
      </c>
      <c r="S266" s="81">
        <v>0.77362142338523565</v>
      </c>
      <c r="T266" s="49">
        <v>1535110</v>
      </c>
      <c r="U266" s="49">
        <v>1489050.745571191</v>
      </c>
      <c r="V266" s="77">
        <v>2979773.1387378443</v>
      </c>
      <c r="W266" s="77">
        <v>1217995.9817267614</v>
      </c>
      <c r="X266" s="50">
        <v>77420.100000000006</v>
      </c>
      <c r="Y266" s="50">
        <v>72755.793309970701</v>
      </c>
      <c r="Z266" s="87">
        <v>119033.46905264164</v>
      </c>
      <c r="AA266" s="87">
        <v>60967.170102468481</v>
      </c>
      <c r="AB266">
        <v>75.09920938505276</v>
      </c>
      <c r="AC266">
        <v>59.933697743211134</v>
      </c>
      <c r="AD266" s="51">
        <v>64.839125955125496</v>
      </c>
      <c r="AE266">
        <v>148.9</v>
      </c>
      <c r="AF266">
        <v>159.69999999999999</v>
      </c>
      <c r="AG266">
        <v>179.6</v>
      </c>
      <c r="AH266">
        <v>119.9</v>
      </c>
      <c r="AI266">
        <v>164.25</v>
      </c>
      <c r="AJ266">
        <v>139.80000000000001</v>
      </c>
      <c r="AK266" s="48">
        <v>0.80527381814190557</v>
      </c>
      <c r="AL266" s="48">
        <v>0.82574201625281984</v>
      </c>
      <c r="AM266" s="49">
        <v>1646751.6216173766</v>
      </c>
      <c r="AN266" s="49">
        <v>2193379.7662409926</v>
      </c>
      <c r="AO266" s="50">
        <v>68592.766361022383</v>
      </c>
      <c r="AP266" s="50">
        <v>81649.636090437372</v>
      </c>
      <c r="AQ266" s="53">
        <v>0.74707900000000005</v>
      </c>
      <c r="AR266">
        <v>0.73417574812264474</v>
      </c>
      <c r="AS266">
        <v>0.75232699999999997</v>
      </c>
      <c r="AT266" s="70">
        <v>0.73930132286781913</v>
      </c>
      <c r="AU266">
        <v>0.92865500000000001</v>
      </c>
      <c r="AV266" s="70">
        <v>0.92668639139250453</v>
      </c>
      <c r="AW266" t="s">
        <v>274</v>
      </c>
      <c r="AX266" t="s">
        <v>277</v>
      </c>
      <c r="AY266" s="56" t="s">
        <v>280</v>
      </c>
      <c r="AZ266" t="s">
        <v>289</v>
      </c>
      <c r="BA266" s="60" t="s">
        <v>275</v>
      </c>
      <c r="BB266" t="s">
        <v>278</v>
      </c>
      <c r="BC266">
        <v>2</v>
      </c>
      <c r="BE266">
        <v>268</v>
      </c>
      <c r="BF266" s="65">
        <v>1535110</v>
      </c>
      <c r="BG266" s="65">
        <v>1042311.2074045372</v>
      </c>
      <c r="BH266" s="66">
        <v>2979773.1387378443</v>
      </c>
      <c r="BI266" s="60" t="s">
        <v>281</v>
      </c>
    </row>
    <row r="267" spans="1:61">
      <c r="A267" s="58" t="s">
        <v>271</v>
      </c>
      <c r="B267" s="60" t="s">
        <v>275</v>
      </c>
      <c r="C267" s="60" t="s">
        <v>278</v>
      </c>
      <c r="D267" s="60">
        <v>2</v>
      </c>
      <c r="E267" s="60" t="s">
        <v>281</v>
      </c>
      <c r="F267">
        <v>1</v>
      </c>
      <c r="G267" s="60" t="s">
        <v>282</v>
      </c>
      <c r="H267" s="60" t="s">
        <v>464</v>
      </c>
      <c r="I267" t="s">
        <v>458</v>
      </c>
      <c r="K267" t="s">
        <v>300</v>
      </c>
      <c r="L267" t="s">
        <v>308</v>
      </c>
      <c r="M267" t="s">
        <v>311</v>
      </c>
      <c r="N267">
        <v>9</v>
      </c>
      <c r="O267">
        <v>4</v>
      </c>
      <c r="P267" s="48">
        <v>0.75680000000000003</v>
      </c>
      <c r="Q267" s="48">
        <v>0.78025276874056371</v>
      </c>
      <c r="R267" s="81">
        <v>0.81335029056050978</v>
      </c>
      <c r="S267" s="81">
        <v>0.79922264290368206</v>
      </c>
      <c r="T267" s="49">
        <v>1216830</v>
      </c>
      <c r="U267" s="49">
        <v>1661873.471372766</v>
      </c>
      <c r="V267" s="77">
        <v>2369081.4558102665</v>
      </c>
      <c r="W267" s="77">
        <v>1631829.8445268006</v>
      </c>
      <c r="X267" s="50">
        <v>67519</v>
      </c>
      <c r="Y267" s="50">
        <v>80264.416354598783</v>
      </c>
      <c r="Z267" s="87">
        <v>97977.007683499396</v>
      </c>
      <c r="AA267" s="87">
        <v>72192.590599883406</v>
      </c>
      <c r="AB267">
        <v>72.539920696391633</v>
      </c>
      <c r="AC267">
        <v>67.811523217291338</v>
      </c>
      <c r="AD267" s="51">
        <v>57.231227073000362</v>
      </c>
      <c r="AE267">
        <v>192.8</v>
      </c>
      <c r="AF267">
        <v>150.5</v>
      </c>
      <c r="AG267">
        <v>192.8</v>
      </c>
      <c r="AH267">
        <v>113.9</v>
      </c>
      <c r="AI267">
        <v>192.8</v>
      </c>
      <c r="AJ267">
        <v>132.19999999999999</v>
      </c>
      <c r="AK267" s="48">
        <v>0.80459114436421475</v>
      </c>
      <c r="AL267" s="48">
        <v>0.8263681774407915</v>
      </c>
      <c r="AM267" s="49">
        <v>1730477.1772476078</v>
      </c>
      <c r="AN267" s="49">
        <v>2286539.2025967073</v>
      </c>
      <c r="AO267" s="50">
        <v>72325.185767570336</v>
      </c>
      <c r="AP267" s="50">
        <v>84813.863182297529</v>
      </c>
      <c r="AQ267" s="53">
        <v>0.71479999999999999</v>
      </c>
      <c r="AR267">
        <v>0.76409264468671656</v>
      </c>
      <c r="AS267">
        <v>0.72015300000000004</v>
      </c>
      <c r="AT267" s="70">
        <v>0.76865992535260119</v>
      </c>
      <c r="AU267">
        <v>0.92044300000000001</v>
      </c>
      <c r="AV267" s="70">
        <v>0.93513086918995691</v>
      </c>
      <c r="AW267" t="s">
        <v>274</v>
      </c>
      <c r="AX267" t="s">
        <v>277</v>
      </c>
      <c r="AY267" s="56" t="s">
        <v>280</v>
      </c>
      <c r="AZ267" t="s">
        <v>289</v>
      </c>
      <c r="BA267" s="60" t="s">
        <v>275</v>
      </c>
      <c r="BB267" t="s">
        <v>278</v>
      </c>
      <c r="BC267">
        <v>2</v>
      </c>
      <c r="BE267">
        <v>269</v>
      </c>
      <c r="BF267" s="65">
        <v>1216830</v>
      </c>
      <c r="BG267" s="65">
        <v>1279414.1156517994</v>
      </c>
      <c r="BH267" s="66">
        <v>2370659.048873988</v>
      </c>
      <c r="BI267" s="60" t="s">
        <v>281</v>
      </c>
    </row>
    <row r="268" spans="1:61">
      <c r="A268" t="s">
        <v>272</v>
      </c>
      <c r="B268" s="60" t="s">
        <v>274</v>
      </c>
      <c r="C268" s="60" t="s">
        <v>277</v>
      </c>
      <c r="D268" s="60">
        <v>2</v>
      </c>
      <c r="E268" s="60" t="s">
        <v>281</v>
      </c>
      <c r="F268">
        <v>1</v>
      </c>
      <c r="G268" s="60" t="s">
        <v>282</v>
      </c>
      <c r="H268" s="60" t="s">
        <v>464</v>
      </c>
      <c r="I268" t="s">
        <v>458</v>
      </c>
      <c r="K268" t="s">
        <v>303</v>
      </c>
      <c r="L268" t="s">
        <v>308</v>
      </c>
      <c r="M268" t="s">
        <v>311</v>
      </c>
      <c r="N268">
        <v>9</v>
      </c>
      <c r="O268">
        <v>4</v>
      </c>
      <c r="P268" s="48">
        <v>0.803369</v>
      </c>
      <c r="Q268" s="48">
        <v>0.78823320795080254</v>
      </c>
      <c r="R268" s="81">
        <v>0.8435219489295106</v>
      </c>
      <c r="S268" s="81">
        <v>0.84161425539814472</v>
      </c>
      <c r="T268" s="49">
        <v>3346300</v>
      </c>
      <c r="U268" s="49">
        <v>3227223.6321813236</v>
      </c>
      <c r="V268" s="77">
        <v>4892180.7305259407</v>
      </c>
      <c r="W268" s="77">
        <v>4024464.0978705585</v>
      </c>
      <c r="X268" s="50">
        <v>156298</v>
      </c>
      <c r="Y268" s="50">
        <v>149009.65212606671</v>
      </c>
      <c r="Z268" s="87">
        <v>167938.89098162865</v>
      </c>
      <c r="AA268" s="87">
        <v>139195.8898371906</v>
      </c>
      <c r="AB268">
        <v>87.392158575010086</v>
      </c>
      <c r="AC268">
        <v>86.736701117635192</v>
      </c>
      <c r="AD268" s="51">
        <v>71.164121620617266</v>
      </c>
      <c r="AE268">
        <v>322.2</v>
      </c>
      <c r="AF268">
        <v>158.9</v>
      </c>
      <c r="AG268">
        <v>319.2</v>
      </c>
      <c r="AH268">
        <v>109.2</v>
      </c>
      <c r="AI268">
        <v>320.7</v>
      </c>
      <c r="AJ268">
        <v>134.05000000000001</v>
      </c>
      <c r="AK268" s="48">
        <v>0.81784099719254655</v>
      </c>
      <c r="AL268" s="48">
        <v>0.84908141016012151</v>
      </c>
      <c r="AM268" s="49">
        <v>2913695.1953307851</v>
      </c>
      <c r="AN268" s="49">
        <v>4239800.05987236</v>
      </c>
      <c r="AO268" s="50">
        <v>113431.39723707319</v>
      </c>
      <c r="AP268" s="50">
        <v>136560.21596155557</v>
      </c>
      <c r="AQ268" s="53">
        <v>0.77034999999999998</v>
      </c>
      <c r="AR268">
        <v>0.81359239731879551</v>
      </c>
      <c r="AS268">
        <v>0.77476400000000001</v>
      </c>
      <c r="AT268" s="70">
        <v>0.81724108537718432</v>
      </c>
      <c r="AU268">
        <v>0.93461300000000003</v>
      </c>
      <c r="AV268" s="70">
        <v>0.94914168632665219</v>
      </c>
      <c r="AW268" t="s">
        <v>274</v>
      </c>
      <c r="AX268" t="s">
        <v>277</v>
      </c>
      <c r="AY268" s="56" t="s">
        <v>280</v>
      </c>
      <c r="AZ268" t="s">
        <v>289</v>
      </c>
      <c r="BA268" s="60" t="s">
        <v>284</v>
      </c>
      <c r="BB268" t="s">
        <v>277</v>
      </c>
      <c r="BC268">
        <v>3</v>
      </c>
      <c r="BE268">
        <v>270</v>
      </c>
      <c r="BF268" s="65">
        <v>3346300</v>
      </c>
      <c r="BG268" s="65">
        <v>2560442.5766933965</v>
      </c>
      <c r="BH268" s="66">
        <v>4894037.4965472044</v>
      </c>
      <c r="BI268" s="60" t="s">
        <v>283</v>
      </c>
    </row>
    <row r="269" spans="1:61">
      <c r="BH269" s="76"/>
    </row>
    <row r="270" spans="1:61">
      <c r="BH270" s="76"/>
    </row>
    <row r="271" spans="1:61">
      <c r="BH271" s="76"/>
    </row>
    <row r="272" spans="1:61">
      <c r="BH272" s="76"/>
    </row>
    <row r="273" spans="60:60">
      <c r="BH273" s="76"/>
    </row>
    <row r="274" spans="60:60">
      <c r="BH274" s="76"/>
    </row>
    <row r="275" spans="60:60">
      <c r="BH275" s="76"/>
    </row>
    <row r="276" spans="60:60">
      <c r="BH276" s="76"/>
    </row>
    <row r="277" spans="60:60">
      <c r="BH277" s="76"/>
    </row>
    <row r="278" spans="60:60">
      <c r="BH278" s="76"/>
    </row>
    <row r="279" spans="60:60">
      <c r="BH279" s="76"/>
    </row>
    <row r="280" spans="60:60">
      <c r="BH280" s="76"/>
    </row>
    <row r="281" spans="60:60">
      <c r="BH281" s="76"/>
    </row>
    <row r="282" spans="60:60">
      <c r="BH282" s="76"/>
    </row>
    <row r="283" spans="60:60">
      <c r="BH283" s="76"/>
    </row>
    <row r="284" spans="60:60">
      <c r="BH284" s="76"/>
    </row>
    <row r="285" spans="60:60">
      <c r="BH285" s="76"/>
    </row>
    <row r="286" spans="60:60">
      <c r="BH286" s="76"/>
    </row>
    <row r="287" spans="60:60">
      <c r="BH287" s="76"/>
    </row>
    <row r="288" spans="60:60">
      <c r="BH288" s="76"/>
    </row>
    <row r="289" spans="60:60">
      <c r="BH289" s="76"/>
    </row>
    <row r="290" spans="60:60">
      <c r="BH290" s="76"/>
    </row>
    <row r="291" spans="60:60">
      <c r="BH291" s="76"/>
    </row>
    <row r="292" spans="60:60">
      <c r="BH292" s="76"/>
    </row>
    <row r="293" spans="60:60">
      <c r="BH293" s="76"/>
    </row>
    <row r="294" spans="60:60">
      <c r="BH294" s="76"/>
    </row>
    <row r="295" spans="60:60">
      <c r="BH295" s="76"/>
    </row>
    <row r="296" spans="60:60">
      <c r="BH296" s="76"/>
    </row>
    <row r="297" spans="60:60">
      <c r="BH297" s="76"/>
    </row>
    <row r="298" spans="60:60">
      <c r="BH298" s="76"/>
    </row>
    <row r="299" spans="60:60">
      <c r="BH299" s="76"/>
    </row>
    <row r="300" spans="60:60">
      <c r="BH300" s="76"/>
    </row>
    <row r="301" spans="60:60">
      <c r="BH301" s="76"/>
    </row>
    <row r="302" spans="60:60">
      <c r="BH302" s="76"/>
    </row>
    <row r="303" spans="60:60">
      <c r="BH303" s="76"/>
    </row>
    <row r="304" spans="60:60">
      <c r="BH304" s="76"/>
    </row>
    <row r="305" spans="60:60">
      <c r="BH305" s="76"/>
    </row>
    <row r="306" spans="60:60">
      <c r="BH306" s="76"/>
    </row>
    <row r="307" spans="60:60">
      <c r="BH307" s="76"/>
    </row>
    <row r="308" spans="60:60">
      <c r="BH308" s="76"/>
    </row>
    <row r="309" spans="60:60">
      <c r="BH309" s="76"/>
    </row>
    <row r="310" spans="60:60">
      <c r="BH310" s="76"/>
    </row>
    <row r="311" spans="60:60">
      <c r="BH311" s="76"/>
    </row>
    <row r="312" spans="60:60">
      <c r="BH312" s="76"/>
    </row>
    <row r="313" spans="60:60">
      <c r="BH313" s="76"/>
    </row>
    <row r="314" spans="60:60">
      <c r="BH314" s="76"/>
    </row>
    <row r="315" spans="60:60">
      <c r="BH315" s="76"/>
    </row>
    <row r="316" spans="60:60">
      <c r="BH316" s="76"/>
    </row>
    <row r="317" spans="60:60">
      <c r="BH317" s="76"/>
    </row>
    <row r="318" spans="60:60">
      <c r="BH318" s="76"/>
    </row>
    <row r="319" spans="60:60">
      <c r="BH319" s="76"/>
    </row>
    <row r="320" spans="60:60">
      <c r="BH320" s="76"/>
    </row>
    <row r="321" spans="60:60">
      <c r="BH321" s="76"/>
    </row>
    <row r="322" spans="60:60">
      <c r="BH322" s="76"/>
    </row>
    <row r="323" spans="60:60">
      <c r="BH323" s="76"/>
    </row>
    <row r="324" spans="60:60">
      <c r="BH324" s="76"/>
    </row>
    <row r="325" spans="60:60">
      <c r="BH325" s="76"/>
    </row>
    <row r="326" spans="60:60">
      <c r="BH326" s="76"/>
    </row>
    <row r="327" spans="60:60">
      <c r="BH327" s="76"/>
    </row>
    <row r="328" spans="60:60">
      <c r="BH328" s="76"/>
    </row>
    <row r="329" spans="60:60">
      <c r="BH329" s="76"/>
    </row>
    <row r="330" spans="60:60">
      <c r="BH330" s="76"/>
    </row>
    <row r="331" spans="60:60">
      <c r="BH331" s="76"/>
    </row>
    <row r="332" spans="60:60">
      <c r="BH332" s="76"/>
    </row>
    <row r="333" spans="60:60">
      <c r="BH333" s="76"/>
    </row>
    <row r="334" spans="60:60">
      <c r="BH334" s="76"/>
    </row>
    <row r="335" spans="60:60">
      <c r="BH335" s="76"/>
    </row>
    <row r="336" spans="60:60">
      <c r="BH336" s="76"/>
    </row>
    <row r="337" spans="60:60">
      <c r="BH337" s="76"/>
    </row>
    <row r="338" spans="60:60">
      <c r="BH338" s="76"/>
    </row>
    <row r="339" spans="60:60">
      <c r="BH339" s="76"/>
    </row>
    <row r="340" spans="60:60">
      <c r="BH340" s="76"/>
    </row>
    <row r="341" spans="60:60">
      <c r="BH341" s="76"/>
    </row>
    <row r="342" spans="60:60">
      <c r="BH342" s="76"/>
    </row>
    <row r="343" spans="60:60">
      <c r="BH343" s="76"/>
    </row>
    <row r="344" spans="60:60">
      <c r="BH344" s="76"/>
    </row>
    <row r="345" spans="60:60">
      <c r="BH345" s="76"/>
    </row>
    <row r="346" spans="60:60">
      <c r="BH346" s="76"/>
    </row>
    <row r="347" spans="60:60">
      <c r="BH347" s="76"/>
    </row>
    <row r="348" spans="60:60">
      <c r="BH348" s="76"/>
    </row>
    <row r="349" spans="60:60">
      <c r="BH349" s="76"/>
    </row>
    <row r="350" spans="60:60">
      <c r="BH350" s="76"/>
    </row>
    <row r="351" spans="60:60">
      <c r="BH351" s="76"/>
    </row>
    <row r="352" spans="60:60">
      <c r="BH352" s="76"/>
    </row>
    <row r="353" spans="60:60">
      <c r="BH353" s="76"/>
    </row>
    <row r="354" spans="60:60">
      <c r="BH354" s="76"/>
    </row>
    <row r="355" spans="60:60">
      <c r="BH355" s="76"/>
    </row>
    <row r="356" spans="60:60">
      <c r="BH356" s="76"/>
    </row>
    <row r="357" spans="60:60">
      <c r="BH357" s="76"/>
    </row>
    <row r="358" spans="60:60">
      <c r="BH358" s="76"/>
    </row>
    <row r="359" spans="60:60">
      <c r="BH359" s="76"/>
    </row>
  </sheetData>
  <sortState xmlns:xlrd2="http://schemas.microsoft.com/office/spreadsheetml/2017/richdata2" ref="A2:BH268">
    <sortCondition ref="BE2:BE268"/>
  </sortState>
  <phoneticPr fontId="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7DA4F-7F90-7046-B339-C90C11735F06}">
  <dimension ref="A1:I268"/>
  <sheetViews>
    <sheetView topLeftCell="A52" workbookViewId="0">
      <selection activeCell="C269" sqref="C269"/>
    </sheetView>
  </sheetViews>
  <sheetFormatPr baseColWidth="10" defaultRowHeight="15"/>
  <cols>
    <col min="1" max="1" width="8.83203125"/>
    <col min="4" max="4" width="8.83203125" customWidth="1"/>
    <col min="5" max="9" width="8.83203125"/>
  </cols>
  <sheetData>
    <row r="1" spans="1:9" ht="16">
      <c r="A1" s="1" t="s">
        <v>17</v>
      </c>
      <c r="B1" t="s">
        <v>493</v>
      </c>
      <c r="D1" s="1" t="s">
        <v>38</v>
      </c>
      <c r="E1" s="1" t="s">
        <v>39</v>
      </c>
      <c r="F1" s="3" t="s">
        <v>479</v>
      </c>
      <c r="G1" s="3" t="s">
        <v>481</v>
      </c>
      <c r="H1" s="3" t="s">
        <v>480</v>
      </c>
      <c r="I1" s="1" t="s">
        <v>482</v>
      </c>
    </row>
    <row r="2" spans="1:9">
      <c r="A2" s="81">
        <v>0.46775584055422126</v>
      </c>
      <c r="B2">
        <v>0.49078959474727624</v>
      </c>
      <c r="C2">
        <f>((B2-A2)/B2)*100</f>
        <v>4.6932034500274638</v>
      </c>
      <c r="D2" s="53">
        <v>0.35518100000000002</v>
      </c>
      <c r="E2" s="53">
        <v>0.37763620381142388</v>
      </c>
      <c r="F2">
        <v>0.365977</v>
      </c>
      <c r="G2" s="70">
        <v>0.38928235726845539</v>
      </c>
      <c r="H2">
        <v>0.80965699999999996</v>
      </c>
      <c r="I2" s="70">
        <v>0.82573204513487897</v>
      </c>
    </row>
    <row r="3" spans="1:9">
      <c r="A3" s="81">
        <v>0.53403412602516465</v>
      </c>
      <c r="B3">
        <v>0.55175479411989559</v>
      </c>
      <c r="C3">
        <f t="shared" ref="C3:C66" si="0">((B3-A3)/B3)*100</f>
        <v>3.2116926365809269</v>
      </c>
      <c r="D3" s="53">
        <v>0.38313599999999998</v>
      </c>
      <c r="E3" s="53">
        <v>0.45397834691015754</v>
      </c>
      <c r="F3">
        <v>0.393202</v>
      </c>
      <c r="G3" s="70">
        <v>0.46434898042327982</v>
      </c>
      <c r="H3">
        <v>0.816299</v>
      </c>
      <c r="I3" s="70">
        <v>0.8484540460570662</v>
      </c>
    </row>
    <row r="4" spans="1:9">
      <c r="A4" s="81">
        <v>0.48420879577632564</v>
      </c>
      <c r="B4">
        <v>0.50248803791876495</v>
      </c>
      <c r="C4">
        <f t="shared" si="0"/>
        <v>3.6377467249069992</v>
      </c>
      <c r="D4" s="53">
        <v>0.38302599999999998</v>
      </c>
      <c r="E4" s="53">
        <v>0.39749990927185397</v>
      </c>
      <c r="F4">
        <v>0.39358199999999999</v>
      </c>
      <c r="G4" s="70">
        <v>0.40869657311741919</v>
      </c>
      <c r="H4">
        <v>0.819608</v>
      </c>
      <c r="I4" s="70">
        <v>0.83034299424688807</v>
      </c>
    </row>
    <row r="5" spans="1:9">
      <c r="A5" s="81">
        <v>0.49801962453941023</v>
      </c>
      <c r="B5">
        <v>0.51903376661460565</v>
      </c>
      <c r="C5">
        <f t="shared" si="0"/>
        <v>4.0487042321465943</v>
      </c>
      <c r="D5" s="53">
        <v>0.423037</v>
      </c>
      <c r="E5" s="53">
        <v>0.41229434765272188</v>
      </c>
      <c r="F5">
        <v>0.43346299999999999</v>
      </c>
      <c r="G5" s="70">
        <v>0.42338767137670069</v>
      </c>
      <c r="H5">
        <v>0.83279400000000003</v>
      </c>
      <c r="I5" s="70">
        <v>0.83631801741012235</v>
      </c>
    </row>
    <row r="6" spans="1:9">
      <c r="A6" s="81">
        <v>0.51906832627021215</v>
      </c>
      <c r="B6">
        <v>0.53797304455942008</v>
      </c>
      <c r="C6">
        <f t="shared" si="0"/>
        <v>3.5140642231787247</v>
      </c>
      <c r="D6" s="53">
        <v>0.43765199999999999</v>
      </c>
      <c r="E6" s="53">
        <v>0.4366879455346907</v>
      </c>
      <c r="F6">
        <v>0.447353</v>
      </c>
      <c r="G6" s="70">
        <v>0.44735439446816627</v>
      </c>
      <c r="H6">
        <v>0.83785699999999996</v>
      </c>
      <c r="I6" s="70">
        <v>0.84337233558066915</v>
      </c>
    </row>
    <row r="7" spans="1:9">
      <c r="A7" s="81">
        <v>0.48392839515686664</v>
      </c>
      <c r="B7">
        <v>0.50153199797304948</v>
      </c>
      <c r="C7">
        <f t="shared" si="0"/>
        <v>3.5099660415144229</v>
      </c>
      <c r="D7" s="53">
        <v>0.396316</v>
      </c>
      <c r="E7" s="53">
        <v>0.40881971934325678</v>
      </c>
      <c r="F7">
        <v>0.406503</v>
      </c>
      <c r="G7" s="70">
        <v>0.40854133584803509</v>
      </c>
      <c r="H7">
        <v>0.81788899999999998</v>
      </c>
      <c r="I7" s="70">
        <v>0.83003414406602494</v>
      </c>
    </row>
    <row r="8" spans="1:9">
      <c r="A8" s="81">
        <v>0.45359069591472917</v>
      </c>
      <c r="B8">
        <v>0.47181541090392581</v>
      </c>
      <c r="C8">
        <f t="shared" si="0"/>
        <v>3.8626790410005665</v>
      </c>
      <c r="D8" s="53">
        <v>0.29447699999999999</v>
      </c>
      <c r="E8" s="53">
        <v>0.38940846939776574</v>
      </c>
      <c r="F8">
        <v>0.30464799999999997</v>
      </c>
      <c r="G8" s="70">
        <v>0.374715506767827</v>
      </c>
      <c r="H8">
        <v>0.776258</v>
      </c>
      <c r="I8" s="70">
        <v>0.81894717835469932</v>
      </c>
    </row>
    <row r="9" spans="1:9">
      <c r="A9" s="81">
        <v>0.42963700862294124</v>
      </c>
      <c r="B9">
        <v>0.4440647988765809</v>
      </c>
      <c r="C9">
        <f t="shared" si="0"/>
        <v>3.2490281351144836</v>
      </c>
      <c r="D9" s="53">
        <v>0.36655700000000002</v>
      </c>
      <c r="E9" s="53">
        <v>0.36653432249823736</v>
      </c>
      <c r="F9">
        <v>0.37676799999999999</v>
      </c>
      <c r="G9" s="70">
        <v>0.34895303548788659</v>
      </c>
      <c r="H9">
        <v>0.80922700000000003</v>
      </c>
      <c r="I9" s="70">
        <v>0.80894680606324321</v>
      </c>
    </row>
    <row r="10" spans="1:9">
      <c r="A10" s="81">
        <v>0.42166333077909091</v>
      </c>
      <c r="B10">
        <v>0.43829374307785662</v>
      </c>
      <c r="C10">
        <f t="shared" si="0"/>
        <v>3.7943531162413975</v>
      </c>
      <c r="D10" s="53">
        <v>0.324077</v>
      </c>
      <c r="E10" s="53">
        <v>0.35323275261159698</v>
      </c>
      <c r="F10">
        <v>0.33402799999999999</v>
      </c>
      <c r="G10" s="70">
        <v>0.33969888110408375</v>
      </c>
      <c r="H10">
        <v>0.78901900000000003</v>
      </c>
      <c r="I10" s="70">
        <v>0.80652489298120134</v>
      </c>
    </row>
    <row r="11" spans="1:9">
      <c r="A11" s="81">
        <v>0.46000465726066314</v>
      </c>
      <c r="B11">
        <v>0.47484281640954995</v>
      </c>
      <c r="C11">
        <f t="shared" si="0"/>
        <v>3.1248570339724711</v>
      </c>
      <c r="D11" s="53">
        <v>0.380527</v>
      </c>
      <c r="E11" s="53">
        <v>0.37110845807400761</v>
      </c>
      <c r="F11">
        <v>0.39117800000000003</v>
      </c>
      <c r="G11" s="70">
        <v>0.38255398499953686</v>
      </c>
      <c r="H11">
        <v>0.814975</v>
      </c>
      <c r="I11" s="70">
        <v>0.82038168997763239</v>
      </c>
    </row>
    <row r="12" spans="1:9">
      <c r="A12" s="81">
        <v>0.4059875732283223</v>
      </c>
      <c r="B12">
        <v>0.42083471414552542</v>
      </c>
      <c r="C12">
        <f t="shared" si="0"/>
        <v>3.5280219093496545</v>
      </c>
      <c r="D12" s="53">
        <v>0.40445300000000001</v>
      </c>
      <c r="E12" s="53">
        <v>0.36380037028962614</v>
      </c>
      <c r="F12">
        <v>0.41491</v>
      </c>
      <c r="G12" s="70">
        <v>0.32271491396922791</v>
      </c>
      <c r="H12">
        <v>0.823017</v>
      </c>
      <c r="I12" s="70">
        <v>0.80014875328406609</v>
      </c>
    </row>
    <row r="13" spans="1:9">
      <c r="A13" s="81">
        <v>0.52510151382620196</v>
      </c>
      <c r="B13">
        <v>0.540160489593006</v>
      </c>
      <c r="C13">
        <f t="shared" si="0"/>
        <v>2.7878706526925923</v>
      </c>
      <c r="D13" s="53">
        <v>0.44217499999999998</v>
      </c>
      <c r="E13" s="53">
        <v>0.44460683828704711</v>
      </c>
      <c r="F13">
        <v>0.45207700000000001</v>
      </c>
      <c r="G13" s="70">
        <v>0.4550155873741708</v>
      </c>
      <c r="H13">
        <v>0.83975599999999995</v>
      </c>
      <c r="I13" s="70">
        <v>0.84436743825997784</v>
      </c>
    </row>
    <row r="14" spans="1:9">
      <c r="A14" s="81">
        <v>0.42456086102762486</v>
      </c>
      <c r="B14">
        <v>0.44545987938989334</v>
      </c>
      <c r="C14">
        <f t="shared" si="0"/>
        <v>4.6915601896386283</v>
      </c>
      <c r="D14" s="53">
        <v>0.39449699999999999</v>
      </c>
      <c r="E14" s="53">
        <v>0.3297960892540423</v>
      </c>
      <c r="F14">
        <v>0.40432800000000002</v>
      </c>
      <c r="G14" s="70">
        <v>0.34199359355627879</v>
      </c>
      <c r="H14">
        <v>0.819573</v>
      </c>
      <c r="I14" s="70">
        <v>0.80882609779489734</v>
      </c>
    </row>
    <row r="15" spans="1:9">
      <c r="A15" s="81">
        <v>0.40212834618157212</v>
      </c>
      <c r="B15">
        <v>0.42735975418326938</v>
      </c>
      <c r="C15">
        <f t="shared" si="0"/>
        <v>5.9040206183937949</v>
      </c>
      <c r="D15" s="53">
        <v>0.37988699999999997</v>
      </c>
      <c r="E15" s="53">
        <v>0.30358107863439443</v>
      </c>
      <c r="F15">
        <v>0.39069300000000001</v>
      </c>
      <c r="G15" s="70">
        <v>0.31626401402686982</v>
      </c>
      <c r="H15">
        <v>0.81916800000000001</v>
      </c>
      <c r="I15" s="70">
        <v>0.80161145014895829</v>
      </c>
    </row>
    <row r="16" spans="1:9">
      <c r="A16" s="81">
        <v>0.60201927190972748</v>
      </c>
      <c r="B16">
        <v>0.61071202457062645</v>
      </c>
      <c r="C16">
        <f t="shared" si="0"/>
        <v>1.4233799747124005</v>
      </c>
      <c r="D16" s="53">
        <v>0.54151499999999997</v>
      </c>
      <c r="E16" s="53">
        <v>0.54488485134153331</v>
      </c>
      <c r="F16">
        <v>0.54993300000000001</v>
      </c>
      <c r="G16" s="70">
        <v>0.54273214421062199</v>
      </c>
      <c r="H16">
        <v>0.87009999999999998</v>
      </c>
      <c r="I16" s="70">
        <v>0.87007824192245298</v>
      </c>
    </row>
    <row r="17" spans="1:9">
      <c r="A17" s="81">
        <v>0.39796488560389132</v>
      </c>
      <c r="B17">
        <v>0.40437849722049113</v>
      </c>
      <c r="C17">
        <f t="shared" si="0"/>
        <v>1.5860417061451046</v>
      </c>
      <c r="D17" s="53">
        <v>0.37662800000000002</v>
      </c>
      <c r="E17" s="53">
        <v>0.36941896897445425</v>
      </c>
      <c r="F17">
        <v>0.38735900000000001</v>
      </c>
      <c r="G17" s="70">
        <v>0.31510210038796116</v>
      </c>
      <c r="H17">
        <v>0.81239600000000001</v>
      </c>
      <c r="I17" s="70">
        <v>0.79539284897798401</v>
      </c>
    </row>
    <row r="18" spans="1:9">
      <c r="A18" s="81">
        <v>0.56322134674029367</v>
      </c>
      <c r="B18">
        <v>0.57198476698727074</v>
      </c>
      <c r="C18">
        <f t="shared" si="0"/>
        <v>1.5321072785094112</v>
      </c>
      <c r="D18" s="53">
        <v>0.44001600000000002</v>
      </c>
      <c r="E18" s="53">
        <v>0.50776268224885013</v>
      </c>
      <c r="F18">
        <v>0.44953799999999999</v>
      </c>
      <c r="G18" s="70">
        <v>0.49907583111141646</v>
      </c>
      <c r="H18">
        <v>0.83495299999999995</v>
      </c>
      <c r="I18" s="70">
        <v>0.85632993045399153</v>
      </c>
    </row>
    <row r="19" spans="1:9">
      <c r="A19" s="81">
        <v>0.58638749260064271</v>
      </c>
      <c r="B19">
        <v>0.58638749260064271</v>
      </c>
      <c r="C19">
        <f t="shared" si="0"/>
        <v>0</v>
      </c>
      <c r="D19" s="53">
        <v>0.51755399999999996</v>
      </c>
      <c r="E19" s="53">
        <v>0.48948405782450305</v>
      </c>
      <c r="F19">
        <v>0.52668099999999995</v>
      </c>
      <c r="G19" s="70">
        <v>0.52543055522988613</v>
      </c>
      <c r="H19">
        <v>0.86257799999999996</v>
      </c>
      <c r="I19" s="70">
        <v>0.86618599444676103</v>
      </c>
    </row>
    <row r="20" spans="1:9">
      <c r="A20" s="81">
        <v>0.58538921267871025</v>
      </c>
      <c r="B20">
        <v>0.59980061501443604</v>
      </c>
      <c r="C20">
        <f t="shared" si="0"/>
        <v>2.4026988260722177</v>
      </c>
      <c r="D20" s="53">
        <v>0.54868300000000003</v>
      </c>
      <c r="E20" s="53">
        <v>0.51332726710375953</v>
      </c>
      <c r="F20">
        <v>0.55718999999999996</v>
      </c>
      <c r="G20" s="70">
        <v>0.52267958271411141</v>
      </c>
      <c r="H20">
        <v>0.87303900000000001</v>
      </c>
      <c r="I20" s="70">
        <v>0.86590876066176659</v>
      </c>
    </row>
    <row r="21" spans="1:9">
      <c r="A21" s="81">
        <v>0.53897196858136376</v>
      </c>
      <c r="B21">
        <v>0.54777098792637613</v>
      </c>
      <c r="C21">
        <f t="shared" si="0"/>
        <v>1.6063317588836987</v>
      </c>
      <c r="D21" s="53">
        <v>0.472105</v>
      </c>
      <c r="E21" s="53">
        <v>0.48508207398355208</v>
      </c>
      <c r="F21">
        <v>0.481132</v>
      </c>
      <c r="G21" s="70">
        <v>0.47186025753742894</v>
      </c>
      <c r="H21">
        <v>0.84562400000000004</v>
      </c>
      <c r="I21" s="70">
        <v>0.84765495283885339</v>
      </c>
    </row>
    <row r="22" spans="1:9">
      <c r="A22" s="81">
        <v>0.55680620429161942</v>
      </c>
      <c r="B22">
        <v>0.5722591427298872</v>
      </c>
      <c r="C22">
        <f t="shared" si="0"/>
        <v>2.7003392841487104</v>
      </c>
      <c r="D22" s="53">
        <v>0.47512900000000002</v>
      </c>
      <c r="E22" s="53">
        <v>0.48048454240693272</v>
      </c>
      <c r="F22">
        <v>0.48491000000000001</v>
      </c>
      <c r="G22" s="70">
        <v>0.49037608291592794</v>
      </c>
      <c r="H22">
        <v>0.85200200000000004</v>
      </c>
      <c r="I22" s="70">
        <v>0.85597851934723379</v>
      </c>
    </row>
    <row r="23" spans="1:9">
      <c r="A23" s="81">
        <v>0.61618468962936346</v>
      </c>
      <c r="B23">
        <v>0.62904176763928821</v>
      </c>
      <c r="C23">
        <f t="shared" si="0"/>
        <v>2.0439148354449799</v>
      </c>
      <c r="D23" s="53">
        <v>0.55615499999999995</v>
      </c>
      <c r="E23" s="53">
        <v>0.54999175473952544</v>
      </c>
      <c r="F23">
        <v>0.564303</v>
      </c>
      <c r="G23" s="70">
        <v>0.557692745546014</v>
      </c>
      <c r="H23">
        <v>0.87637299999999996</v>
      </c>
      <c r="I23" s="70">
        <v>0.8763533669461665</v>
      </c>
    </row>
    <row r="24" spans="1:9">
      <c r="A24" s="81">
        <v>0.53475612131197281</v>
      </c>
      <c r="B24">
        <v>0.54931856896255915</v>
      </c>
      <c r="C24">
        <f t="shared" si="0"/>
        <v>2.6510022550464516</v>
      </c>
      <c r="D24" s="53">
        <v>0.48464499999999999</v>
      </c>
      <c r="E24" s="53">
        <v>0.45569176394851252</v>
      </c>
      <c r="F24">
        <v>0.49388199999999999</v>
      </c>
      <c r="G24" s="70">
        <v>0.46591974722228136</v>
      </c>
      <c r="H24">
        <v>0.85361100000000001</v>
      </c>
      <c r="I24" s="70">
        <v>0.84772505102551599</v>
      </c>
    </row>
    <row r="25" spans="1:9">
      <c r="A25" s="81">
        <v>0.54343745014244504</v>
      </c>
      <c r="B25">
        <v>0.5543791686927898</v>
      </c>
      <c r="C25">
        <f t="shared" si="0"/>
        <v>1.9736886175115522</v>
      </c>
      <c r="D25" s="53">
        <v>0.42771500000000001</v>
      </c>
      <c r="E25" s="53">
        <v>0.48188604639199289</v>
      </c>
      <c r="F25">
        <v>0.437587</v>
      </c>
      <c r="G25" s="70">
        <v>0.47643834700240273</v>
      </c>
      <c r="H25">
        <v>0.83465800000000001</v>
      </c>
      <c r="I25" s="70">
        <v>0.84981809187742752</v>
      </c>
    </row>
    <row r="26" spans="1:9">
      <c r="A26" s="81">
        <v>0.52427270857528507</v>
      </c>
      <c r="B26">
        <v>0.53652348283385598</v>
      </c>
      <c r="C26">
        <f t="shared" si="0"/>
        <v>2.2833621734250498</v>
      </c>
      <c r="D26" s="53">
        <v>0.41556500000000002</v>
      </c>
      <c r="E26" s="53">
        <v>0.47006469380853666</v>
      </c>
      <c r="F26">
        <v>0.42561100000000002</v>
      </c>
      <c r="G26" s="70">
        <v>0.45471282256790757</v>
      </c>
      <c r="H26">
        <v>0.82777000000000001</v>
      </c>
      <c r="I26" s="70">
        <v>0.84325328665520483</v>
      </c>
    </row>
    <row r="27" spans="1:9">
      <c r="A27" s="81">
        <v>0.55700276343688582</v>
      </c>
      <c r="B27">
        <v>0.57282137153267199</v>
      </c>
      <c r="C27">
        <f t="shared" si="0"/>
        <v>2.7615254740690003</v>
      </c>
      <c r="D27" s="53">
        <v>0.49027799999999999</v>
      </c>
      <c r="E27" s="53">
        <v>0.48060143170722386</v>
      </c>
      <c r="F27">
        <v>0.49964500000000001</v>
      </c>
      <c r="G27" s="70">
        <v>0.49050518582371394</v>
      </c>
      <c r="H27">
        <v>0.855576</v>
      </c>
      <c r="I27" s="70">
        <v>0.85616692437561903</v>
      </c>
    </row>
    <row r="28" spans="1:9">
      <c r="A28" s="81">
        <v>0.53106978154347051</v>
      </c>
      <c r="B28">
        <v>0.54607969363766518</v>
      </c>
      <c r="C28">
        <f t="shared" si="0"/>
        <v>2.74866695632049</v>
      </c>
      <c r="D28" s="53">
        <v>0.44562400000000002</v>
      </c>
      <c r="E28" s="53">
        <v>0.45975667779614027</v>
      </c>
      <c r="F28">
        <v>0.45592500000000002</v>
      </c>
      <c r="G28" s="70">
        <v>0.46169492332955431</v>
      </c>
      <c r="H28">
        <v>0.84038599999999997</v>
      </c>
      <c r="I28" s="70">
        <v>0.84652262461239369</v>
      </c>
    </row>
    <row r="29" spans="1:9">
      <c r="A29" s="81">
        <v>0.54078751795973035</v>
      </c>
      <c r="B29">
        <v>0.55155155215782803</v>
      </c>
      <c r="C29">
        <f t="shared" si="0"/>
        <v>1.9515916791432626</v>
      </c>
      <c r="D29" s="53">
        <v>0.39961000000000002</v>
      </c>
      <c r="E29" s="53">
        <v>0.4799354331192216</v>
      </c>
      <c r="F29">
        <v>0.40964200000000001</v>
      </c>
      <c r="G29" s="70">
        <v>0.47350659753910374</v>
      </c>
      <c r="H29">
        <v>0.826156</v>
      </c>
      <c r="I29" s="70">
        <v>0.84881566928871266</v>
      </c>
    </row>
    <row r="30" spans="1:9">
      <c r="A30" s="81">
        <v>0.52347190837719682</v>
      </c>
      <c r="B30">
        <v>0.53609182417356205</v>
      </c>
      <c r="C30">
        <f t="shared" si="0"/>
        <v>2.354058619681445</v>
      </c>
      <c r="D30" s="53">
        <v>0.4279</v>
      </c>
      <c r="E30" s="53">
        <v>0.46786958935313533</v>
      </c>
      <c r="F30">
        <v>0.43799700000000003</v>
      </c>
      <c r="G30" s="70">
        <v>0.45373894817398197</v>
      </c>
      <c r="H30">
        <v>0.83491300000000002</v>
      </c>
      <c r="I30" s="70">
        <v>0.84306549851596957</v>
      </c>
    </row>
    <row r="31" spans="1:9">
      <c r="A31" s="81">
        <v>0.61268907313701881</v>
      </c>
      <c r="B31">
        <v>0.62446673963541555</v>
      </c>
      <c r="C31">
        <f t="shared" si="0"/>
        <v>1.886035836796196</v>
      </c>
      <c r="D31" s="53">
        <v>0.489209</v>
      </c>
      <c r="E31" s="53">
        <v>0.54527917876316456</v>
      </c>
      <c r="F31">
        <v>0.498446</v>
      </c>
      <c r="G31" s="70">
        <v>0.55403083536127595</v>
      </c>
      <c r="H31">
        <v>0.85535099999999997</v>
      </c>
      <c r="I31" s="70">
        <v>0.87476754764452724</v>
      </c>
    </row>
    <row r="32" spans="1:9">
      <c r="A32" s="81">
        <v>0.55649209637543184</v>
      </c>
      <c r="B32">
        <v>0.56803306589925684</v>
      </c>
      <c r="C32">
        <f t="shared" si="0"/>
        <v>2.0317425545561174</v>
      </c>
      <c r="D32" s="53">
        <v>0.49202800000000002</v>
      </c>
      <c r="E32" s="53">
        <v>0.50028203844669628</v>
      </c>
      <c r="F32">
        <v>0.50107999999999997</v>
      </c>
      <c r="G32" s="70">
        <v>0.49094179824300155</v>
      </c>
      <c r="H32">
        <v>0.84967300000000001</v>
      </c>
      <c r="I32" s="70">
        <v>0.85467803611674031</v>
      </c>
    </row>
    <row r="33" spans="1:9">
      <c r="A33" s="81">
        <v>0.56980540702430094</v>
      </c>
      <c r="B33">
        <v>0.58357066696793758</v>
      </c>
      <c r="C33">
        <f t="shared" si="0"/>
        <v>2.3587991519787836</v>
      </c>
      <c r="D33" s="53">
        <v>0.430224</v>
      </c>
      <c r="E33" s="53">
        <v>0.5042829760867189</v>
      </c>
      <c r="F33">
        <v>0.44006099999999998</v>
      </c>
      <c r="G33" s="70">
        <v>0.50535570283524445</v>
      </c>
      <c r="H33">
        <v>0.83276399999999995</v>
      </c>
      <c r="I33" s="70">
        <v>0.86012136742058898</v>
      </c>
    </row>
    <row r="34" spans="1:9">
      <c r="A34" s="81">
        <v>0.49757758211412079</v>
      </c>
      <c r="B34">
        <v>0.513013992802972</v>
      </c>
      <c r="C34">
        <f t="shared" si="0"/>
        <v>3.008964844118728</v>
      </c>
      <c r="D34" s="53">
        <v>0.42862499999999998</v>
      </c>
      <c r="E34" s="53">
        <v>0.42654542461713463</v>
      </c>
      <c r="F34">
        <v>0.43862600000000002</v>
      </c>
      <c r="G34" s="70">
        <v>0.42422467063138841</v>
      </c>
      <c r="H34">
        <v>0.83534799999999998</v>
      </c>
      <c r="I34" s="70">
        <v>0.83441924864614736</v>
      </c>
    </row>
    <row r="35" spans="1:9">
      <c r="A35" s="81">
        <v>0.56322134674029367</v>
      </c>
      <c r="B35">
        <v>0.57198476698727074</v>
      </c>
      <c r="C35">
        <f t="shared" si="0"/>
        <v>1.5321072785094112</v>
      </c>
      <c r="D35" s="53">
        <v>0.48927900000000002</v>
      </c>
      <c r="E35" s="53">
        <v>0.48955319268523034</v>
      </c>
      <c r="F35">
        <v>0.49898500000000001</v>
      </c>
      <c r="G35" s="70">
        <v>0.49907583111141646</v>
      </c>
      <c r="H35">
        <v>0.85442099999999999</v>
      </c>
      <c r="I35" s="70">
        <v>0.85632993045399153</v>
      </c>
    </row>
    <row r="36" spans="1:9">
      <c r="A36" s="81">
        <v>0.54045507354729905</v>
      </c>
      <c r="B36">
        <v>0.48979774731834208</v>
      </c>
      <c r="C36">
        <f t="shared" si="0"/>
        <v>-10.342498818401555</v>
      </c>
      <c r="D36" s="53">
        <v>0.484315</v>
      </c>
      <c r="E36" s="53">
        <v>0.44742361604573411</v>
      </c>
      <c r="F36">
        <v>0.49318200000000001</v>
      </c>
      <c r="G36" s="70">
        <v>0.47384090401912837</v>
      </c>
      <c r="H36">
        <v>0.85077199999999997</v>
      </c>
      <c r="I36" s="70">
        <v>0.85053179604261486</v>
      </c>
    </row>
    <row r="37" spans="1:9">
      <c r="A37" s="81">
        <v>0.56843540036245166</v>
      </c>
      <c r="B37">
        <v>0.58151787782324449</v>
      </c>
      <c r="C37">
        <f t="shared" si="0"/>
        <v>2.249711996777048</v>
      </c>
      <c r="D37" s="53">
        <v>0.49223299999999998</v>
      </c>
      <c r="E37" s="53">
        <v>0.50060716409548955</v>
      </c>
      <c r="F37">
        <v>0.501579</v>
      </c>
      <c r="G37" s="70">
        <v>0.50398301504479881</v>
      </c>
      <c r="H37">
        <v>0.85356600000000005</v>
      </c>
      <c r="I37" s="70">
        <v>0.85941869785806746</v>
      </c>
    </row>
    <row r="38" spans="1:9">
      <c r="A38" s="81">
        <v>0.62172727338919354</v>
      </c>
      <c r="B38">
        <v>0.63166745180628403</v>
      </c>
      <c r="C38">
        <f t="shared" si="0"/>
        <v>1.5736410651943626</v>
      </c>
      <c r="D38" s="53">
        <v>0.55752000000000002</v>
      </c>
      <c r="E38" s="53">
        <v>0.56431729354431348</v>
      </c>
      <c r="F38">
        <v>0.56540199999999996</v>
      </c>
      <c r="G38" s="70">
        <v>0.56466056183404578</v>
      </c>
      <c r="H38">
        <v>0.87441400000000002</v>
      </c>
      <c r="I38" s="70">
        <v>0.87738417556478943</v>
      </c>
    </row>
    <row r="39" spans="1:9">
      <c r="A39" s="81">
        <v>0.58409669056098534</v>
      </c>
      <c r="B39">
        <v>0.59329204207874831</v>
      </c>
      <c r="C39">
        <f t="shared" si="0"/>
        <v>1.5498862053744609</v>
      </c>
      <c r="D39" s="53">
        <v>0.50190900000000005</v>
      </c>
      <c r="E39" s="53">
        <v>0.52602763699876309</v>
      </c>
      <c r="F39">
        <v>0.51064100000000001</v>
      </c>
      <c r="G39" s="70">
        <v>0.52245032220424581</v>
      </c>
      <c r="H39">
        <v>0.85801000000000005</v>
      </c>
      <c r="I39" s="70">
        <v>0.86387365782760506</v>
      </c>
    </row>
    <row r="40" spans="1:9">
      <c r="A40" s="81">
        <v>0.54890062683777963</v>
      </c>
      <c r="B40">
        <v>0.55485704408027092</v>
      </c>
      <c r="C40">
        <f t="shared" si="0"/>
        <v>1.0735048434619106</v>
      </c>
      <c r="D40" s="53">
        <v>0.478128</v>
      </c>
      <c r="E40" s="53">
        <v>0.52467290454994697</v>
      </c>
      <c r="F40">
        <v>0.48715000000000003</v>
      </c>
      <c r="G40" s="70">
        <v>0.48349423459641189</v>
      </c>
      <c r="H40">
        <v>0.84541900000000003</v>
      </c>
      <c r="I40" s="70">
        <v>0.85056118402937431</v>
      </c>
    </row>
    <row r="41" spans="1:9">
      <c r="A41" s="81">
        <v>0.58472061881158799</v>
      </c>
      <c r="B41">
        <v>0.59879090500005849</v>
      </c>
      <c r="C41">
        <f t="shared" si="0"/>
        <v>2.3497828826356555</v>
      </c>
      <c r="D41" s="53">
        <v>0.53135399999999999</v>
      </c>
      <c r="E41" s="53">
        <v>0.51532735828568865</v>
      </c>
      <c r="F41">
        <v>0.540516</v>
      </c>
      <c r="G41" s="70">
        <v>0.52201525474002697</v>
      </c>
      <c r="H41">
        <v>0.868371</v>
      </c>
      <c r="I41" s="70">
        <v>0.86555903712793725</v>
      </c>
    </row>
    <row r="42" spans="1:9">
      <c r="A42" s="81">
        <v>0.40787772180407744</v>
      </c>
      <c r="B42">
        <v>0.41122298667537688</v>
      </c>
      <c r="C42">
        <f t="shared" si="0"/>
        <v>0.81349170150846128</v>
      </c>
      <c r="D42" s="53">
        <v>0.29549199999999998</v>
      </c>
      <c r="E42" s="53">
        <v>0.39510284940902607</v>
      </c>
      <c r="F42">
        <v>0.30596299999999998</v>
      </c>
      <c r="G42" s="70">
        <v>0.32636209817331974</v>
      </c>
      <c r="H42">
        <v>0.77916700000000005</v>
      </c>
      <c r="I42" s="70">
        <v>0.79869885909136118</v>
      </c>
    </row>
    <row r="43" spans="1:9">
      <c r="A43" s="81">
        <v>0.29144270793239024</v>
      </c>
      <c r="B43">
        <v>0.30024384096033496</v>
      </c>
      <c r="C43">
        <f t="shared" si="0"/>
        <v>2.9313284161946993</v>
      </c>
      <c r="D43" s="53">
        <v>0.23330300000000001</v>
      </c>
      <c r="E43" s="53">
        <v>0.26568115030888478</v>
      </c>
      <c r="F43">
        <v>0.24409</v>
      </c>
      <c r="G43" s="70">
        <v>0.19773422032601959</v>
      </c>
      <c r="H43">
        <v>0.75386600000000004</v>
      </c>
      <c r="I43" s="70">
        <v>0.75481313528976623</v>
      </c>
    </row>
    <row r="44" spans="1:9">
      <c r="A44" s="81">
        <v>0.60349822153440391</v>
      </c>
      <c r="B44">
        <v>0.61606666414145195</v>
      </c>
      <c r="C44">
        <f t="shared" si="0"/>
        <v>2.0401108092033136</v>
      </c>
      <c r="D44" s="53">
        <v>0.48301100000000002</v>
      </c>
      <c r="E44" s="53">
        <v>0.53912688815209242</v>
      </c>
      <c r="F44">
        <v>0.49240299999999998</v>
      </c>
      <c r="G44" s="70">
        <v>0.54349125786839458</v>
      </c>
      <c r="H44">
        <v>0.85111199999999998</v>
      </c>
      <c r="I44" s="70">
        <v>0.87176384600373102</v>
      </c>
    </row>
    <row r="45" spans="1:9">
      <c r="A45" s="81">
        <v>0.56562216104794882</v>
      </c>
      <c r="B45">
        <v>0.5751939994614097</v>
      </c>
      <c r="C45">
        <f t="shared" si="0"/>
        <v>1.6641060967992696</v>
      </c>
      <c r="D45" s="53">
        <v>0.49817600000000001</v>
      </c>
      <c r="E45" s="53">
        <v>0.49210004363829879</v>
      </c>
      <c r="F45">
        <v>0.50701799999999997</v>
      </c>
      <c r="G45" s="70">
        <v>0.50160827886634862</v>
      </c>
      <c r="H45">
        <v>0.85804000000000002</v>
      </c>
      <c r="I45" s="70">
        <v>0.85739968777641651</v>
      </c>
    </row>
    <row r="46" spans="1:9">
      <c r="A46" s="81">
        <v>0.61247293876027809</v>
      </c>
      <c r="B46">
        <v>0.62431393413513314</v>
      </c>
      <c r="C46">
        <f t="shared" si="0"/>
        <v>1.8966412132477035</v>
      </c>
      <c r="D46" s="53">
        <v>0.51139599999999996</v>
      </c>
      <c r="E46" s="53">
        <v>0.54762482327608586</v>
      </c>
      <c r="F46">
        <v>0.52046300000000001</v>
      </c>
      <c r="G46" s="70">
        <v>0.55377176463194</v>
      </c>
      <c r="H46">
        <v>0.86149299999999995</v>
      </c>
      <c r="I46" s="70">
        <v>0.87471124251276311</v>
      </c>
    </row>
    <row r="47" spans="1:9">
      <c r="A47" s="81">
        <v>0.56923064025531644</v>
      </c>
      <c r="B47">
        <v>0.58072454942193763</v>
      </c>
      <c r="C47">
        <f t="shared" si="0"/>
        <v>1.9792359696283555</v>
      </c>
      <c r="D47" s="53">
        <v>0.45981899999999998</v>
      </c>
      <c r="E47" s="53">
        <v>0.50505805739084009</v>
      </c>
      <c r="F47">
        <v>0.46925600000000001</v>
      </c>
      <c r="G47" s="70">
        <v>0.50524316592846219</v>
      </c>
      <c r="H47">
        <v>0.84571399999999997</v>
      </c>
      <c r="I47" s="70">
        <v>0.85922826977292011</v>
      </c>
    </row>
    <row r="48" spans="1:9">
      <c r="A48" s="81">
        <v>0.52475150075501442</v>
      </c>
      <c r="B48">
        <v>0.53470260007684367</v>
      </c>
      <c r="C48">
        <f t="shared" si="0"/>
        <v>1.8610531013687135</v>
      </c>
      <c r="D48" s="53">
        <v>0.45455600000000002</v>
      </c>
      <c r="E48" s="53">
        <v>0.4811012585373744</v>
      </c>
      <c r="F48">
        <v>0.46444200000000002</v>
      </c>
      <c r="G48" s="70">
        <v>0.45571411839114695</v>
      </c>
      <c r="H48">
        <v>0.84118599999999999</v>
      </c>
      <c r="I48" s="70">
        <v>0.84281659420270083</v>
      </c>
    </row>
    <row r="49" spans="1:9">
      <c r="A49" s="81">
        <v>0.52845146051354042</v>
      </c>
      <c r="B49">
        <v>0.53656928677297033</v>
      </c>
      <c r="C49">
        <f t="shared" si="0"/>
        <v>1.5129129563587336</v>
      </c>
      <c r="D49" s="53">
        <v>0.45148199999999999</v>
      </c>
      <c r="E49" s="53">
        <v>0.49416134300272474</v>
      </c>
      <c r="F49">
        <v>0.46084399999999998</v>
      </c>
      <c r="G49" s="70">
        <v>0.46019516441252195</v>
      </c>
      <c r="H49">
        <v>0.83769700000000002</v>
      </c>
      <c r="I49" s="70">
        <v>0.84370652189467044</v>
      </c>
    </row>
    <row r="50" spans="1:9">
      <c r="A50" s="81">
        <v>0.41180187651539613</v>
      </c>
      <c r="B50">
        <v>0.42630888635704522</v>
      </c>
      <c r="C50">
        <f t="shared" si="0"/>
        <v>3.4029339537386716</v>
      </c>
      <c r="D50" s="53">
        <v>0.28265600000000002</v>
      </c>
      <c r="E50" s="53">
        <v>0.35031292297137312</v>
      </c>
      <c r="F50">
        <v>0.29283799999999999</v>
      </c>
      <c r="G50" s="70">
        <v>0.32920284982847292</v>
      </c>
      <c r="H50">
        <v>0.77598800000000001</v>
      </c>
      <c r="I50" s="70">
        <v>0.80226045465254237</v>
      </c>
    </row>
    <row r="51" spans="1:9">
      <c r="A51" s="81">
        <v>0.64243894930902867</v>
      </c>
      <c r="B51">
        <v>0.65278896327243896</v>
      </c>
      <c r="C51">
        <f t="shared" si="0"/>
        <v>1.5855068859506358</v>
      </c>
      <c r="D51" s="53">
        <v>0.55421600000000004</v>
      </c>
      <c r="E51" s="53">
        <v>0.58262733406539657</v>
      </c>
      <c r="F51">
        <v>0.56230800000000003</v>
      </c>
      <c r="G51" s="70">
        <v>0.5879269471166868</v>
      </c>
      <c r="H51">
        <v>0.87404400000000004</v>
      </c>
      <c r="I51" s="70">
        <v>0.88478049740021247</v>
      </c>
    </row>
    <row r="52" spans="1:9">
      <c r="A52" s="81">
        <v>0.62154220862297815</v>
      </c>
      <c r="B52">
        <v>0.63267440585432</v>
      </c>
      <c r="C52">
        <f t="shared" si="0"/>
        <v>1.7595460047589078</v>
      </c>
      <c r="D52" s="53">
        <v>0.51712400000000003</v>
      </c>
      <c r="E52" s="53">
        <v>0.56028193005470839</v>
      </c>
      <c r="F52">
        <v>0.52603100000000003</v>
      </c>
      <c r="G52" s="70">
        <v>0.56416281659503553</v>
      </c>
      <c r="H52">
        <v>0.86359300000000006</v>
      </c>
      <c r="I52" s="70">
        <v>0.87768840399839765</v>
      </c>
    </row>
    <row r="53" spans="1:9">
      <c r="A53" s="81">
        <v>0.60252442447979204</v>
      </c>
      <c r="B53">
        <v>0.6122703184925592</v>
      </c>
      <c r="C53">
        <f t="shared" si="0"/>
        <v>1.5917632650823319</v>
      </c>
      <c r="D53" s="53">
        <v>0.49675599999999998</v>
      </c>
      <c r="E53" s="53">
        <v>0.54224355645205036</v>
      </c>
      <c r="F53">
        <v>0.50559799999999999</v>
      </c>
      <c r="G53" s="70">
        <v>0.54306841706107045</v>
      </c>
      <c r="H53">
        <v>0.85319599999999995</v>
      </c>
      <c r="I53" s="70">
        <v>0.87055574015552362</v>
      </c>
    </row>
    <row r="54" spans="1:9">
      <c r="A54" s="81">
        <v>0.67951589924028766</v>
      </c>
      <c r="B54">
        <v>0.6887636512251506</v>
      </c>
      <c r="C54">
        <f t="shared" si="0"/>
        <v>1.3426597016862514</v>
      </c>
      <c r="D54" s="53">
        <v>0.59132300000000004</v>
      </c>
      <c r="E54" s="53">
        <v>0.62258664277268216</v>
      </c>
      <c r="F54">
        <v>0.59958999999999996</v>
      </c>
      <c r="G54" s="70">
        <v>0.63012574284929124</v>
      </c>
      <c r="H54">
        <v>0.88581500000000002</v>
      </c>
      <c r="I54" s="70">
        <v>0.89733390405233682</v>
      </c>
    </row>
    <row r="55" spans="1:9">
      <c r="A55" s="81">
        <v>0.58229002598058777</v>
      </c>
      <c r="B55">
        <v>0.59244536581168805</v>
      </c>
      <c r="C55">
        <f t="shared" si="0"/>
        <v>1.7141394662083012</v>
      </c>
      <c r="D55" s="53">
        <v>0.49517699999999998</v>
      </c>
      <c r="E55" s="53">
        <v>0.52136055207101673</v>
      </c>
      <c r="F55">
        <v>0.50422400000000001</v>
      </c>
      <c r="G55" s="70">
        <v>0.52021122468600156</v>
      </c>
      <c r="H55">
        <v>0.85690500000000003</v>
      </c>
      <c r="I55" s="70">
        <v>0.86349982428468108</v>
      </c>
    </row>
    <row r="56" spans="1:9">
      <c r="A56" s="81">
        <v>0.6251431365025848</v>
      </c>
      <c r="B56">
        <v>0.63600086823369151</v>
      </c>
      <c r="C56">
        <f t="shared" si="0"/>
        <v>1.7071881931955413</v>
      </c>
      <c r="D56" s="53">
        <v>0.55258700000000005</v>
      </c>
      <c r="E56" s="53">
        <v>0.5624678698695037</v>
      </c>
      <c r="F56">
        <v>0.560554</v>
      </c>
      <c r="G56" s="70">
        <v>0.56828925083302761</v>
      </c>
      <c r="H56">
        <v>0.87276500000000001</v>
      </c>
      <c r="I56" s="70">
        <v>0.87887001562808054</v>
      </c>
    </row>
    <row r="57" spans="1:9">
      <c r="A57" s="81">
        <v>0.62445548590382272</v>
      </c>
      <c r="B57">
        <v>0.63411246761639506</v>
      </c>
      <c r="C57">
        <f t="shared" si="0"/>
        <v>1.5229130802099782</v>
      </c>
      <c r="D57" s="53">
        <v>0.568546</v>
      </c>
      <c r="E57" s="53">
        <v>0.56428646942915128</v>
      </c>
      <c r="F57">
        <v>0.57659800000000005</v>
      </c>
      <c r="G57" s="70">
        <v>0.56780412432409977</v>
      </c>
      <c r="H57">
        <v>0.87903200000000004</v>
      </c>
      <c r="I57" s="70">
        <v>0.878257593672639</v>
      </c>
    </row>
    <row r="58" spans="1:9">
      <c r="A58" s="81">
        <v>0.63283790360285996</v>
      </c>
      <c r="B58">
        <v>0.64028520907774789</v>
      </c>
      <c r="C58">
        <f t="shared" si="0"/>
        <v>1.1631231472010495</v>
      </c>
      <c r="D58" s="53">
        <v>0.55579000000000001</v>
      </c>
      <c r="E58" s="53">
        <v>0.58514826383418783</v>
      </c>
      <c r="F58">
        <v>0.56405799999999995</v>
      </c>
      <c r="G58" s="70">
        <v>0.57776742859546948</v>
      </c>
      <c r="H58">
        <v>0.87202999999999997</v>
      </c>
      <c r="I58" s="70">
        <v>0.88055298929068571</v>
      </c>
    </row>
    <row r="59" spans="1:9">
      <c r="A59" s="81">
        <v>0.6160688217107616</v>
      </c>
      <c r="B59">
        <v>0.62362520315335856</v>
      </c>
      <c r="C59">
        <f t="shared" si="0"/>
        <v>1.2116863469257086</v>
      </c>
      <c r="D59" s="53">
        <v>0.45815</v>
      </c>
      <c r="E59" s="53">
        <v>0.56230820713279439</v>
      </c>
      <c r="F59">
        <v>0.46743099999999999</v>
      </c>
      <c r="G59" s="70">
        <v>0.55881299402675377</v>
      </c>
      <c r="H59">
        <v>0.84002100000000002</v>
      </c>
      <c r="I59" s="70">
        <v>0.87471174583464806</v>
      </c>
    </row>
    <row r="60" spans="1:9">
      <c r="A60" s="81">
        <v>0.65068510049472317</v>
      </c>
      <c r="B60">
        <v>0.66014865613308538</v>
      </c>
      <c r="C60">
        <f t="shared" si="0"/>
        <v>1.4335491787253392</v>
      </c>
      <c r="D60" s="53">
        <v>0.56941600000000003</v>
      </c>
      <c r="E60" s="53">
        <v>0.58951156374038605</v>
      </c>
      <c r="F60">
        <v>0.577658</v>
      </c>
      <c r="G60" s="70">
        <v>0.59746159667305454</v>
      </c>
      <c r="H60">
        <v>0.87915200000000004</v>
      </c>
      <c r="I60" s="70">
        <v>0.8873813732438891</v>
      </c>
    </row>
    <row r="61" spans="1:9">
      <c r="A61" s="81">
        <v>0.59163193843432194</v>
      </c>
      <c r="B61">
        <v>0.60421764369081221</v>
      </c>
      <c r="C61">
        <f t="shared" si="0"/>
        <v>2.0829754622211234</v>
      </c>
      <c r="D61" s="53">
        <v>0.55213699999999999</v>
      </c>
      <c r="E61" s="53">
        <v>0.52491838235577137</v>
      </c>
      <c r="F61">
        <v>0.56011900000000003</v>
      </c>
      <c r="G61" s="70">
        <v>0.53014593070397975</v>
      </c>
      <c r="H61">
        <v>0.86842600000000003</v>
      </c>
      <c r="I61" s="70">
        <v>0.86755157611631784</v>
      </c>
    </row>
    <row r="62" spans="1:9">
      <c r="A62" s="81">
        <v>0.6408852693628031</v>
      </c>
      <c r="B62">
        <v>0.65021315577787764</v>
      </c>
      <c r="C62">
        <f t="shared" si="0"/>
        <v>1.434589000881594</v>
      </c>
      <c r="D62" s="53">
        <v>0.55354599999999998</v>
      </c>
      <c r="E62" s="53">
        <v>0.5817223668999596</v>
      </c>
      <c r="F62">
        <v>0.56176300000000001</v>
      </c>
      <c r="G62" s="70">
        <v>0.58642476106106878</v>
      </c>
      <c r="H62">
        <v>0.87316899999999997</v>
      </c>
      <c r="I62" s="70">
        <v>0.88391618318337195</v>
      </c>
    </row>
    <row r="63" spans="1:9">
      <c r="A63" s="81">
        <v>0.64840021172085405</v>
      </c>
      <c r="B63">
        <v>0.64840021172085405</v>
      </c>
      <c r="C63">
        <f t="shared" si="0"/>
        <v>0</v>
      </c>
      <c r="D63" s="53">
        <v>0.54271999999999998</v>
      </c>
      <c r="E63" s="53">
        <v>0.5663822803661871</v>
      </c>
      <c r="F63">
        <v>0.55104699999999995</v>
      </c>
      <c r="G63" s="70">
        <v>0.59529035510190476</v>
      </c>
      <c r="H63">
        <v>0.87019500000000005</v>
      </c>
      <c r="I63" s="70">
        <v>0.88717107822551289</v>
      </c>
    </row>
    <row r="64" spans="1:9">
      <c r="A64" s="81">
        <v>0.59381824507006875</v>
      </c>
      <c r="B64">
        <v>0.60408895460821344</v>
      </c>
      <c r="C64">
        <f t="shared" si="0"/>
        <v>1.7001982009099692</v>
      </c>
      <c r="D64" s="53">
        <v>0.53196900000000003</v>
      </c>
      <c r="E64" s="53">
        <v>0.53793652131824954</v>
      </c>
      <c r="F64">
        <v>0.54056099999999996</v>
      </c>
      <c r="G64" s="70">
        <v>0.5331502719012583</v>
      </c>
      <c r="H64">
        <v>0.86330799999999996</v>
      </c>
      <c r="I64" s="70">
        <v>0.86762655842284997</v>
      </c>
    </row>
    <row r="65" spans="1:9">
      <c r="A65" s="81">
        <v>0.61659244020846204</v>
      </c>
      <c r="B65">
        <v>0.61659244020846204</v>
      </c>
      <c r="C65">
        <f t="shared" si="0"/>
        <v>0</v>
      </c>
      <c r="D65" s="53">
        <v>0.52495599999999998</v>
      </c>
      <c r="E65" s="53">
        <v>0.55876238830919878</v>
      </c>
      <c r="F65">
        <v>0.533443</v>
      </c>
      <c r="G65" s="70">
        <v>0.55931415366850656</v>
      </c>
      <c r="H65">
        <v>0.86223300000000003</v>
      </c>
      <c r="I65" s="70">
        <v>0.87650976188839869</v>
      </c>
    </row>
    <row r="66" spans="1:9">
      <c r="A66" s="81">
        <v>0.63193650484873598</v>
      </c>
      <c r="B66">
        <v>0.63998156062489708</v>
      </c>
      <c r="C66">
        <f t="shared" si="0"/>
        <v>1.2570761833052926</v>
      </c>
      <c r="D66" s="53">
        <v>0.53876100000000005</v>
      </c>
      <c r="E66" s="53">
        <v>0.58139096586113215</v>
      </c>
      <c r="F66">
        <v>0.54724300000000003</v>
      </c>
      <c r="G66" s="70">
        <v>0.57661764516882608</v>
      </c>
      <c r="H66">
        <v>0.869336</v>
      </c>
      <c r="I66" s="70">
        <v>0.88040623699949627</v>
      </c>
    </row>
    <row r="67" spans="1:9">
      <c r="A67" s="81">
        <v>0.53764964318761033</v>
      </c>
      <c r="B67">
        <v>0.54462162850402962</v>
      </c>
      <c r="C67">
        <f t="shared" ref="C67:C130" si="1">((B67-A67)/B67)*100</f>
        <v>1.2801521187415912</v>
      </c>
      <c r="D67" s="53">
        <v>0.50826199999999999</v>
      </c>
      <c r="E67" s="53">
        <v>0.49163433498837528</v>
      </c>
      <c r="F67">
        <v>0.51619899999999996</v>
      </c>
      <c r="G67" s="70">
        <v>0.47070183906318863</v>
      </c>
      <c r="H67">
        <v>0.84197500000000003</v>
      </c>
      <c r="I67" s="70">
        <v>0.84675356534767199</v>
      </c>
    </row>
    <row r="68" spans="1:9">
      <c r="A68" s="81">
        <v>0.55181053427013638</v>
      </c>
      <c r="B68">
        <v>0.55720078567482978</v>
      </c>
      <c r="C68">
        <f t="shared" si="1"/>
        <v>0.96738043866274015</v>
      </c>
      <c r="D68" s="53">
        <v>0.50308900000000001</v>
      </c>
      <c r="E68" s="53">
        <v>0.53115272401923908</v>
      </c>
      <c r="F68">
        <v>0.51185599999999998</v>
      </c>
      <c r="G68" s="70">
        <v>0.48685071270011537</v>
      </c>
      <c r="H68">
        <v>0.85684499999999997</v>
      </c>
      <c r="I68" s="70">
        <v>0.85148299469705058</v>
      </c>
    </row>
    <row r="69" spans="1:9">
      <c r="A69" s="81">
        <v>0.64711738329836377</v>
      </c>
      <c r="B69">
        <v>0.64711738329836377</v>
      </c>
      <c r="C69">
        <f t="shared" si="1"/>
        <v>0</v>
      </c>
      <c r="D69" s="53">
        <v>0.52428200000000003</v>
      </c>
      <c r="E69" s="53">
        <v>0.57908477401591407</v>
      </c>
      <c r="F69">
        <v>0.53293800000000002</v>
      </c>
      <c r="G69" s="70">
        <v>0.5937951653432455</v>
      </c>
      <c r="H69">
        <v>0.86232299999999995</v>
      </c>
      <c r="I69" s="70">
        <v>0.88677268535844367</v>
      </c>
    </row>
    <row r="70" spans="1:9">
      <c r="A70" s="81">
        <v>0.55831403588212092</v>
      </c>
      <c r="B70">
        <v>0.56245636773804331</v>
      </c>
      <c r="C70">
        <f t="shared" si="1"/>
        <v>0.73647167914216316</v>
      </c>
      <c r="D70" s="53">
        <v>0.50307900000000005</v>
      </c>
      <c r="E70" s="53">
        <v>0.48486303511357914</v>
      </c>
      <c r="F70">
        <v>0.51186100000000001</v>
      </c>
      <c r="G70" s="70">
        <v>0.49434013496189333</v>
      </c>
      <c r="H70">
        <v>0.859294</v>
      </c>
      <c r="I70" s="70">
        <v>0.85355919058614871</v>
      </c>
    </row>
    <row r="71" spans="1:9">
      <c r="A71" s="81">
        <v>0.56874251688944977</v>
      </c>
      <c r="B71">
        <v>0.57182815797296538</v>
      </c>
      <c r="C71">
        <f t="shared" si="1"/>
        <v>0.53960985315128407</v>
      </c>
      <c r="D71" s="53">
        <v>0.53455299999999994</v>
      </c>
      <c r="E71" s="53">
        <v>0.56434013435980779</v>
      </c>
      <c r="F71">
        <v>0.54289500000000002</v>
      </c>
      <c r="G71" s="70">
        <v>0.50621005353456783</v>
      </c>
      <c r="H71">
        <v>0.86724100000000004</v>
      </c>
      <c r="I71" s="70">
        <v>0.85707501421070298</v>
      </c>
    </row>
    <row r="72" spans="1:9">
      <c r="A72" s="81">
        <v>0.58839508817281028</v>
      </c>
      <c r="B72">
        <v>0.59612712610158147</v>
      </c>
      <c r="C72">
        <f t="shared" si="1"/>
        <v>1.2970451419205573</v>
      </c>
      <c r="D72" s="53">
        <v>0.53732199999999997</v>
      </c>
      <c r="E72" s="53">
        <v>0.54564311926602882</v>
      </c>
      <c r="F72">
        <v>0.54519399999999996</v>
      </c>
      <c r="G72" s="70">
        <v>0.52758791709158781</v>
      </c>
      <c r="H72">
        <v>0.867896</v>
      </c>
      <c r="I72" s="70">
        <v>0.86500798273719592</v>
      </c>
    </row>
    <row r="73" spans="1:9">
      <c r="A73" s="81">
        <v>0.58030442429216234</v>
      </c>
      <c r="B73">
        <v>0.58537752327495873</v>
      </c>
      <c r="C73">
        <f t="shared" si="1"/>
        <v>0.86663713263440478</v>
      </c>
      <c r="D73" s="53">
        <v>0.55900399999999995</v>
      </c>
      <c r="E73" s="53">
        <v>0.55672365272483215</v>
      </c>
      <c r="F73">
        <v>0.56695700000000004</v>
      </c>
      <c r="G73" s="70">
        <v>0.51895462085508293</v>
      </c>
      <c r="H73">
        <v>0.87494400000000006</v>
      </c>
      <c r="I73" s="70">
        <v>0.86152694902661986</v>
      </c>
    </row>
    <row r="74" spans="1:9">
      <c r="A74" s="81">
        <v>0.65222156230855421</v>
      </c>
      <c r="B74">
        <v>0.66310892001452826</v>
      </c>
      <c r="C74">
        <f t="shared" si="1"/>
        <v>1.6418656690269688</v>
      </c>
      <c r="D74" s="53">
        <v>0.56764099999999995</v>
      </c>
      <c r="E74" s="53">
        <v>0.59085129849727147</v>
      </c>
      <c r="F74">
        <v>0.57585799999999998</v>
      </c>
      <c r="G74" s="70">
        <v>0.59883467435209969</v>
      </c>
      <c r="H74">
        <v>0.87966699999999998</v>
      </c>
      <c r="I74" s="70">
        <v>0.88837820263070777</v>
      </c>
    </row>
    <row r="75" spans="1:9">
      <c r="A75" s="81">
        <v>0.64563367335931821</v>
      </c>
      <c r="B75">
        <v>0.65499352761466967</v>
      </c>
      <c r="C75">
        <f t="shared" si="1"/>
        <v>1.428999503161172</v>
      </c>
      <c r="D75" s="53">
        <v>0.57205499999999998</v>
      </c>
      <c r="E75" s="53">
        <v>0.58864702937031765</v>
      </c>
      <c r="F75">
        <v>0.58024699999999996</v>
      </c>
      <c r="G75" s="70">
        <v>0.59178008849667929</v>
      </c>
      <c r="H75">
        <v>0.88041199999999997</v>
      </c>
      <c r="I75" s="70">
        <v>0.88558553456445865</v>
      </c>
    </row>
    <row r="76" spans="1:9">
      <c r="A76" s="81">
        <v>0.62657697728641082</v>
      </c>
      <c r="B76">
        <v>0.63524136167401613</v>
      </c>
      <c r="C76">
        <f t="shared" si="1"/>
        <v>1.3639515482386944</v>
      </c>
      <c r="D76" s="53">
        <v>0.561558</v>
      </c>
      <c r="E76" s="53">
        <v>0.56898459928485934</v>
      </c>
      <c r="F76">
        <v>0.56952599999999998</v>
      </c>
      <c r="G76" s="70">
        <v>0.5704277070556738</v>
      </c>
      <c r="H76">
        <v>0.87549399999999999</v>
      </c>
      <c r="I76" s="70">
        <v>0.87870803226689254</v>
      </c>
    </row>
    <row r="77" spans="1:9">
      <c r="A77" s="81">
        <v>0.63872190971835296</v>
      </c>
      <c r="B77">
        <v>0.64672064383967942</v>
      </c>
      <c r="C77">
        <f t="shared" si="1"/>
        <v>1.2368144109080466</v>
      </c>
      <c r="D77" s="53">
        <v>0.52285700000000002</v>
      </c>
      <c r="E77" s="53">
        <v>0.58295338950090347</v>
      </c>
      <c r="F77">
        <v>0.53133900000000001</v>
      </c>
      <c r="G77" s="70">
        <v>0.58429238086253532</v>
      </c>
      <c r="H77">
        <v>0.86382300000000001</v>
      </c>
      <c r="I77" s="70">
        <v>0.88276381978111484</v>
      </c>
    </row>
    <row r="78" spans="1:9">
      <c r="A78" s="81">
        <v>0.58744262004195436</v>
      </c>
      <c r="B78">
        <v>0.59471513159648748</v>
      </c>
      <c r="C78">
        <f t="shared" si="1"/>
        <v>1.2228563169412514</v>
      </c>
      <c r="D78" s="53">
        <v>0.48798900000000001</v>
      </c>
      <c r="E78" s="53">
        <v>0.53626449445368074</v>
      </c>
      <c r="F78">
        <v>0.496896</v>
      </c>
      <c r="G78" s="70">
        <v>0.52660540055000749</v>
      </c>
      <c r="H78">
        <v>0.85209699999999999</v>
      </c>
      <c r="I78" s="70">
        <v>0.86455475797131076</v>
      </c>
    </row>
    <row r="79" spans="1:9">
      <c r="A79" s="81">
        <v>0.6213158663583479</v>
      </c>
      <c r="B79">
        <v>0.62991624677260127</v>
      </c>
      <c r="C79">
        <f t="shared" si="1"/>
        <v>1.3653212563285568</v>
      </c>
      <c r="D79" s="53">
        <v>0.53995599999999999</v>
      </c>
      <c r="E79" s="53">
        <v>0.55604155447064729</v>
      </c>
      <c r="F79">
        <v>0.54808299999999999</v>
      </c>
      <c r="G79" s="70">
        <v>0.56450594413447674</v>
      </c>
      <c r="H79">
        <v>0.86874099999999999</v>
      </c>
      <c r="I79" s="70">
        <v>0.87684391393558625</v>
      </c>
    </row>
    <row r="80" spans="1:9">
      <c r="A80" s="81">
        <v>0.63724869919513238</v>
      </c>
      <c r="B80">
        <v>0.64517038502966073</v>
      </c>
      <c r="C80">
        <f t="shared" si="1"/>
        <v>1.2278439956855984</v>
      </c>
      <c r="D80" s="53">
        <v>0.58735899999999996</v>
      </c>
      <c r="E80" s="53">
        <v>0.58172562876417</v>
      </c>
      <c r="F80">
        <v>0.59487699999999999</v>
      </c>
      <c r="G80" s="70">
        <v>0.58264538368191798</v>
      </c>
      <c r="H80">
        <v>0.88211099999999998</v>
      </c>
      <c r="I80" s="70">
        <v>0.88222729204229855</v>
      </c>
    </row>
    <row r="81" spans="1:9">
      <c r="A81" s="81">
        <v>0.56911885599440293</v>
      </c>
      <c r="B81">
        <v>0.57789184922725334</v>
      </c>
      <c r="C81">
        <f t="shared" si="1"/>
        <v>1.5181029537934307</v>
      </c>
      <c r="D81" s="53">
        <v>0.54254500000000005</v>
      </c>
      <c r="E81" s="53">
        <v>0.5132647227748367</v>
      </c>
      <c r="F81">
        <v>0.55070200000000002</v>
      </c>
      <c r="G81" s="70">
        <v>0.50569919413982745</v>
      </c>
      <c r="H81">
        <v>0.86271799999999998</v>
      </c>
      <c r="I81" s="70">
        <v>0.85843501195799543</v>
      </c>
    </row>
    <row r="82" spans="1:9">
      <c r="A82" s="81">
        <v>0.66270361751117546</v>
      </c>
      <c r="B82">
        <v>0.67106275426608519</v>
      </c>
      <c r="C82">
        <f t="shared" si="1"/>
        <v>1.2456564906588792</v>
      </c>
      <c r="D82" s="53">
        <v>0.54858799999999996</v>
      </c>
      <c r="E82" s="53">
        <v>0.60628795332766461</v>
      </c>
      <c r="F82">
        <v>0.55674000000000001</v>
      </c>
      <c r="G82" s="70">
        <v>0.61132206601969619</v>
      </c>
      <c r="H82">
        <v>0.87126999999999999</v>
      </c>
      <c r="I82" s="70">
        <v>0.89122023627195057</v>
      </c>
    </row>
    <row r="83" spans="1:9">
      <c r="A83" s="81">
        <v>0.64947164351481845</v>
      </c>
      <c r="B83">
        <v>0.65783076258432871</v>
      </c>
      <c r="C83">
        <f t="shared" si="1"/>
        <v>1.2707096634810666</v>
      </c>
      <c r="D83" s="53">
        <v>0.59965000000000002</v>
      </c>
      <c r="E83" s="53">
        <v>0.58843047571041363</v>
      </c>
      <c r="F83">
        <v>0.60732699999999995</v>
      </c>
      <c r="G83" s="70">
        <v>0.59635755654403066</v>
      </c>
      <c r="H83">
        <v>0.88558499999999996</v>
      </c>
      <c r="I83" s="70">
        <v>0.88661855914304266</v>
      </c>
    </row>
    <row r="84" spans="1:9">
      <c r="A84" s="81">
        <v>0.65182889003691979</v>
      </c>
      <c r="B84">
        <v>0.6620327586632464</v>
      </c>
      <c r="C84">
        <f t="shared" si="1"/>
        <v>1.5412936131634791</v>
      </c>
      <c r="D84" s="53">
        <v>0.59299199999999996</v>
      </c>
      <c r="E84" s="53">
        <v>0.59153336826050984</v>
      </c>
      <c r="F84">
        <v>0.60050999999999999</v>
      </c>
      <c r="G84" s="70">
        <v>0.59856761263597258</v>
      </c>
      <c r="H84">
        <v>0.88431499999999996</v>
      </c>
      <c r="I84" s="70">
        <v>0.88801707711670963</v>
      </c>
    </row>
    <row r="85" spans="1:9">
      <c r="A85" s="81">
        <v>0.62036753958063406</v>
      </c>
      <c r="B85">
        <v>0.62852895045924928</v>
      </c>
      <c r="C85">
        <f t="shared" si="1"/>
        <v>1.2984940268307277</v>
      </c>
      <c r="D85" s="53">
        <v>0.55268200000000001</v>
      </c>
      <c r="E85" s="53">
        <v>0.56440162015531281</v>
      </c>
      <c r="F85">
        <v>0.56096900000000005</v>
      </c>
      <c r="G85" s="70">
        <v>0.56353328820167836</v>
      </c>
      <c r="H85">
        <v>0.87105500000000002</v>
      </c>
      <c r="I85" s="70">
        <v>0.87638656146442051</v>
      </c>
    </row>
    <row r="86" spans="1:9">
      <c r="A86" s="81">
        <v>0.59606961617851262</v>
      </c>
      <c r="B86">
        <v>0.60219048829847321</v>
      </c>
      <c r="C86">
        <f t="shared" si="1"/>
        <v>1.0164345400498607</v>
      </c>
      <c r="D86" s="53">
        <v>0.53994600000000004</v>
      </c>
      <c r="E86" s="53">
        <v>0.54943722672334183</v>
      </c>
      <c r="F86">
        <v>0.54847299999999999</v>
      </c>
      <c r="G86" s="70">
        <v>0.53654027620528477</v>
      </c>
      <c r="H86">
        <v>0.86830099999999999</v>
      </c>
      <c r="I86" s="70">
        <v>0.86731903353750095</v>
      </c>
    </row>
    <row r="87" spans="1:9">
      <c r="A87" s="81">
        <v>0.59099868941195588</v>
      </c>
      <c r="B87">
        <v>0.59754675662145673</v>
      </c>
      <c r="C87">
        <f t="shared" si="1"/>
        <v>1.095825077609621</v>
      </c>
      <c r="D87" s="53">
        <v>0.42780000000000001</v>
      </c>
      <c r="E87" s="53">
        <v>0.54273033958092098</v>
      </c>
      <c r="F87">
        <v>0.43715700000000002</v>
      </c>
      <c r="G87" s="70">
        <v>0.53074737696259056</v>
      </c>
      <c r="H87">
        <v>0.82481599999999999</v>
      </c>
      <c r="I87" s="70">
        <v>0.86563332846720908</v>
      </c>
    </row>
    <row r="88" spans="1:9">
      <c r="A88" s="81">
        <v>0.62800096290298657</v>
      </c>
      <c r="B88">
        <v>0.63719803065766678</v>
      </c>
      <c r="C88">
        <f t="shared" si="1"/>
        <v>1.443360982328791</v>
      </c>
      <c r="D88" s="53">
        <v>0.55718500000000004</v>
      </c>
      <c r="E88" s="53">
        <v>0.57286533575251952</v>
      </c>
      <c r="F88">
        <v>0.56522700000000003</v>
      </c>
      <c r="G88" s="70">
        <v>0.57191178472520388</v>
      </c>
      <c r="H88">
        <v>0.87204000000000004</v>
      </c>
      <c r="I88" s="70">
        <v>0.87936426932564593</v>
      </c>
    </row>
    <row r="89" spans="1:9">
      <c r="A89" s="81">
        <v>0.5962464193333622</v>
      </c>
      <c r="B89">
        <v>0.60287723077483057</v>
      </c>
      <c r="C89">
        <f t="shared" si="1"/>
        <v>1.0998609837937181</v>
      </c>
      <c r="D89" s="53">
        <v>0.50457799999999997</v>
      </c>
      <c r="E89" s="53">
        <v>0.54725898822326524</v>
      </c>
      <c r="F89">
        <v>0.51392000000000004</v>
      </c>
      <c r="G89" s="70">
        <v>0.53664512081193394</v>
      </c>
      <c r="H89">
        <v>0.85930899999999999</v>
      </c>
      <c r="I89" s="70">
        <v>0.86750369798353189</v>
      </c>
    </row>
    <row r="90" spans="1:9">
      <c r="A90" s="81">
        <v>0.56911885599440293</v>
      </c>
      <c r="B90">
        <v>0.57789184922725334</v>
      </c>
      <c r="C90">
        <f t="shared" si="1"/>
        <v>1.5181029537934307</v>
      </c>
      <c r="D90" s="53">
        <v>0.53298299999999998</v>
      </c>
      <c r="E90" s="53">
        <v>0.5132647227748367</v>
      </c>
      <c r="F90">
        <v>0.54129099999999997</v>
      </c>
      <c r="G90" s="70">
        <v>0.50569919413982745</v>
      </c>
      <c r="H90">
        <v>0.86690199999999995</v>
      </c>
      <c r="I90" s="70">
        <v>0.85843501195799543</v>
      </c>
    </row>
    <row r="91" spans="1:9">
      <c r="A91" s="81">
        <v>0.63504667623166688</v>
      </c>
      <c r="B91">
        <v>0.64213898083121823</v>
      </c>
      <c r="C91">
        <f t="shared" si="1"/>
        <v>1.1044812433549351</v>
      </c>
      <c r="D91" s="53">
        <v>0.537242</v>
      </c>
      <c r="E91" s="53">
        <v>0.58232043203894668</v>
      </c>
      <c r="F91">
        <v>0.54576899999999995</v>
      </c>
      <c r="G91" s="70">
        <v>0.5803394205686615</v>
      </c>
      <c r="H91">
        <v>0.86759600000000003</v>
      </c>
      <c r="I91" s="70">
        <v>0.88122627768697359</v>
      </c>
    </row>
    <row r="92" spans="1:9">
      <c r="A92" s="81">
        <v>0.6016237554707764</v>
      </c>
      <c r="B92">
        <v>0.6016237554707764</v>
      </c>
      <c r="C92">
        <f t="shared" si="1"/>
        <v>0</v>
      </c>
      <c r="D92" s="53">
        <v>0.440216</v>
      </c>
      <c r="E92" s="53">
        <v>0.50216804679686522</v>
      </c>
      <c r="F92">
        <v>0.45008199999999998</v>
      </c>
      <c r="G92" s="70">
        <v>0.54236326200852647</v>
      </c>
      <c r="H92">
        <v>0.83222399999999996</v>
      </c>
      <c r="I92" s="70">
        <v>0.87150723422499765</v>
      </c>
    </row>
    <row r="93" spans="1:9">
      <c r="A93" s="81">
        <v>0.6013413365060285</v>
      </c>
      <c r="B93">
        <v>0.60799639658330284</v>
      </c>
      <c r="C93">
        <f t="shared" si="1"/>
        <v>1.0945887368203375</v>
      </c>
      <c r="D93" s="53">
        <v>0.53896599999999995</v>
      </c>
      <c r="E93" s="53">
        <v>0.5629191211214809</v>
      </c>
      <c r="F93">
        <v>0.54701900000000003</v>
      </c>
      <c r="G93" s="70">
        <v>0.54238365773792596</v>
      </c>
      <c r="H93">
        <v>0.866367</v>
      </c>
      <c r="I93" s="70">
        <v>0.86930362154461926</v>
      </c>
    </row>
    <row r="94" spans="1:9">
      <c r="A94" s="81">
        <v>0.50067171561319535</v>
      </c>
      <c r="B94">
        <v>0.49934643264785455</v>
      </c>
      <c r="C94">
        <f t="shared" si="1"/>
        <v>-0.26540351120829914</v>
      </c>
      <c r="D94" s="53">
        <v>0.50019000000000002</v>
      </c>
      <c r="E94" s="53">
        <v>0.51929312218438317</v>
      </c>
      <c r="F94">
        <v>0.50907199999999997</v>
      </c>
      <c r="G94" s="70">
        <v>0.42997744085365974</v>
      </c>
      <c r="H94">
        <v>0.85234200000000004</v>
      </c>
      <c r="I94" s="70">
        <v>0.83243082065920904</v>
      </c>
    </row>
    <row r="95" spans="1:9">
      <c r="A95" s="81">
        <v>0.6168857148414727</v>
      </c>
      <c r="B95">
        <v>0.62617828134932374</v>
      </c>
      <c r="C95">
        <f t="shared" si="1"/>
        <v>1.4840129056898785</v>
      </c>
      <c r="D95" s="53">
        <v>0.57223000000000002</v>
      </c>
      <c r="E95" s="53">
        <v>0.56245523135451836</v>
      </c>
      <c r="F95">
        <v>0.57999199999999995</v>
      </c>
      <c r="G95" s="70">
        <v>0.55935292232190814</v>
      </c>
      <c r="H95">
        <v>0.87569399999999997</v>
      </c>
      <c r="I95" s="70">
        <v>0.8754877621082876</v>
      </c>
    </row>
    <row r="96" spans="1:9">
      <c r="A96" s="81">
        <v>0.61925034624517195</v>
      </c>
      <c r="B96">
        <v>0.61925034624517195</v>
      </c>
      <c r="C96">
        <f t="shared" si="1"/>
        <v>0</v>
      </c>
      <c r="D96" s="53">
        <v>0.510046</v>
      </c>
      <c r="E96" s="53">
        <v>0.54377196209655643</v>
      </c>
      <c r="F96">
        <v>0.51909300000000003</v>
      </c>
      <c r="G96" s="70">
        <v>0.56227181595418785</v>
      </c>
      <c r="H96">
        <v>0.85889899999999997</v>
      </c>
      <c r="I96" s="70">
        <v>0.87743530550130222</v>
      </c>
    </row>
    <row r="97" spans="1:9">
      <c r="A97" s="81">
        <v>0.53955836626079912</v>
      </c>
      <c r="B97">
        <v>0.5417498175494293</v>
      </c>
      <c r="C97">
        <f t="shared" si="1"/>
        <v>0.4045135259192289</v>
      </c>
      <c r="D97" s="53">
        <v>0.48391600000000001</v>
      </c>
      <c r="E97" s="53">
        <v>0.52252471149484225</v>
      </c>
      <c r="F97">
        <v>0.492952</v>
      </c>
      <c r="G97" s="70">
        <v>0.47347427788988633</v>
      </c>
      <c r="H97">
        <v>0.84943800000000003</v>
      </c>
      <c r="I97" s="70">
        <v>0.84658937925437683</v>
      </c>
    </row>
    <row r="98" spans="1:9">
      <c r="A98" s="81">
        <v>0.63268335815536103</v>
      </c>
      <c r="B98">
        <v>0.6411337563363948</v>
      </c>
      <c r="C98">
        <f t="shared" si="1"/>
        <v>1.3180398157978055</v>
      </c>
      <c r="D98" s="53">
        <v>0.57206500000000005</v>
      </c>
      <c r="E98" s="53">
        <v>0.58020938581541015</v>
      </c>
      <c r="F98">
        <v>0.57993700000000004</v>
      </c>
      <c r="G98" s="70">
        <v>0.57736939318972447</v>
      </c>
      <c r="H98">
        <v>0.877973</v>
      </c>
      <c r="I98" s="70">
        <v>0.88078444933969258</v>
      </c>
    </row>
    <row r="99" spans="1:9">
      <c r="A99" s="81">
        <v>0.63453639708236398</v>
      </c>
      <c r="B99">
        <v>0.63453639708236398</v>
      </c>
      <c r="C99">
        <f t="shared" si="1"/>
        <v>0</v>
      </c>
      <c r="D99" s="53">
        <v>0.545234</v>
      </c>
      <c r="E99" s="53">
        <v>0.57162320934689537</v>
      </c>
      <c r="F99">
        <v>0.55342100000000005</v>
      </c>
      <c r="G99" s="70">
        <v>0.57956009329513292</v>
      </c>
      <c r="H99">
        <v>0.86980100000000005</v>
      </c>
      <c r="I99" s="70">
        <v>0.88255960668855493</v>
      </c>
    </row>
    <row r="100" spans="1:9">
      <c r="A100" s="81">
        <v>0.58908960711545977</v>
      </c>
      <c r="B100">
        <v>0.58908960711545977</v>
      </c>
      <c r="C100">
        <f t="shared" si="1"/>
        <v>0</v>
      </c>
      <c r="D100" s="53">
        <v>0.46595700000000001</v>
      </c>
      <c r="E100" s="53">
        <v>0.48031753243764969</v>
      </c>
      <c r="F100">
        <v>0.47558899999999998</v>
      </c>
      <c r="G100" s="70">
        <v>0.52828420002233223</v>
      </c>
      <c r="H100">
        <v>0.84095600000000004</v>
      </c>
      <c r="I100" s="70">
        <v>0.86723630333827861</v>
      </c>
    </row>
    <row r="101" spans="1:9">
      <c r="A101" s="81">
        <v>0.59151965376264459</v>
      </c>
      <c r="B101">
        <v>0.59656084230600259</v>
      </c>
      <c r="C101">
        <f t="shared" si="1"/>
        <v>0.84504181063432082</v>
      </c>
      <c r="D101" s="53">
        <v>0.51901799999999998</v>
      </c>
      <c r="E101" s="53">
        <v>0.55078897704618968</v>
      </c>
      <c r="F101">
        <v>0.52776999999999996</v>
      </c>
      <c r="G101" s="70">
        <v>0.53159757113775685</v>
      </c>
      <c r="H101">
        <v>0.85971399999999998</v>
      </c>
      <c r="I101" s="70">
        <v>0.86547460613209481</v>
      </c>
    </row>
    <row r="102" spans="1:9">
      <c r="A102" s="81">
        <v>0.54349376686265682</v>
      </c>
      <c r="B102">
        <v>0.55029689588445607</v>
      </c>
      <c r="C102">
        <f t="shared" si="1"/>
        <v>1.2362652002361425</v>
      </c>
      <c r="D102" s="53">
        <v>0.50527299999999997</v>
      </c>
      <c r="E102" s="53">
        <v>0.49775827915359966</v>
      </c>
      <c r="F102">
        <v>0.51421499999999998</v>
      </c>
      <c r="G102" s="70">
        <v>0.47728647980862265</v>
      </c>
      <c r="H102">
        <v>0.85764499999999999</v>
      </c>
      <c r="I102" s="70">
        <v>0.84881042701615439</v>
      </c>
    </row>
    <row r="103" spans="1:9">
      <c r="A103" s="81">
        <v>0.52686493655708477</v>
      </c>
      <c r="B103">
        <v>0.52969830657855066</v>
      </c>
      <c r="C103">
        <f t="shared" si="1"/>
        <v>0.53490260140103296</v>
      </c>
      <c r="D103" s="53">
        <v>0.49245299999999997</v>
      </c>
      <c r="E103" s="53">
        <v>0.50609880924213502</v>
      </c>
      <c r="F103">
        <v>0.50084499999999998</v>
      </c>
      <c r="G103" s="70">
        <v>0.45916101596173464</v>
      </c>
      <c r="H103">
        <v>0.84717799999999999</v>
      </c>
      <c r="I103" s="70">
        <v>0.84213815676220061</v>
      </c>
    </row>
    <row r="104" spans="1:9">
      <c r="A104" s="81">
        <v>0.60468681424039494</v>
      </c>
      <c r="B104">
        <v>0.6138432565940114</v>
      </c>
      <c r="C104">
        <f t="shared" si="1"/>
        <v>1.4916580503664991</v>
      </c>
      <c r="D104" s="53">
        <v>0.55446600000000001</v>
      </c>
      <c r="E104" s="53">
        <v>0.55226535566852886</v>
      </c>
      <c r="F104">
        <v>0.56301299999999999</v>
      </c>
      <c r="G104" s="70">
        <v>0.54563581508105563</v>
      </c>
      <c r="H104">
        <v>0.87219999999999998</v>
      </c>
      <c r="I104" s="70">
        <v>0.87114992397861002</v>
      </c>
    </row>
    <row r="105" spans="1:9">
      <c r="A105" s="81">
        <v>0.63962408775445545</v>
      </c>
      <c r="B105">
        <v>0.64493783638594038</v>
      </c>
      <c r="C105">
        <f t="shared" si="1"/>
        <v>0.82391640429436697</v>
      </c>
      <c r="D105" s="53">
        <v>0.59256299999999995</v>
      </c>
      <c r="E105" s="53">
        <v>0.59419485324751264</v>
      </c>
      <c r="F105">
        <v>0.60016999999999998</v>
      </c>
      <c r="G105" s="70">
        <v>0.58587580605612311</v>
      </c>
      <c r="H105">
        <v>0.88408600000000004</v>
      </c>
      <c r="I105" s="70">
        <v>0.88235793953020059</v>
      </c>
    </row>
    <row r="106" spans="1:9">
      <c r="A106" s="81">
        <v>0.61260353061025163</v>
      </c>
      <c r="B106">
        <v>0.62307477350763762</v>
      </c>
      <c r="C106">
        <f t="shared" si="1"/>
        <v>1.6805756455902536</v>
      </c>
      <c r="D106" s="53">
        <v>0.55000800000000005</v>
      </c>
      <c r="E106" s="53">
        <v>0.55046388460607454</v>
      </c>
      <c r="F106">
        <v>0.55826500000000001</v>
      </c>
      <c r="G106" s="70">
        <v>0.55425202945510565</v>
      </c>
      <c r="H106">
        <v>0.86892599999999998</v>
      </c>
      <c r="I106" s="70">
        <v>0.87433101188231466</v>
      </c>
    </row>
    <row r="107" spans="1:9">
      <c r="A107" s="81">
        <v>0.6105472327276944</v>
      </c>
      <c r="B107">
        <v>0.616325969053659</v>
      </c>
      <c r="C107">
        <f t="shared" si="1"/>
        <v>0.93761039062455653</v>
      </c>
      <c r="D107" s="53">
        <v>0.56515199999999999</v>
      </c>
      <c r="E107" s="53">
        <v>0.56458475209404968</v>
      </c>
      <c r="F107">
        <v>0.57294400000000001</v>
      </c>
      <c r="G107" s="70">
        <v>0.55293275063856329</v>
      </c>
      <c r="H107">
        <v>0.87626800000000005</v>
      </c>
      <c r="I107" s="70">
        <v>0.87232392821356808</v>
      </c>
    </row>
    <row r="108" spans="1:9">
      <c r="A108" s="81">
        <v>0.65638989861205643</v>
      </c>
      <c r="B108">
        <v>0.65638989861205643</v>
      </c>
      <c r="C108">
        <f t="shared" si="1"/>
        <v>0</v>
      </c>
      <c r="D108" s="53">
        <v>0.53779699999999997</v>
      </c>
      <c r="E108" s="53">
        <v>0.56411260035828215</v>
      </c>
      <c r="F108">
        <v>0.54631399999999997</v>
      </c>
      <c r="G108" s="70">
        <v>0.60430079482909604</v>
      </c>
      <c r="H108">
        <v>0.86367799999999995</v>
      </c>
      <c r="I108" s="70">
        <v>0.88986783343137799</v>
      </c>
    </row>
    <row r="109" spans="1:9">
      <c r="A109" s="81">
        <v>0.65748313848579598</v>
      </c>
      <c r="B109">
        <v>0.65748313848579598</v>
      </c>
      <c r="C109">
        <f t="shared" si="1"/>
        <v>0</v>
      </c>
      <c r="D109" s="53">
        <v>0.51438499999999998</v>
      </c>
      <c r="E109" s="53">
        <v>0.54172514910309666</v>
      </c>
      <c r="F109">
        <v>0.52320199999999994</v>
      </c>
      <c r="G109" s="70">
        <v>0.60555431131387505</v>
      </c>
      <c r="H109">
        <v>0.85639500000000002</v>
      </c>
      <c r="I109" s="70">
        <v>0.89022212477334917</v>
      </c>
    </row>
    <row r="110" spans="1:9">
      <c r="A110" s="81">
        <v>0.65882084398981289</v>
      </c>
      <c r="B110">
        <v>0.65882084398981289</v>
      </c>
      <c r="C110">
        <f t="shared" si="1"/>
        <v>0</v>
      </c>
      <c r="D110" s="53">
        <v>0.52718500000000001</v>
      </c>
      <c r="E110" s="53">
        <v>0.60888695319431752</v>
      </c>
      <c r="F110">
        <v>0.53543799999999997</v>
      </c>
      <c r="G110" s="70">
        <v>0.60707777268014629</v>
      </c>
      <c r="H110">
        <v>0.85878399999999999</v>
      </c>
      <c r="I110" s="70">
        <v>0.8906630375616531</v>
      </c>
    </row>
    <row r="111" spans="1:9">
      <c r="A111" s="81">
        <v>0.66137978540865938</v>
      </c>
      <c r="B111">
        <v>0.66137978540865938</v>
      </c>
      <c r="C111">
        <f t="shared" si="1"/>
        <v>0</v>
      </c>
      <c r="D111" s="53">
        <v>0.56454700000000002</v>
      </c>
      <c r="E111" s="53">
        <v>0.59214036763996769</v>
      </c>
      <c r="F111">
        <v>0.57277999999999996</v>
      </c>
      <c r="G111" s="70">
        <v>0.6100200828336918</v>
      </c>
      <c r="H111">
        <v>0.87817299999999998</v>
      </c>
      <c r="I111" s="70">
        <v>0.89148646487271332</v>
      </c>
    </row>
    <row r="112" spans="1:9">
      <c r="A112" s="81">
        <v>0.6729584369170396</v>
      </c>
      <c r="B112">
        <v>0.6729584369170396</v>
      </c>
      <c r="C112">
        <f t="shared" si="1"/>
        <v>0</v>
      </c>
      <c r="D112" s="53">
        <v>0.55609500000000001</v>
      </c>
      <c r="E112" s="53">
        <v>0.59609751960691471</v>
      </c>
      <c r="F112">
        <v>0.56418800000000002</v>
      </c>
      <c r="G112" s="70">
        <v>0.62317826103452101</v>
      </c>
      <c r="H112">
        <v>0.876108</v>
      </c>
      <c r="I112" s="70">
        <v>0.89532303625003373</v>
      </c>
    </row>
    <row r="113" spans="1:9">
      <c r="A113" s="81">
        <v>0.63371613770107993</v>
      </c>
      <c r="B113">
        <v>0.63371613770107993</v>
      </c>
      <c r="C113">
        <f t="shared" si="1"/>
        <v>0</v>
      </c>
      <c r="D113" s="53">
        <v>0.49021799999999999</v>
      </c>
      <c r="E113" s="53">
        <v>0.53229347849538045</v>
      </c>
      <c r="F113">
        <v>0.49957499999999999</v>
      </c>
      <c r="G113" s="70">
        <v>0.5786010241952303</v>
      </c>
      <c r="H113">
        <v>0.84966299999999995</v>
      </c>
      <c r="I113" s="70">
        <v>0.88230702622915491</v>
      </c>
    </row>
    <row r="114" spans="1:9">
      <c r="A114" s="81">
        <v>0.60246657933616299</v>
      </c>
      <c r="B114">
        <v>0.60616823486610094</v>
      </c>
      <c r="C114">
        <f t="shared" si="1"/>
        <v>0.61066471600175931</v>
      </c>
      <c r="D114" s="53">
        <v>0.55457100000000004</v>
      </c>
      <c r="E114" s="53">
        <v>0.56128646600453158</v>
      </c>
      <c r="F114">
        <v>0.56241799999999997</v>
      </c>
      <c r="G114" s="70">
        <v>0.54415391200631147</v>
      </c>
      <c r="H114">
        <v>0.86888100000000001</v>
      </c>
      <c r="I114" s="70">
        <v>0.86904762536041713</v>
      </c>
    </row>
    <row r="115" spans="1:9">
      <c r="A115" s="81">
        <v>0.62293712923043099</v>
      </c>
      <c r="B115">
        <v>0.62293712923043099</v>
      </c>
      <c r="C115">
        <f t="shared" si="1"/>
        <v>0</v>
      </c>
      <c r="D115" s="53">
        <v>0.50438300000000003</v>
      </c>
      <c r="E115" s="53">
        <v>0.55820041221533545</v>
      </c>
      <c r="F115">
        <v>0.51328499999999999</v>
      </c>
      <c r="G115" s="70">
        <v>0.56638420022822866</v>
      </c>
      <c r="H115">
        <v>0.85691499999999998</v>
      </c>
      <c r="I115" s="70">
        <v>0.87871212521977482</v>
      </c>
    </row>
    <row r="116" spans="1:9">
      <c r="A116" s="81">
        <v>0.65690779119817722</v>
      </c>
      <c r="B116">
        <v>0.65690779119817722</v>
      </c>
      <c r="C116">
        <f t="shared" si="1"/>
        <v>0</v>
      </c>
      <c r="D116" s="53">
        <v>0.51430500000000001</v>
      </c>
      <c r="E116" s="53">
        <v>0.58067155328084885</v>
      </c>
      <c r="F116">
        <v>0.52289699999999995</v>
      </c>
      <c r="G116" s="70">
        <v>0.60488418965438295</v>
      </c>
      <c r="H116">
        <v>0.85651500000000003</v>
      </c>
      <c r="I116" s="70">
        <v>0.89004311082424348</v>
      </c>
    </row>
    <row r="117" spans="1:9">
      <c r="A117" s="81">
        <v>0.6306372612161687</v>
      </c>
      <c r="B117">
        <v>0.63603627141162788</v>
      </c>
      <c r="C117">
        <f t="shared" si="1"/>
        <v>0.84885256362448436</v>
      </c>
      <c r="D117" s="53">
        <v>0.52140699999999995</v>
      </c>
      <c r="E117" s="53">
        <v>0.58529234992840562</v>
      </c>
      <c r="F117">
        <v>0.53030900000000003</v>
      </c>
      <c r="G117" s="70">
        <v>0.57569652951630057</v>
      </c>
      <c r="H117">
        <v>0.86333300000000002</v>
      </c>
      <c r="I117" s="70">
        <v>0.8792524118194085</v>
      </c>
    </row>
    <row r="118" spans="1:9">
      <c r="A118" s="81">
        <v>0.62667178621902775</v>
      </c>
      <c r="B118">
        <v>0.63038152988188234</v>
      </c>
      <c r="C118">
        <f t="shared" si="1"/>
        <v>0.58849180805625834</v>
      </c>
      <c r="D118" s="53">
        <v>0.59428700000000001</v>
      </c>
      <c r="E118" s="53">
        <v>0.59123980261312337</v>
      </c>
      <c r="F118">
        <v>0.60204400000000002</v>
      </c>
      <c r="G118" s="70">
        <v>0.57150368754624581</v>
      </c>
      <c r="H118">
        <v>0.88379600000000003</v>
      </c>
      <c r="I118" s="70">
        <v>0.87749652117803301</v>
      </c>
    </row>
    <row r="119" spans="1:9">
      <c r="A119" s="81">
        <v>0.62066340578644297</v>
      </c>
      <c r="B119">
        <v>0.62523299857073455</v>
      </c>
      <c r="C119">
        <f t="shared" si="1"/>
        <v>0.73086238166212447</v>
      </c>
      <c r="D119" s="53">
        <v>0.567581</v>
      </c>
      <c r="E119" s="53">
        <v>0.55807796793165587</v>
      </c>
      <c r="F119">
        <v>0.57575399999999999</v>
      </c>
      <c r="G119" s="70">
        <v>0.56457120546265549</v>
      </c>
      <c r="H119">
        <v>0.87309899999999996</v>
      </c>
      <c r="I119" s="70">
        <v>0.87558486853635531</v>
      </c>
    </row>
    <row r="120" spans="1:9">
      <c r="A120" s="81">
        <v>0.67855846320030111</v>
      </c>
      <c r="B120">
        <v>0.64255204210511974</v>
      </c>
      <c r="C120">
        <f t="shared" si="1"/>
        <v>-5.6036583398315338</v>
      </c>
      <c r="D120" s="53">
        <v>0.56599200000000005</v>
      </c>
      <c r="E120" s="53">
        <v>0.60070443823761654</v>
      </c>
      <c r="F120">
        <v>0.57416900000000004</v>
      </c>
      <c r="G120" s="70">
        <v>0.62955449779392147</v>
      </c>
      <c r="H120">
        <v>0.87424400000000002</v>
      </c>
      <c r="I120" s="70">
        <v>0.89716983821969798</v>
      </c>
    </row>
    <row r="121" spans="1:9">
      <c r="A121" s="81">
        <v>0.61636288038532894</v>
      </c>
      <c r="B121">
        <v>0.61803987347509326</v>
      </c>
      <c r="C121">
        <f t="shared" si="1"/>
        <v>0.27134059819392942</v>
      </c>
      <c r="D121" s="53">
        <v>0.57070500000000002</v>
      </c>
      <c r="E121" s="53">
        <v>0.59753856648918435</v>
      </c>
      <c r="F121">
        <v>0.57872199999999996</v>
      </c>
      <c r="G121" s="70">
        <v>0.56010866650980051</v>
      </c>
      <c r="H121">
        <v>0.87565899999999997</v>
      </c>
      <c r="I121" s="70">
        <v>0.87356374629278322</v>
      </c>
    </row>
    <row r="122" spans="1:9">
      <c r="A122" s="81">
        <v>0.60627565700323161</v>
      </c>
      <c r="B122">
        <v>0.60807209132889672</v>
      </c>
      <c r="C122">
        <f t="shared" si="1"/>
        <v>0.29543114234023549</v>
      </c>
      <c r="D122" s="53">
        <v>0.52457600000000004</v>
      </c>
      <c r="E122" s="53">
        <v>0.58714284584659104</v>
      </c>
      <c r="F122">
        <v>0.53303299999999998</v>
      </c>
      <c r="G122" s="70">
        <v>0.54869299035602603</v>
      </c>
      <c r="H122">
        <v>0.86369300000000004</v>
      </c>
      <c r="I122" s="70">
        <v>0.87006546478296931</v>
      </c>
    </row>
    <row r="123" spans="1:9">
      <c r="A123" s="81">
        <v>0.62825936714252051</v>
      </c>
      <c r="B123">
        <v>0.63152776418717615</v>
      </c>
      <c r="C123">
        <f t="shared" si="1"/>
        <v>0.51753814004714738</v>
      </c>
      <c r="D123" s="53">
        <v>0.59708099999999997</v>
      </c>
      <c r="E123" s="53">
        <v>0.59570606026005457</v>
      </c>
      <c r="F123">
        <v>0.60449799999999998</v>
      </c>
      <c r="G123" s="70">
        <v>0.57336630975882585</v>
      </c>
      <c r="H123">
        <v>0.88600000000000001</v>
      </c>
      <c r="I123" s="70">
        <v>0.87796154925961734</v>
      </c>
    </row>
    <row r="124" spans="1:9">
      <c r="A124" s="81">
        <v>0.63828840720866975</v>
      </c>
      <c r="B124">
        <v>0.63828840720866975</v>
      </c>
      <c r="C124">
        <f t="shared" si="1"/>
        <v>0</v>
      </c>
      <c r="D124" s="53">
        <v>0.52368199999999998</v>
      </c>
      <c r="E124" s="53">
        <v>0.55244254096660916</v>
      </c>
      <c r="F124">
        <v>0.53232400000000002</v>
      </c>
      <c r="G124" s="70">
        <v>0.58380682590320776</v>
      </c>
      <c r="H124">
        <v>0.85525099999999998</v>
      </c>
      <c r="I124" s="70">
        <v>0.8838150488236155</v>
      </c>
    </row>
    <row r="125" spans="1:9">
      <c r="A125" s="81">
        <v>0.62591883313584262</v>
      </c>
      <c r="B125">
        <v>0.63240577652257135</v>
      </c>
      <c r="C125">
        <f t="shared" si="1"/>
        <v>1.0257565043758263</v>
      </c>
      <c r="D125" s="53">
        <v>0.57897699999999996</v>
      </c>
      <c r="E125" s="53">
        <v>0.57082890391499008</v>
      </c>
      <c r="F125">
        <v>0.58699999999999997</v>
      </c>
      <c r="G125" s="70">
        <v>0.57015264805048094</v>
      </c>
      <c r="H125">
        <v>0.87858700000000001</v>
      </c>
      <c r="I125" s="70">
        <v>0.87787844381618108</v>
      </c>
    </row>
    <row r="126" spans="1:9">
      <c r="A126" s="81">
        <v>0.65420392114991266</v>
      </c>
      <c r="B126">
        <v>0.65904376255057451</v>
      </c>
      <c r="C126">
        <f t="shared" si="1"/>
        <v>0.73437329592971345</v>
      </c>
      <c r="D126" s="53">
        <v>0.58396599999999999</v>
      </c>
      <c r="E126" s="53">
        <v>0.61037958835829986</v>
      </c>
      <c r="F126">
        <v>0.59116800000000003</v>
      </c>
      <c r="G126" s="70">
        <v>0.6024704544104259</v>
      </c>
      <c r="H126">
        <v>0.87974699999999995</v>
      </c>
      <c r="I126" s="70">
        <v>0.88729555663820936</v>
      </c>
    </row>
    <row r="127" spans="1:9">
      <c r="A127" s="81">
        <v>0.65375303937768647</v>
      </c>
      <c r="B127">
        <v>0.66065175484319816</v>
      </c>
      <c r="C127">
        <f t="shared" si="1"/>
        <v>1.0442287354779001</v>
      </c>
      <c r="D127" s="53">
        <v>0.61314500000000005</v>
      </c>
      <c r="E127" s="53">
        <v>0.60641869523610925</v>
      </c>
      <c r="F127">
        <v>0.620533</v>
      </c>
      <c r="G127" s="70">
        <v>0.60153419610860481</v>
      </c>
      <c r="H127">
        <v>0.89072300000000004</v>
      </c>
      <c r="I127" s="70">
        <v>0.88768199682175408</v>
      </c>
    </row>
    <row r="128" spans="1:9">
      <c r="A128" s="81">
        <v>0.67727863150695167</v>
      </c>
      <c r="B128">
        <v>0.68458439097366364</v>
      </c>
      <c r="C128">
        <f t="shared" si="1"/>
        <v>1.0671817182862158</v>
      </c>
      <c r="D128" s="53">
        <v>0.58422099999999999</v>
      </c>
      <c r="E128" s="53">
        <v>0.62377627928418966</v>
      </c>
      <c r="F128">
        <v>0.592198</v>
      </c>
      <c r="G128" s="70">
        <v>0.62807898357105041</v>
      </c>
      <c r="H128">
        <v>0.88215600000000005</v>
      </c>
      <c r="I128" s="70">
        <v>0.89594487500765441</v>
      </c>
    </row>
    <row r="129" spans="1:9">
      <c r="A129" s="81">
        <v>0.64603131017081505</v>
      </c>
      <c r="B129">
        <v>0.65275701504831685</v>
      </c>
      <c r="C129">
        <f t="shared" si="1"/>
        <v>1.0303535193725888</v>
      </c>
      <c r="D129" s="53">
        <v>0.57491400000000004</v>
      </c>
      <c r="E129" s="53">
        <v>0.59433822405037517</v>
      </c>
      <c r="F129">
        <v>0.58263600000000004</v>
      </c>
      <c r="G129" s="70">
        <v>0.59283635238949539</v>
      </c>
      <c r="H129">
        <v>0.87885199999999997</v>
      </c>
      <c r="I129" s="70">
        <v>0.88495162818385442</v>
      </c>
    </row>
    <row r="130" spans="1:9">
      <c r="A130" s="81">
        <v>0.68630980382771078</v>
      </c>
      <c r="B130">
        <v>0.69420276962843797</v>
      </c>
      <c r="C130">
        <f t="shared" si="1"/>
        <v>1.1369827586472721</v>
      </c>
      <c r="D130" s="53">
        <v>0.60997199999999996</v>
      </c>
      <c r="E130" s="53">
        <v>0.63195479837680335</v>
      </c>
      <c r="F130">
        <v>0.61744900000000003</v>
      </c>
      <c r="G130" s="70">
        <v>0.63816926991457934</v>
      </c>
      <c r="H130">
        <v>0.88996900000000001</v>
      </c>
      <c r="I130" s="70">
        <v>0.89924358537602112</v>
      </c>
    </row>
    <row r="131" spans="1:9">
      <c r="A131" s="81">
        <v>0.67934767675442342</v>
      </c>
      <c r="B131">
        <v>0.68757998629524197</v>
      </c>
      <c r="C131">
        <f t="shared" ref="C131:C194" si="2">((B131-A131)/B131)*100</f>
        <v>1.1972875454352818</v>
      </c>
      <c r="D131" s="53">
        <v>0.59070299999999998</v>
      </c>
      <c r="E131" s="53">
        <v>0.62483371215164052</v>
      </c>
      <c r="F131">
        <v>0.598051</v>
      </c>
      <c r="G131" s="70">
        <v>0.63019560665538288</v>
      </c>
      <c r="H131">
        <v>0.88150600000000001</v>
      </c>
      <c r="I131" s="70">
        <v>0.89694699802851419</v>
      </c>
    </row>
    <row r="132" spans="1:9">
      <c r="A132" s="81">
        <v>0.70107827460886896</v>
      </c>
      <c r="B132">
        <v>0.70790738521214036</v>
      </c>
      <c r="C132">
        <f t="shared" si="2"/>
        <v>0.96468983738952052</v>
      </c>
      <c r="D132" s="53">
        <v>0.61696399999999996</v>
      </c>
      <c r="E132" s="53">
        <v>0.64966225417292145</v>
      </c>
      <c r="F132">
        <v>0.624197</v>
      </c>
      <c r="G132" s="70">
        <v>0.65518529688246308</v>
      </c>
      <c r="H132">
        <v>0.88923399999999997</v>
      </c>
      <c r="I132" s="70">
        <v>0.90398931082445777</v>
      </c>
    </row>
    <row r="133" spans="1:9">
      <c r="A133" s="81">
        <v>0.71300018341609372</v>
      </c>
      <c r="B133">
        <v>0.71951245506453521</v>
      </c>
      <c r="C133">
        <f t="shared" si="2"/>
        <v>0.905095054658557</v>
      </c>
      <c r="D133" s="53">
        <v>0.63817699999999999</v>
      </c>
      <c r="E133" s="53">
        <v>0.66295731741791064</v>
      </c>
      <c r="F133">
        <v>0.64504399999999995</v>
      </c>
      <c r="G133" s="70">
        <v>0.6688020565759748</v>
      </c>
      <c r="H133">
        <v>0.89627100000000004</v>
      </c>
      <c r="I133" s="70">
        <v>0.90797270859922141</v>
      </c>
    </row>
    <row r="134" spans="1:9">
      <c r="A134" s="81">
        <v>0.67650422354150808</v>
      </c>
      <c r="B134">
        <v>0.68451268704289514</v>
      </c>
      <c r="C134">
        <f t="shared" si="2"/>
        <v>1.1699510692758295</v>
      </c>
      <c r="D134" s="53">
        <v>0.59786600000000001</v>
      </c>
      <c r="E134" s="53">
        <v>0.62138931183583646</v>
      </c>
      <c r="F134">
        <v>0.60494300000000001</v>
      </c>
      <c r="G134" s="70">
        <v>0.62703070255503879</v>
      </c>
      <c r="H134">
        <v>0.88377600000000001</v>
      </c>
      <c r="I134" s="70">
        <v>0.89589338315211198</v>
      </c>
    </row>
    <row r="135" spans="1:9">
      <c r="A135" s="81">
        <v>0.63384469193364201</v>
      </c>
      <c r="B135">
        <v>0.63884201979114708</v>
      </c>
      <c r="C135">
        <f t="shared" si="2"/>
        <v>0.78224783321842395</v>
      </c>
      <c r="D135" s="53">
        <v>0.57701800000000003</v>
      </c>
      <c r="E135" s="53">
        <v>0.59034799737077259</v>
      </c>
      <c r="F135">
        <v>0.58494999999999997</v>
      </c>
      <c r="G135" s="70">
        <v>0.57939776080726813</v>
      </c>
      <c r="H135">
        <v>0.87907199999999996</v>
      </c>
      <c r="I135" s="70">
        <v>0.88027304835881182</v>
      </c>
    </row>
    <row r="136" spans="1:9">
      <c r="A136" s="81">
        <v>0.65186035336730697</v>
      </c>
      <c r="B136">
        <v>0.66014642145298441</v>
      </c>
      <c r="C136">
        <f t="shared" si="2"/>
        <v>1.255186397502509</v>
      </c>
      <c r="D136" s="53">
        <v>0.57738800000000001</v>
      </c>
      <c r="E136" s="53">
        <v>0.59535014836846134</v>
      </c>
      <c r="F136">
        <v>0.58508000000000004</v>
      </c>
      <c r="G136" s="70">
        <v>0.59907537953498768</v>
      </c>
      <c r="H136">
        <v>0.87948700000000002</v>
      </c>
      <c r="I136" s="70">
        <v>0.88742840368603382</v>
      </c>
    </row>
    <row r="137" spans="1:9">
      <c r="A137" s="81">
        <v>0.69144000439481335</v>
      </c>
      <c r="B137">
        <v>0.69777443684447582</v>
      </c>
      <c r="C137">
        <f t="shared" si="2"/>
        <v>0.90780517530973004</v>
      </c>
      <c r="D137" s="53">
        <v>0.62435600000000002</v>
      </c>
      <c r="E137" s="53">
        <v>0.64088958651811778</v>
      </c>
      <c r="F137">
        <v>0.63124899999999995</v>
      </c>
      <c r="G137" s="70">
        <v>0.6443666326828581</v>
      </c>
      <c r="H137">
        <v>0.89139800000000002</v>
      </c>
      <c r="I137" s="70">
        <v>0.90053079540667791</v>
      </c>
    </row>
    <row r="138" spans="1:9">
      <c r="A138" s="81">
        <v>0.67151439137438396</v>
      </c>
      <c r="B138">
        <v>0.67998820539487259</v>
      </c>
      <c r="C138">
        <f t="shared" si="2"/>
        <v>1.2461707355008971</v>
      </c>
      <c r="D138" s="53">
        <v>0.63842699999999997</v>
      </c>
      <c r="E138" s="53">
        <v>0.61524499582765313</v>
      </c>
      <c r="F138">
        <v>0.64541899999999996</v>
      </c>
      <c r="G138" s="70">
        <v>0.62126512774410803</v>
      </c>
      <c r="H138">
        <v>0.89838600000000002</v>
      </c>
      <c r="I138" s="70">
        <v>0.89431209951333335</v>
      </c>
    </row>
    <row r="139" spans="1:9">
      <c r="A139" s="81">
        <v>0.67278458156321574</v>
      </c>
      <c r="B139">
        <v>0.68031941312709965</v>
      </c>
      <c r="C139">
        <f t="shared" si="2"/>
        <v>1.1075432243289844</v>
      </c>
      <c r="D139" s="53">
        <v>0.59730099999999997</v>
      </c>
      <c r="E139" s="53">
        <v>0.61548574803221068</v>
      </c>
      <c r="F139">
        <v>0.60477800000000004</v>
      </c>
      <c r="G139" s="70">
        <v>0.62293303345785811</v>
      </c>
      <c r="H139">
        <v>0.88654999999999995</v>
      </c>
      <c r="I139" s="70">
        <v>0.89446130631923493</v>
      </c>
    </row>
    <row r="140" spans="1:9">
      <c r="A140" s="81">
        <v>0.6513600365192912</v>
      </c>
      <c r="B140">
        <v>0.65673543220382502</v>
      </c>
      <c r="C140">
        <f t="shared" si="2"/>
        <v>0.81850246247495151</v>
      </c>
      <c r="D140" s="53">
        <v>0.54748300000000005</v>
      </c>
      <c r="E140" s="53">
        <v>0.59136654459507643</v>
      </c>
      <c r="F140">
        <v>0.55588000000000004</v>
      </c>
      <c r="G140" s="70">
        <v>0.59914575359478317</v>
      </c>
      <c r="H140">
        <v>0.86744600000000005</v>
      </c>
      <c r="I140" s="70">
        <v>0.88644440578113337</v>
      </c>
    </row>
    <row r="141" spans="1:9">
      <c r="A141" s="81">
        <v>0.64960030662892954</v>
      </c>
      <c r="B141">
        <v>0.65707007501623838</v>
      </c>
      <c r="C141">
        <f t="shared" si="2"/>
        <v>1.1368297950753938</v>
      </c>
      <c r="D141" s="53">
        <v>0.57658299999999996</v>
      </c>
      <c r="E141" s="53">
        <v>0.59987143907059748</v>
      </c>
      <c r="F141">
        <v>0.58423499999999995</v>
      </c>
      <c r="G141" s="70">
        <v>0.59670868360702289</v>
      </c>
      <c r="H141">
        <v>0.87774799999999997</v>
      </c>
      <c r="I141" s="70">
        <v>0.88640177048858193</v>
      </c>
    </row>
    <row r="142" spans="1:9">
      <c r="A142" s="81">
        <v>0.69907078617030083</v>
      </c>
      <c r="B142">
        <v>0.70677265091102837</v>
      </c>
      <c r="C142">
        <f t="shared" si="2"/>
        <v>1.089723085747567</v>
      </c>
      <c r="D142" s="53">
        <v>0.63206399999999996</v>
      </c>
      <c r="E142" s="53">
        <v>0.645953638493445</v>
      </c>
      <c r="F142">
        <v>0.63901600000000003</v>
      </c>
      <c r="G142" s="70">
        <v>0.65268731468885</v>
      </c>
      <c r="H142">
        <v>0.89568199999999998</v>
      </c>
      <c r="I142" s="70">
        <v>0.90357667194873115</v>
      </c>
    </row>
    <row r="143" spans="1:9">
      <c r="A143" s="81">
        <v>0.65582149738818463</v>
      </c>
      <c r="B143">
        <v>0.6596101810965701</v>
      </c>
      <c r="C143">
        <f t="shared" si="2"/>
        <v>0.57438223620001927</v>
      </c>
      <c r="D143" s="53">
        <v>0.59276300000000004</v>
      </c>
      <c r="E143" s="53">
        <v>0.62962689515973513</v>
      </c>
      <c r="F143">
        <v>0.59982999999999997</v>
      </c>
      <c r="G143" s="70">
        <v>0.60449394855512362</v>
      </c>
      <c r="H143">
        <v>0.88275599999999999</v>
      </c>
      <c r="I143" s="70">
        <v>0.8876102047010842</v>
      </c>
    </row>
    <row r="144" spans="1:9">
      <c r="A144" s="81">
        <v>0.67458289699402663</v>
      </c>
      <c r="B144">
        <v>0.67942810732625813</v>
      </c>
      <c r="C144">
        <f t="shared" si="2"/>
        <v>0.71313068740985452</v>
      </c>
      <c r="D144" s="53">
        <v>0.619668</v>
      </c>
      <c r="E144" s="53">
        <v>0.63709238911526811</v>
      </c>
      <c r="F144">
        <v>0.626606</v>
      </c>
      <c r="G144" s="70">
        <v>0.62556869438952134</v>
      </c>
      <c r="H144">
        <v>0.89166299999999998</v>
      </c>
      <c r="I144" s="70">
        <v>0.89432478032606577</v>
      </c>
    </row>
    <row r="145" spans="1:9">
      <c r="A145" s="81">
        <v>0.64946857092260435</v>
      </c>
      <c r="B145">
        <v>0.65461669042489667</v>
      </c>
      <c r="C145">
        <f t="shared" si="2"/>
        <v>0.78643266778774001</v>
      </c>
      <c r="D145" s="53">
        <v>0.61348999999999998</v>
      </c>
      <c r="E145" s="53">
        <v>0.60434084227182316</v>
      </c>
      <c r="F145">
        <v>0.620753</v>
      </c>
      <c r="G145" s="70">
        <v>0.59704880882901268</v>
      </c>
      <c r="H145">
        <v>0.89042299999999996</v>
      </c>
      <c r="I145" s="70">
        <v>0.88573236316878767</v>
      </c>
    </row>
    <row r="146" spans="1:9">
      <c r="A146" s="81">
        <v>0.6841876173430872</v>
      </c>
      <c r="B146">
        <v>0.69077283570371384</v>
      </c>
      <c r="C146">
        <f t="shared" si="2"/>
        <v>0.95331171410613702</v>
      </c>
      <c r="D146" s="53">
        <v>0.59907500000000002</v>
      </c>
      <c r="E146" s="53">
        <v>0.62889435930962623</v>
      </c>
      <c r="F146">
        <v>0.60682800000000003</v>
      </c>
      <c r="G146" s="70">
        <v>0.63608123679354311</v>
      </c>
      <c r="H146">
        <v>0.88627999999999996</v>
      </c>
      <c r="I146" s="70">
        <v>0.8981112452750708</v>
      </c>
    </row>
    <row r="147" spans="1:9">
      <c r="A147" s="81">
        <v>0.60422732637356369</v>
      </c>
      <c r="B147">
        <v>0.60727062546375177</v>
      </c>
      <c r="C147">
        <f t="shared" si="2"/>
        <v>0.50114380023964034</v>
      </c>
      <c r="D147" s="53">
        <v>0.55585499999999999</v>
      </c>
      <c r="E147" s="53">
        <v>0.57520501457385198</v>
      </c>
      <c r="F147">
        <v>0.56364800000000004</v>
      </c>
      <c r="G147" s="70">
        <v>0.5462329561121344</v>
      </c>
      <c r="H147">
        <v>0.87244500000000003</v>
      </c>
      <c r="I147" s="70">
        <v>0.8695442306231308</v>
      </c>
    </row>
    <row r="148" spans="1:9">
      <c r="A148" s="81">
        <v>0.66809355296421791</v>
      </c>
      <c r="B148">
        <v>0.67552609344366021</v>
      </c>
      <c r="C148">
        <f t="shared" si="2"/>
        <v>1.1002595682948539</v>
      </c>
      <c r="D148" s="53">
        <v>0.56629700000000005</v>
      </c>
      <c r="E148" s="53">
        <v>0.61405321607641339</v>
      </c>
      <c r="F148">
        <v>0.57457899999999995</v>
      </c>
      <c r="G148" s="70">
        <v>0.61764486257635409</v>
      </c>
      <c r="H148">
        <v>0.87695800000000002</v>
      </c>
      <c r="I148" s="70">
        <v>0.89280747989850695</v>
      </c>
    </row>
    <row r="149" spans="1:9">
      <c r="A149" s="81">
        <v>0.65821624179498384</v>
      </c>
      <c r="B149">
        <v>0.66616463692819816</v>
      </c>
      <c r="C149">
        <f t="shared" si="2"/>
        <v>1.1931577710077448</v>
      </c>
      <c r="D149" s="53">
        <v>0.607043</v>
      </c>
      <c r="E149" s="53">
        <v>0.60266259754780882</v>
      </c>
      <c r="F149">
        <v>0.61424500000000004</v>
      </c>
      <c r="G149" s="70">
        <v>0.60634367383781529</v>
      </c>
      <c r="H149">
        <v>0.88908399999999999</v>
      </c>
      <c r="I149" s="70">
        <v>0.88953700364872579</v>
      </c>
    </row>
    <row r="150" spans="1:9">
      <c r="A150" s="81">
        <v>0.65782397015260796</v>
      </c>
      <c r="B150">
        <v>0.65782397015260796</v>
      </c>
      <c r="C150">
        <f t="shared" si="2"/>
        <v>0</v>
      </c>
      <c r="D150" s="53">
        <v>0.52837999999999996</v>
      </c>
      <c r="E150" s="53">
        <v>0.57945220071031878</v>
      </c>
      <c r="F150">
        <v>0.53723200000000004</v>
      </c>
      <c r="G150" s="70">
        <v>0.60600794936605595</v>
      </c>
      <c r="H150">
        <v>0.86343300000000001</v>
      </c>
      <c r="I150" s="70">
        <v>0.89028772244715215</v>
      </c>
    </row>
    <row r="151" spans="1:9">
      <c r="A151" s="81">
        <v>0.65980451047718569</v>
      </c>
      <c r="B151">
        <v>0.66747277425860418</v>
      </c>
      <c r="C151">
        <f t="shared" si="2"/>
        <v>1.1488504216424442</v>
      </c>
      <c r="D151" s="53">
        <v>0.59862000000000004</v>
      </c>
      <c r="E151" s="53">
        <v>0.60824596346596871</v>
      </c>
      <c r="F151">
        <v>0.60609299999999999</v>
      </c>
      <c r="G151" s="70">
        <v>0.60820660752585443</v>
      </c>
      <c r="H151">
        <v>0.88578000000000001</v>
      </c>
      <c r="I151" s="70">
        <v>0.89000480260627624</v>
      </c>
    </row>
    <row r="152" spans="1:9">
      <c r="A152" s="81">
        <v>0.66448429250841801</v>
      </c>
      <c r="B152">
        <v>0.67009553242370745</v>
      </c>
      <c r="C152">
        <f t="shared" si="2"/>
        <v>0.83737909652879283</v>
      </c>
      <c r="D152" s="53">
        <v>0.56776599999999999</v>
      </c>
      <c r="E152" s="53">
        <v>0.62322653888033352</v>
      </c>
      <c r="F152">
        <v>0.57567400000000002</v>
      </c>
      <c r="G152" s="70">
        <v>0.61396267725821152</v>
      </c>
      <c r="H152">
        <v>0.87542900000000001</v>
      </c>
      <c r="I152" s="70">
        <v>0.89104450656063916</v>
      </c>
    </row>
    <row r="153" spans="1:9">
      <c r="A153" s="81">
        <v>0.67264935132031123</v>
      </c>
      <c r="B153">
        <v>0.67913122276700888</v>
      </c>
      <c r="C153">
        <f t="shared" si="2"/>
        <v>0.95443578934396922</v>
      </c>
      <c r="D153" s="53">
        <v>0.60587299999999999</v>
      </c>
      <c r="E153" s="53">
        <v>0.62548966300570719</v>
      </c>
      <c r="F153">
        <v>0.613815</v>
      </c>
      <c r="G153" s="70">
        <v>0.62302526667637537</v>
      </c>
      <c r="H153">
        <v>0.88770899999999997</v>
      </c>
      <c r="I153" s="70">
        <v>0.89410391680929957</v>
      </c>
    </row>
    <row r="154" spans="1:9">
      <c r="A154" s="81">
        <v>0.67170167889970511</v>
      </c>
      <c r="B154">
        <v>0.67824918626495667</v>
      </c>
      <c r="C154">
        <f t="shared" si="2"/>
        <v>0.96535425295649202</v>
      </c>
      <c r="D154" s="53">
        <v>0.62020799999999998</v>
      </c>
      <c r="E154" s="53">
        <v>0.62430041931976321</v>
      </c>
      <c r="F154">
        <v>0.62718499999999999</v>
      </c>
      <c r="G154" s="70">
        <v>0.62193655112874702</v>
      </c>
      <c r="H154">
        <v>0.89208799999999999</v>
      </c>
      <c r="I154" s="70">
        <v>0.89379558161536199</v>
      </c>
    </row>
    <row r="155" spans="1:9">
      <c r="A155" s="81">
        <v>0.65288751247437271</v>
      </c>
      <c r="B155">
        <v>0.65978520149012099</v>
      </c>
      <c r="C155">
        <f t="shared" si="2"/>
        <v>1.045444638674812</v>
      </c>
      <c r="D155" s="53">
        <v>0.60763199999999995</v>
      </c>
      <c r="E155" s="53">
        <v>0.60045197578973752</v>
      </c>
      <c r="F155">
        <v>0.61451500000000003</v>
      </c>
      <c r="G155" s="70">
        <v>0.60055506498624767</v>
      </c>
      <c r="H155">
        <v>0.88907400000000003</v>
      </c>
      <c r="I155" s="70">
        <v>0.88738126969978659</v>
      </c>
    </row>
    <row r="156" spans="1:9">
      <c r="A156" s="81">
        <v>0.67092876164215987</v>
      </c>
      <c r="B156">
        <v>0.67704481284803286</v>
      </c>
      <c r="C156">
        <f t="shared" si="2"/>
        <v>0.90334510948328983</v>
      </c>
      <c r="D156" s="53">
        <v>0.62109300000000001</v>
      </c>
      <c r="E156" s="53">
        <v>0.62589220035204485</v>
      </c>
      <c r="F156">
        <v>0.62824000000000002</v>
      </c>
      <c r="G156" s="70">
        <v>0.62115707458171598</v>
      </c>
      <c r="H156">
        <v>0.89546700000000001</v>
      </c>
      <c r="I156" s="70">
        <v>0.89340664910445022</v>
      </c>
    </row>
    <row r="157" spans="1:9">
      <c r="A157" s="81">
        <v>0.68110321466138501</v>
      </c>
      <c r="B157">
        <v>0.68765303775587594</v>
      </c>
      <c r="C157">
        <f t="shared" si="2"/>
        <v>0.95248951649598934</v>
      </c>
      <c r="D157" s="53">
        <v>0.58693499999999998</v>
      </c>
      <c r="E157" s="53">
        <v>0.62534636639221797</v>
      </c>
      <c r="F157">
        <v>0.595082</v>
      </c>
      <c r="G157" s="70">
        <v>0.63259212004076615</v>
      </c>
      <c r="H157">
        <v>0.88331599999999999</v>
      </c>
      <c r="I157" s="70">
        <v>0.89703866928500398</v>
      </c>
    </row>
    <row r="158" spans="1:9">
      <c r="A158" s="81">
        <v>0.63811251848587214</v>
      </c>
      <c r="B158">
        <v>0.64403738160786239</v>
      </c>
      <c r="C158">
        <f t="shared" si="2"/>
        <v>0.91995640178503624</v>
      </c>
      <c r="D158" s="53">
        <v>0.57602799999999998</v>
      </c>
      <c r="E158" s="53">
        <v>0.55202809535226682</v>
      </c>
      <c r="F158">
        <v>0.58393600000000001</v>
      </c>
      <c r="G158" s="70">
        <v>0.58404671013485276</v>
      </c>
      <c r="H158">
        <v>0.881027</v>
      </c>
      <c r="I158" s="70">
        <v>0.88198537922892317</v>
      </c>
    </row>
    <row r="159" spans="1:9">
      <c r="A159" s="81">
        <v>0.66880243005423168</v>
      </c>
      <c r="B159">
        <v>0.66880243005423168</v>
      </c>
      <c r="C159">
        <f t="shared" si="2"/>
        <v>0</v>
      </c>
      <c r="D159" s="53">
        <v>0.59066300000000005</v>
      </c>
      <c r="E159" s="53">
        <v>0.60218236285570115</v>
      </c>
      <c r="F159">
        <v>0.59816599999999998</v>
      </c>
      <c r="G159" s="70">
        <v>0.61841080811836135</v>
      </c>
      <c r="H159">
        <v>0.88240600000000002</v>
      </c>
      <c r="I159" s="70">
        <v>0.89397771193721498</v>
      </c>
    </row>
    <row r="160" spans="1:9">
      <c r="A160" s="81">
        <v>0.69021258308380828</v>
      </c>
      <c r="B160">
        <v>0.69021258308380828</v>
      </c>
      <c r="C160">
        <f t="shared" si="2"/>
        <v>0</v>
      </c>
      <c r="D160" s="53">
        <v>0.57965199999999995</v>
      </c>
      <c r="E160" s="53">
        <v>0.57942621577642717</v>
      </c>
      <c r="F160">
        <v>0.58717399999999997</v>
      </c>
      <c r="G160" s="70">
        <v>0.64281307743884164</v>
      </c>
      <c r="H160">
        <v>0.87871699999999997</v>
      </c>
      <c r="I160" s="70">
        <v>0.90102096662737319</v>
      </c>
    </row>
    <row r="161" spans="1:9">
      <c r="A161" s="81">
        <v>0.69016426324202984</v>
      </c>
      <c r="B161">
        <v>0.69016426324202984</v>
      </c>
      <c r="C161">
        <f t="shared" si="2"/>
        <v>0</v>
      </c>
      <c r="D161" s="53">
        <v>0.55964400000000003</v>
      </c>
      <c r="E161" s="53">
        <v>0.5836184718522951</v>
      </c>
      <c r="F161">
        <v>0.56733599999999995</v>
      </c>
      <c r="G161" s="70">
        <v>0.64275846085490307</v>
      </c>
      <c r="H161">
        <v>0.87221499999999996</v>
      </c>
      <c r="I161" s="70">
        <v>0.90100474538453235</v>
      </c>
    </row>
    <row r="162" spans="1:9">
      <c r="A162" s="81">
        <v>0.57170630663349797</v>
      </c>
      <c r="B162">
        <v>0.57305014708047664</v>
      </c>
      <c r="C162">
        <f t="shared" si="2"/>
        <v>0.23450660536868134</v>
      </c>
      <c r="D162" s="53">
        <v>0.50583299999999998</v>
      </c>
      <c r="E162" s="53">
        <v>0.55927133698641451</v>
      </c>
      <c r="F162">
        <v>0.514625</v>
      </c>
      <c r="G162" s="70">
        <v>0.50972152495705736</v>
      </c>
      <c r="H162">
        <v>0.85625499999999999</v>
      </c>
      <c r="I162" s="70">
        <v>0.85788522788024602</v>
      </c>
    </row>
    <row r="163" spans="1:9">
      <c r="A163" s="81">
        <v>0.65489209800920167</v>
      </c>
      <c r="B163">
        <v>0.65874943296043642</v>
      </c>
      <c r="C163">
        <f t="shared" si="2"/>
        <v>0.58555419682105647</v>
      </c>
      <c r="D163" s="53">
        <v>0.59423700000000002</v>
      </c>
      <c r="E163" s="53">
        <v>0.61655501960090997</v>
      </c>
      <c r="F163">
        <v>0.60133499999999995</v>
      </c>
      <c r="G163" s="70">
        <v>0.60342883802852776</v>
      </c>
      <c r="H163">
        <v>0.88354600000000005</v>
      </c>
      <c r="I163" s="70">
        <v>0.88730462853780268</v>
      </c>
    </row>
    <row r="164" spans="1:9">
      <c r="A164" s="81">
        <v>0.68630576919716768</v>
      </c>
      <c r="B164">
        <v>0.68630576919716768</v>
      </c>
      <c r="C164">
        <f t="shared" si="2"/>
        <v>0</v>
      </c>
      <c r="D164" s="53">
        <v>0.59299199999999996</v>
      </c>
      <c r="E164" s="53">
        <v>0.58925788709886295</v>
      </c>
      <c r="F164">
        <v>0.60039500000000001</v>
      </c>
      <c r="G164" s="70">
        <v>0.63836132430523362</v>
      </c>
      <c r="H164">
        <v>0.88384600000000002</v>
      </c>
      <c r="I164" s="70">
        <v>0.89973500282247165</v>
      </c>
    </row>
    <row r="165" spans="1:9">
      <c r="A165" s="81">
        <v>0.72351682960118424</v>
      </c>
      <c r="B165">
        <v>0.72351682960118424</v>
      </c>
      <c r="C165">
        <f t="shared" si="2"/>
        <v>0</v>
      </c>
      <c r="D165" s="53">
        <v>0.62329699999999999</v>
      </c>
      <c r="E165" s="53">
        <v>0.63035360789428141</v>
      </c>
      <c r="F165">
        <v>0.63005900000000004</v>
      </c>
      <c r="G165" s="70">
        <v>0.68086825978008558</v>
      </c>
      <c r="H165">
        <v>0.89256800000000003</v>
      </c>
      <c r="I165" s="70">
        <v>0.91190804338841414</v>
      </c>
    </row>
    <row r="166" spans="1:9">
      <c r="A166" s="81">
        <v>0.65989784824704689</v>
      </c>
      <c r="B166">
        <v>0.66318989501846504</v>
      </c>
      <c r="C166">
        <f t="shared" si="2"/>
        <v>0.49639579796771255</v>
      </c>
      <c r="D166" s="53">
        <v>0.59579599999999999</v>
      </c>
      <c r="E166" s="53">
        <v>0.6249067151946206</v>
      </c>
      <c r="F166">
        <v>0.60348900000000005</v>
      </c>
      <c r="G166" s="70">
        <v>0.60919819185780877</v>
      </c>
      <c r="H166">
        <v>0.88710500000000003</v>
      </c>
      <c r="I166" s="70">
        <v>0.88890871398381099</v>
      </c>
    </row>
    <row r="167" spans="1:9">
      <c r="A167" s="81">
        <v>0.36177159384982682</v>
      </c>
      <c r="B167">
        <v>0.35067123622181146</v>
      </c>
      <c r="C167">
        <f t="shared" si="2"/>
        <v>-3.1654599754494877</v>
      </c>
      <c r="D167" s="53">
        <v>0.48645500000000003</v>
      </c>
      <c r="E167" s="53">
        <v>0.51912639000904393</v>
      </c>
      <c r="F167">
        <v>0.49527199999999999</v>
      </c>
      <c r="G167" s="70">
        <v>0.27339109277880752</v>
      </c>
      <c r="H167">
        <v>0.84899800000000003</v>
      </c>
      <c r="I167" s="70">
        <v>0.78337357865683788</v>
      </c>
    </row>
    <row r="168" spans="1:9">
      <c r="A168" s="81">
        <v>0.71404710082492806</v>
      </c>
      <c r="B168">
        <v>0.72015752263269406</v>
      </c>
      <c r="C168">
        <f t="shared" si="2"/>
        <v>0.84848406296278189</v>
      </c>
      <c r="D168" s="53">
        <v>0.64736300000000002</v>
      </c>
      <c r="E168" s="53">
        <v>0.66492059993816921</v>
      </c>
      <c r="F168">
        <v>0.65372600000000003</v>
      </c>
      <c r="G168" s="70">
        <v>0.67009126451277035</v>
      </c>
      <c r="H168">
        <v>0.90031000000000005</v>
      </c>
      <c r="I168" s="70">
        <v>0.90820537452177197</v>
      </c>
    </row>
    <row r="169" spans="1:9">
      <c r="A169" s="81">
        <v>0.64092319765691264</v>
      </c>
      <c r="B169">
        <v>0.64440172444473343</v>
      </c>
      <c r="C169">
        <f t="shared" si="2"/>
        <v>0.53980718174181785</v>
      </c>
      <c r="D169" s="53">
        <v>0.59904999999999997</v>
      </c>
      <c r="E169" s="53">
        <v>0.60597968339094199</v>
      </c>
      <c r="F169">
        <v>0.60625799999999996</v>
      </c>
      <c r="G169" s="70">
        <v>0.58766756017765232</v>
      </c>
      <c r="H169">
        <v>0.88314599999999999</v>
      </c>
      <c r="I169" s="70">
        <v>0.88239516316354449</v>
      </c>
    </row>
    <row r="170" spans="1:9">
      <c r="A170" s="81">
        <v>0.7172520731737615</v>
      </c>
      <c r="B170">
        <v>0.72257557483585322</v>
      </c>
      <c r="C170">
        <f t="shared" si="2"/>
        <v>0.73673977470122176</v>
      </c>
      <c r="D170" s="53">
        <v>0.65240200000000004</v>
      </c>
      <c r="E170" s="53">
        <v>0.67245716852594994</v>
      </c>
      <c r="F170">
        <v>0.659084</v>
      </c>
      <c r="G170" s="70">
        <v>0.67392387021311073</v>
      </c>
      <c r="H170">
        <v>0.901729</v>
      </c>
      <c r="I170" s="70">
        <v>0.90906096611655951</v>
      </c>
    </row>
    <row r="171" spans="1:9">
      <c r="A171" s="81">
        <v>0.72353392915816284</v>
      </c>
      <c r="B171">
        <v>0.72794890399616463</v>
      </c>
      <c r="C171">
        <f t="shared" si="2"/>
        <v>0.6064951556029895</v>
      </c>
      <c r="D171" s="53">
        <v>0.664682</v>
      </c>
      <c r="E171" s="53">
        <v>0.67991430150252852</v>
      </c>
      <c r="F171">
        <v>0.67115499999999995</v>
      </c>
      <c r="G171" s="70">
        <v>0.68127873660254901</v>
      </c>
      <c r="H171">
        <v>0.90517300000000001</v>
      </c>
      <c r="I171" s="70">
        <v>0.91093574035540348</v>
      </c>
    </row>
    <row r="172" spans="1:9">
      <c r="A172" s="81">
        <v>0.70327698413009632</v>
      </c>
      <c r="B172">
        <v>0.70793126740050238</v>
      </c>
      <c r="C172">
        <f t="shared" si="2"/>
        <v>0.65744846777236232</v>
      </c>
      <c r="D172" s="53">
        <v>0.64535900000000002</v>
      </c>
      <c r="E172" s="53">
        <v>0.65871706061576152</v>
      </c>
      <c r="F172">
        <v>0.65178700000000001</v>
      </c>
      <c r="G172" s="70">
        <v>0.65818781427162631</v>
      </c>
      <c r="H172">
        <v>0.89954000000000001</v>
      </c>
      <c r="I172" s="70">
        <v>0.90410594639247399</v>
      </c>
    </row>
    <row r="173" spans="1:9">
      <c r="A173" s="81">
        <v>0.71232901247480196</v>
      </c>
      <c r="B173">
        <v>0.71760493655308377</v>
      </c>
      <c r="C173">
        <f t="shared" si="2"/>
        <v>0.73521290191006561</v>
      </c>
      <c r="D173" s="53">
        <v>0.61919299999999999</v>
      </c>
      <c r="E173" s="53">
        <v>0.66545293636341096</v>
      </c>
      <c r="F173">
        <v>0.62644599999999995</v>
      </c>
      <c r="G173" s="70">
        <v>0.66833780618014282</v>
      </c>
      <c r="H173">
        <v>0.89476199999999995</v>
      </c>
      <c r="I173" s="70">
        <v>0.90736903138676461</v>
      </c>
    </row>
    <row r="174" spans="1:9">
      <c r="A174" s="81">
        <v>0.67827100568864185</v>
      </c>
      <c r="B174">
        <v>0.68232770333277393</v>
      </c>
      <c r="C174">
        <f t="shared" si="2"/>
        <v>0.59453802393153188</v>
      </c>
      <c r="D174" s="53">
        <v>0.607267</v>
      </c>
      <c r="E174" s="53">
        <v>0.63745505156037918</v>
      </c>
      <c r="F174">
        <v>0.61468999999999996</v>
      </c>
      <c r="G174" s="70">
        <v>0.62990764928867904</v>
      </c>
      <c r="H174">
        <v>0.88837900000000003</v>
      </c>
      <c r="I174" s="70">
        <v>0.89539579225597632</v>
      </c>
    </row>
    <row r="175" spans="1:9">
      <c r="A175" s="81">
        <v>0.74393651626999469</v>
      </c>
      <c r="B175">
        <v>0.74908794635856757</v>
      </c>
      <c r="C175">
        <f t="shared" si="2"/>
        <v>0.68769362978202786</v>
      </c>
      <c r="D175" s="53">
        <v>0.69135800000000003</v>
      </c>
      <c r="E175" s="53">
        <v>0.69885214026913989</v>
      </c>
      <c r="F175">
        <v>0.69750599999999996</v>
      </c>
      <c r="G175" s="70">
        <v>0.7043337508098072</v>
      </c>
      <c r="H175">
        <v>0.91518500000000003</v>
      </c>
      <c r="I175" s="70">
        <v>0.91806937463353577</v>
      </c>
    </row>
    <row r="176" spans="1:9">
      <c r="A176" s="81">
        <v>0.74278131343034304</v>
      </c>
      <c r="B176">
        <v>0.74780341751976143</v>
      </c>
      <c r="C176">
        <f t="shared" si="2"/>
        <v>0.67158078871519389</v>
      </c>
      <c r="D176" s="53">
        <v>0.69201800000000002</v>
      </c>
      <c r="E176" s="53">
        <v>0.69710025668871356</v>
      </c>
      <c r="F176">
        <v>0.697801</v>
      </c>
      <c r="G176" s="70">
        <v>0.70305014968568513</v>
      </c>
      <c r="H176">
        <v>0.91466000000000003</v>
      </c>
      <c r="I176" s="70">
        <v>0.91763830859024575</v>
      </c>
    </row>
    <row r="177" spans="1:9">
      <c r="A177" s="81">
        <v>0.71641673542381901</v>
      </c>
      <c r="B177">
        <v>0.7215071779341613</v>
      </c>
      <c r="C177">
        <f t="shared" si="2"/>
        <v>0.7055290184246521</v>
      </c>
      <c r="D177" s="53">
        <v>0.66567200000000004</v>
      </c>
      <c r="E177" s="53">
        <v>0.67285992328375532</v>
      </c>
      <c r="F177">
        <v>0.67200000000000004</v>
      </c>
      <c r="G177" s="70">
        <v>0.67302836996857751</v>
      </c>
      <c r="H177">
        <v>0.90555300000000005</v>
      </c>
      <c r="I177" s="70">
        <v>0.90870823195654171</v>
      </c>
    </row>
    <row r="178" spans="1:9">
      <c r="A178" s="81">
        <v>0.70982571882365308</v>
      </c>
      <c r="B178">
        <v>0.71654586655104902</v>
      </c>
      <c r="C178">
        <f t="shared" si="2"/>
        <v>0.93785311465712939</v>
      </c>
      <c r="D178" s="53">
        <v>0.60696300000000003</v>
      </c>
      <c r="E178" s="53">
        <v>0.6591684798938342</v>
      </c>
      <c r="F178">
        <v>0.61431000000000002</v>
      </c>
      <c r="G178" s="70">
        <v>0.66514409301063426</v>
      </c>
      <c r="H178">
        <v>0.89026799999999995</v>
      </c>
      <c r="I178" s="70">
        <v>0.90695232832456973</v>
      </c>
    </row>
    <row r="179" spans="1:9">
      <c r="A179" s="81">
        <v>0.71173727855668978</v>
      </c>
      <c r="B179">
        <v>0.71656603155483511</v>
      </c>
      <c r="C179">
        <f t="shared" si="2"/>
        <v>0.67387411424843913</v>
      </c>
      <c r="D179" s="53">
        <v>0.63952100000000001</v>
      </c>
      <c r="E179" s="53">
        <v>0.66119558166979575</v>
      </c>
      <c r="F179">
        <v>0.64579399999999998</v>
      </c>
      <c r="G179" s="70">
        <v>0.66776689201003159</v>
      </c>
      <c r="H179">
        <v>0.898895</v>
      </c>
      <c r="I179" s="70">
        <v>0.90703944203755815</v>
      </c>
    </row>
    <row r="180" spans="1:9">
      <c r="A180" s="81">
        <v>0.70069522333161949</v>
      </c>
      <c r="B180">
        <v>0.70588289974759755</v>
      </c>
      <c r="C180">
        <f t="shared" si="2"/>
        <v>0.73492025629647872</v>
      </c>
      <c r="D180" s="53">
        <v>0.63772200000000001</v>
      </c>
      <c r="E180" s="53">
        <v>0.6540102037354758</v>
      </c>
      <c r="F180">
        <v>0.64447399999999999</v>
      </c>
      <c r="G180" s="70">
        <v>0.65513732877807329</v>
      </c>
      <c r="H180">
        <v>0.89718100000000001</v>
      </c>
      <c r="I180" s="70">
        <v>0.90337120301292984</v>
      </c>
    </row>
    <row r="181" spans="1:9">
      <c r="A181" s="81">
        <v>0.70540413566927929</v>
      </c>
      <c r="B181">
        <v>0.71117869149230417</v>
      </c>
      <c r="C181">
        <f t="shared" si="2"/>
        <v>0.81196974714017744</v>
      </c>
      <c r="D181" s="53">
        <v>0.63947100000000001</v>
      </c>
      <c r="E181" s="53">
        <v>0.65681889011746541</v>
      </c>
      <c r="F181">
        <v>0.64604399999999995</v>
      </c>
      <c r="G181" s="70">
        <v>0.66035207556789421</v>
      </c>
      <c r="H181">
        <v>0.89875000000000005</v>
      </c>
      <c r="I181" s="70">
        <v>0.90515059983206958</v>
      </c>
    </row>
    <row r="182" spans="1:9">
      <c r="A182" s="81">
        <v>0.71773882642120568</v>
      </c>
      <c r="B182">
        <v>0.72268906493769058</v>
      </c>
      <c r="C182">
        <f t="shared" si="2"/>
        <v>0.68497487462491358</v>
      </c>
      <c r="D182" s="53">
        <v>0.66110400000000002</v>
      </c>
      <c r="E182" s="53">
        <v>0.67484515712231719</v>
      </c>
      <c r="F182">
        <v>0.66766099999999995</v>
      </c>
      <c r="G182" s="70">
        <v>0.67456423469373328</v>
      </c>
      <c r="H182">
        <v>0.90580799999999995</v>
      </c>
      <c r="I182" s="70">
        <v>0.90911784010653085</v>
      </c>
    </row>
    <row r="183" spans="1:9">
      <c r="A183" s="81">
        <v>0.67992928066743819</v>
      </c>
      <c r="B183">
        <v>0.68540057104082985</v>
      </c>
      <c r="C183">
        <f t="shared" si="2"/>
        <v>0.79826171797364021</v>
      </c>
      <c r="D183" s="53">
        <v>0.620618</v>
      </c>
      <c r="E183" s="53">
        <v>0.63763056250202321</v>
      </c>
      <c r="F183">
        <v>0.62795500000000004</v>
      </c>
      <c r="G183" s="70">
        <v>0.63150235184028203</v>
      </c>
      <c r="H183">
        <v>0.89311200000000002</v>
      </c>
      <c r="I183" s="70">
        <v>0.89632916100439253</v>
      </c>
    </row>
    <row r="184" spans="1:9">
      <c r="A184" s="81">
        <v>0.70199803671802752</v>
      </c>
      <c r="B184">
        <v>0.70745921491848829</v>
      </c>
      <c r="C184">
        <f t="shared" si="2"/>
        <v>0.77194247884522837</v>
      </c>
      <c r="D184" s="53">
        <v>0.66355299999999995</v>
      </c>
      <c r="E184" s="53">
        <v>0.6543452494511155</v>
      </c>
      <c r="F184">
        <v>0.66975600000000002</v>
      </c>
      <c r="G184" s="70">
        <v>0.65655554723358689</v>
      </c>
      <c r="H184">
        <v>0.90703800000000001</v>
      </c>
      <c r="I184" s="70">
        <v>0.90389443469009678</v>
      </c>
    </row>
    <row r="185" spans="1:9">
      <c r="A185" s="81">
        <v>0.71068194973471543</v>
      </c>
      <c r="B185">
        <v>0.71520922454868741</v>
      </c>
      <c r="C185">
        <f t="shared" si="2"/>
        <v>0.63300005908463775</v>
      </c>
      <c r="D185" s="53">
        <v>0.66098900000000005</v>
      </c>
      <c r="E185" s="53">
        <v>0.66659839815902977</v>
      </c>
      <c r="F185">
        <v>0.66747599999999996</v>
      </c>
      <c r="G185" s="70">
        <v>0.66663339582254821</v>
      </c>
      <c r="H185">
        <v>0.90407400000000004</v>
      </c>
      <c r="I185" s="70">
        <v>0.90659634936880362</v>
      </c>
    </row>
    <row r="186" spans="1:9">
      <c r="A186" s="81">
        <v>0.67942200132402064</v>
      </c>
      <c r="B186">
        <v>0.68531610797965059</v>
      </c>
      <c r="C186">
        <f t="shared" si="2"/>
        <v>0.86005663474131644</v>
      </c>
      <c r="D186" s="53">
        <v>0.616699</v>
      </c>
      <c r="E186" s="53">
        <v>0.63021132137895819</v>
      </c>
      <c r="F186">
        <v>0.62349200000000005</v>
      </c>
      <c r="G186" s="70">
        <v>0.63083456234099344</v>
      </c>
      <c r="H186">
        <v>0.88979900000000001</v>
      </c>
      <c r="I186" s="70">
        <v>0.89627162670850269</v>
      </c>
    </row>
    <row r="187" spans="1:9">
      <c r="A187" s="81">
        <v>0.68263379057585005</v>
      </c>
      <c r="B187">
        <v>0.68599954014466424</v>
      </c>
      <c r="C187">
        <f t="shared" si="2"/>
        <v>0.49063437682544492</v>
      </c>
      <c r="D187" s="53">
        <v>0.61576399999999998</v>
      </c>
      <c r="E187" s="53">
        <v>0.65595290703593023</v>
      </c>
      <c r="F187">
        <v>0.62269699999999994</v>
      </c>
      <c r="G187" s="70">
        <v>0.63498732386710977</v>
      </c>
      <c r="H187">
        <v>0.888289</v>
      </c>
      <c r="I187" s="70">
        <v>0.89673026802372247</v>
      </c>
    </row>
    <row r="188" spans="1:9">
      <c r="A188" s="81">
        <v>0.70308038281851137</v>
      </c>
      <c r="B188">
        <v>0.70881366981585636</v>
      </c>
      <c r="C188">
        <f t="shared" si="2"/>
        <v>0.80885671954301419</v>
      </c>
      <c r="D188" s="53">
        <v>0.63287800000000005</v>
      </c>
      <c r="E188" s="53">
        <v>0.65456464515758861</v>
      </c>
      <c r="F188">
        <v>0.63983100000000004</v>
      </c>
      <c r="G188" s="70">
        <v>0.65772216349746659</v>
      </c>
      <c r="H188">
        <v>0.89711099999999999</v>
      </c>
      <c r="I188" s="70">
        <v>0.90434367242341074</v>
      </c>
    </row>
    <row r="189" spans="1:9">
      <c r="A189" s="81">
        <v>0.68849728846038871</v>
      </c>
      <c r="B189">
        <v>0.69219324484542832</v>
      </c>
      <c r="C189">
        <f t="shared" si="2"/>
        <v>0.53394863537926396</v>
      </c>
      <c r="D189" s="53">
        <v>0.575878</v>
      </c>
      <c r="E189" s="53">
        <v>0.64927789241192779</v>
      </c>
      <c r="F189">
        <v>0.58358600000000005</v>
      </c>
      <c r="G189" s="70">
        <v>0.64158733884327068</v>
      </c>
      <c r="H189">
        <v>0.87973699999999999</v>
      </c>
      <c r="I189" s="70">
        <v>0.89881261920855027</v>
      </c>
    </row>
    <row r="190" spans="1:9">
      <c r="A190" s="81">
        <v>0.71349282733326047</v>
      </c>
      <c r="B190">
        <v>0.71832046510743019</v>
      </c>
      <c r="C190">
        <f t="shared" si="2"/>
        <v>0.67207298255768266</v>
      </c>
      <c r="D190" s="53">
        <v>0.64026099999999997</v>
      </c>
      <c r="E190" s="53">
        <v>0.6682065834859956</v>
      </c>
      <c r="F190">
        <v>0.64714300000000002</v>
      </c>
      <c r="G190" s="70">
        <v>0.669763331020373</v>
      </c>
      <c r="H190">
        <v>0.89929999999999999</v>
      </c>
      <c r="I190" s="70">
        <v>0.90763721411416487</v>
      </c>
    </row>
    <row r="191" spans="1:9">
      <c r="A191" s="81">
        <v>0.69596320428108971</v>
      </c>
      <c r="B191">
        <v>0.70053815895055471</v>
      </c>
      <c r="C191">
        <f t="shared" si="2"/>
        <v>0.65306287901840221</v>
      </c>
      <c r="D191" s="53">
        <v>0.57291400000000003</v>
      </c>
      <c r="E191" s="53">
        <v>0.65187714907268601</v>
      </c>
      <c r="F191">
        <v>0.58088200000000001</v>
      </c>
      <c r="G191" s="70">
        <v>0.64989421169474981</v>
      </c>
      <c r="H191">
        <v>0.875803</v>
      </c>
      <c r="I191" s="70">
        <v>0.90158617694556364</v>
      </c>
    </row>
    <row r="192" spans="1:9">
      <c r="A192" s="81">
        <v>0.68910702147667391</v>
      </c>
      <c r="B192">
        <v>0.69421401566307839</v>
      </c>
      <c r="C192">
        <f t="shared" si="2"/>
        <v>0.73565126476545339</v>
      </c>
      <c r="D192" s="53">
        <v>0.63317800000000002</v>
      </c>
      <c r="E192" s="53">
        <v>0.64282816696975742</v>
      </c>
      <c r="F192">
        <v>0.64027599999999996</v>
      </c>
      <c r="G192" s="70">
        <v>0.64199531970262835</v>
      </c>
      <c r="H192">
        <v>0.89572700000000005</v>
      </c>
      <c r="I192" s="70">
        <v>0.89938132559331618</v>
      </c>
    </row>
    <row r="193" spans="1:9">
      <c r="A193" s="81">
        <v>0.72468782809040455</v>
      </c>
      <c r="B193">
        <v>0.72468782809040455</v>
      </c>
      <c r="C193">
        <f t="shared" si="2"/>
        <v>0</v>
      </c>
      <c r="D193" s="53">
        <v>0.522312</v>
      </c>
      <c r="E193" s="53">
        <v>0.59767250417763151</v>
      </c>
      <c r="F193">
        <v>0.53121399999999996</v>
      </c>
      <c r="G193" s="70">
        <v>0.68220087398202744</v>
      </c>
      <c r="H193">
        <v>0.86151299999999997</v>
      </c>
      <c r="I193" s="70">
        <v>0.91229471631208936</v>
      </c>
    </row>
    <row r="194" spans="1:9">
      <c r="A194" s="81">
        <v>0.74686897335488533</v>
      </c>
      <c r="B194">
        <v>0.74686897335488533</v>
      </c>
      <c r="C194">
        <f t="shared" si="2"/>
        <v>0</v>
      </c>
      <c r="D194" s="53">
        <v>0.59442200000000001</v>
      </c>
      <c r="E194" s="53">
        <v>0.65524753388928236</v>
      </c>
      <c r="F194">
        <v>0.60173900000000002</v>
      </c>
      <c r="G194" s="70">
        <v>0.70762090653211596</v>
      </c>
      <c r="H194">
        <v>0.88318600000000003</v>
      </c>
      <c r="I194" s="70">
        <v>0.91949236050254424</v>
      </c>
    </row>
    <row r="195" spans="1:9">
      <c r="A195" s="81">
        <v>0.72805244295600935</v>
      </c>
      <c r="B195">
        <v>0.73179385792517737</v>
      </c>
      <c r="C195">
        <f t="shared" ref="C195:C258" si="3">((B195-A195)/B195)*100</f>
        <v>0.51126624371730711</v>
      </c>
      <c r="D195" s="53">
        <v>0.69276300000000002</v>
      </c>
      <c r="E195" s="53">
        <v>0.691992092219191</v>
      </c>
      <c r="F195">
        <v>0.69845599999999997</v>
      </c>
      <c r="G195" s="70">
        <v>0.6865697105247307</v>
      </c>
      <c r="H195">
        <v>0.91493000000000002</v>
      </c>
      <c r="I195" s="70">
        <v>0.91228393832752108</v>
      </c>
    </row>
    <row r="196" spans="1:9">
      <c r="A196" s="81">
        <v>0.67502672134533781</v>
      </c>
      <c r="B196">
        <v>0.68165601343546811</v>
      </c>
      <c r="C196">
        <f t="shared" si="3"/>
        <v>0.97252748592643223</v>
      </c>
      <c r="D196" s="53">
        <v>0.64156999999999997</v>
      </c>
      <c r="E196" s="53">
        <v>0.61831850600302996</v>
      </c>
      <c r="F196">
        <v>0.64853300000000003</v>
      </c>
      <c r="G196" s="70">
        <v>0.62568582453860411</v>
      </c>
      <c r="H196">
        <v>0.89920999999999995</v>
      </c>
      <c r="I196" s="70">
        <v>0.89496689330600177</v>
      </c>
    </row>
    <row r="197" spans="1:9">
      <c r="A197" s="81">
        <v>0.71679431131601901</v>
      </c>
      <c r="B197">
        <v>0.72016808098208585</v>
      </c>
      <c r="C197">
        <f t="shared" si="3"/>
        <v>0.46846975798567247</v>
      </c>
      <c r="D197" s="53">
        <v>0.65771500000000005</v>
      </c>
      <c r="E197" s="53">
        <v>0.70102118546126579</v>
      </c>
      <c r="F197">
        <v>0.66426700000000005</v>
      </c>
      <c r="G197" s="70">
        <v>0.67382664197332054</v>
      </c>
      <c r="H197">
        <v>0.90301900000000002</v>
      </c>
      <c r="I197" s="70">
        <v>0.90837356976063466</v>
      </c>
    </row>
    <row r="198" spans="1:9">
      <c r="A198" s="81">
        <v>0.74672713035560279</v>
      </c>
      <c r="B198">
        <v>0.7508289537103825</v>
      </c>
      <c r="C198">
        <f t="shared" si="3"/>
        <v>0.54630596416263244</v>
      </c>
      <c r="D198" s="53">
        <v>0.69452700000000001</v>
      </c>
      <c r="E198" s="53">
        <v>0.70193629877900376</v>
      </c>
      <c r="F198">
        <v>0.70014500000000002</v>
      </c>
      <c r="G198" s="70">
        <v>0.70776717164852321</v>
      </c>
      <c r="H198">
        <v>0.91599900000000001</v>
      </c>
      <c r="I198" s="70">
        <v>0.91869631287295894</v>
      </c>
    </row>
    <row r="199" spans="1:9">
      <c r="A199" s="81">
        <v>0.72046663958378732</v>
      </c>
      <c r="B199">
        <v>0.72403389127356166</v>
      </c>
      <c r="C199">
        <f t="shared" si="3"/>
        <v>0.49269125834698363</v>
      </c>
      <c r="D199" s="53">
        <v>0.660524</v>
      </c>
      <c r="E199" s="53">
        <v>0.68083607432076343</v>
      </c>
      <c r="F199">
        <v>0.66655200000000003</v>
      </c>
      <c r="G199" s="70">
        <v>0.67796838361710499</v>
      </c>
      <c r="H199">
        <v>0.90442299999999998</v>
      </c>
      <c r="I199" s="70">
        <v>0.90966788848164903</v>
      </c>
    </row>
    <row r="200" spans="1:9">
      <c r="A200" s="81">
        <v>0.69919491455312255</v>
      </c>
      <c r="B200">
        <v>0.69919491455312255</v>
      </c>
      <c r="C200">
        <f t="shared" si="3"/>
        <v>0</v>
      </c>
      <c r="D200" s="53">
        <v>0.55842000000000003</v>
      </c>
      <c r="E200" s="53">
        <v>0.64521819511434053</v>
      </c>
      <c r="F200">
        <v>0.56648200000000004</v>
      </c>
      <c r="G200" s="70">
        <v>0.65305786612623551</v>
      </c>
      <c r="H200">
        <v>0.87229999999999996</v>
      </c>
      <c r="I200" s="70">
        <v>0.90397075731972365</v>
      </c>
    </row>
    <row r="201" spans="1:9">
      <c r="A201" s="81">
        <v>0.60275460316969098</v>
      </c>
      <c r="B201">
        <v>0.6038808981913284</v>
      </c>
      <c r="C201">
        <f t="shared" si="3"/>
        <v>0.18650946320884751</v>
      </c>
      <c r="D201" s="53">
        <v>0.51300000000000001</v>
      </c>
      <c r="E201" s="53">
        <v>0.59403855654580495</v>
      </c>
      <c r="F201">
        <v>0.52144699999999999</v>
      </c>
      <c r="G201" s="70">
        <v>0.54477553548268398</v>
      </c>
      <c r="H201">
        <v>0.85755999999999999</v>
      </c>
      <c r="I201" s="70">
        <v>0.86875312695010409</v>
      </c>
    </row>
    <row r="202" spans="1:9">
      <c r="A202" s="81">
        <v>0.70084326337555103</v>
      </c>
      <c r="B202">
        <v>0.70084326337555103</v>
      </c>
      <c r="C202">
        <f t="shared" si="3"/>
        <v>0</v>
      </c>
      <c r="D202" s="53">
        <v>0.61623899999999998</v>
      </c>
      <c r="E202" s="53">
        <v>0.64700977073120203</v>
      </c>
      <c r="F202">
        <v>0.623062</v>
      </c>
      <c r="G202" s="70">
        <v>0.65493416751183231</v>
      </c>
      <c r="H202">
        <v>0.89198299999999997</v>
      </c>
      <c r="I202" s="70">
        <v>0.90451473013717498</v>
      </c>
    </row>
    <row r="203" spans="1:9">
      <c r="A203" s="81">
        <v>0.70902438477658569</v>
      </c>
      <c r="B203">
        <v>0.70902438477658569</v>
      </c>
      <c r="C203">
        <f t="shared" si="3"/>
        <v>0</v>
      </c>
      <c r="D203" s="53">
        <v>0.628</v>
      </c>
      <c r="E203" s="53">
        <v>0.65445527999778841</v>
      </c>
      <c r="F203">
        <v>0.634768</v>
      </c>
      <c r="G203" s="70">
        <v>0.66428669841250343</v>
      </c>
      <c r="H203">
        <v>0.89466199999999996</v>
      </c>
      <c r="I203" s="70">
        <v>0.9071860122860842</v>
      </c>
    </row>
    <row r="204" spans="1:9">
      <c r="A204" s="81">
        <v>0.71326440246689904</v>
      </c>
      <c r="B204">
        <v>0.71326440246689904</v>
      </c>
      <c r="C204">
        <f t="shared" si="3"/>
        <v>0</v>
      </c>
      <c r="D204" s="53">
        <v>0.63835699999999995</v>
      </c>
      <c r="E204" s="53">
        <v>0.66651738282404227</v>
      </c>
      <c r="F204">
        <v>0.64510400000000001</v>
      </c>
      <c r="G204" s="70">
        <v>0.66913894840036092</v>
      </c>
      <c r="H204">
        <v>0.896061</v>
      </c>
      <c r="I204" s="70">
        <v>0.90856679335550583</v>
      </c>
    </row>
    <row r="205" spans="1:9">
      <c r="A205" s="81">
        <v>0.64187423071215743</v>
      </c>
      <c r="B205">
        <v>0.64176072548957874</v>
      </c>
      <c r="C205">
        <f t="shared" si="3"/>
        <v>-1.7686533013079282E-2</v>
      </c>
      <c r="D205" s="53">
        <v>0.635073</v>
      </c>
      <c r="E205" s="53">
        <v>0.64706303381801467</v>
      </c>
      <c r="F205">
        <v>0.642015</v>
      </c>
      <c r="G205" s="70">
        <v>0.58913221644372427</v>
      </c>
      <c r="H205">
        <v>0.89594099999999999</v>
      </c>
      <c r="I205" s="70">
        <v>0.88221125994926974</v>
      </c>
    </row>
    <row r="206" spans="1:9">
      <c r="A206" s="81">
        <v>0.671943290093997</v>
      </c>
      <c r="B206">
        <v>0.671943290093997</v>
      </c>
      <c r="C206">
        <f t="shared" si="3"/>
        <v>0</v>
      </c>
      <c r="D206" s="53">
        <v>0.58608499999999997</v>
      </c>
      <c r="E206" s="53">
        <v>0.59983500616251351</v>
      </c>
      <c r="F206">
        <v>0.59384700000000001</v>
      </c>
      <c r="G206" s="70">
        <v>0.62199720486016297</v>
      </c>
      <c r="H206">
        <v>0.88290599999999997</v>
      </c>
      <c r="I206" s="70">
        <v>0.89500624675177398</v>
      </c>
    </row>
    <row r="207" spans="1:9">
      <c r="A207" s="81">
        <v>0.71188395729935616</v>
      </c>
      <c r="B207">
        <v>0.71188395729935616</v>
      </c>
      <c r="C207">
        <f t="shared" si="3"/>
        <v>0</v>
      </c>
      <c r="D207" s="53">
        <v>0.62731000000000003</v>
      </c>
      <c r="E207" s="53">
        <v>0.65223726278419414</v>
      </c>
      <c r="F207">
        <v>0.633938</v>
      </c>
      <c r="G207" s="70">
        <v>0.66757412289361584</v>
      </c>
      <c r="H207">
        <v>0.89399200000000001</v>
      </c>
      <c r="I207" s="70">
        <v>0.90810657483853996</v>
      </c>
    </row>
    <row r="208" spans="1:9">
      <c r="A208" s="81">
        <v>0.73950627875876884</v>
      </c>
      <c r="B208">
        <v>0.74438367776031011</v>
      </c>
      <c r="C208">
        <f t="shared" si="3"/>
        <v>0.65522648430662978</v>
      </c>
      <c r="D208" s="53">
        <v>0.69003300000000001</v>
      </c>
      <c r="E208" s="53">
        <v>0.69334480846546398</v>
      </c>
      <c r="F208">
        <v>0.69617600000000002</v>
      </c>
      <c r="G208" s="70">
        <v>0.69935550908429256</v>
      </c>
      <c r="H208">
        <v>0.91470499999999999</v>
      </c>
      <c r="I208" s="70">
        <v>0.91648549504808996</v>
      </c>
    </row>
    <row r="209" spans="1:9">
      <c r="A209" s="81">
        <v>0.72525003649962916</v>
      </c>
      <c r="B209">
        <v>0.72879686481697259</v>
      </c>
      <c r="C209">
        <f t="shared" si="3"/>
        <v>0.48666898673256076</v>
      </c>
      <c r="D209" s="53">
        <v>0.65283100000000005</v>
      </c>
      <c r="E209" s="53">
        <v>0.67716869684517145</v>
      </c>
      <c r="F209">
        <v>0.65958899999999998</v>
      </c>
      <c r="G209" s="70">
        <v>0.68341894216371069</v>
      </c>
      <c r="H209">
        <v>0.90198400000000001</v>
      </c>
      <c r="I209" s="70">
        <v>0.9112838678521209</v>
      </c>
    </row>
    <row r="210" spans="1:9">
      <c r="A210" s="81">
        <v>0.74672713035560279</v>
      </c>
      <c r="B210">
        <v>0.7508289537103825</v>
      </c>
      <c r="C210">
        <f t="shared" si="3"/>
        <v>0.54630596416263244</v>
      </c>
      <c r="D210" s="53">
        <v>0.70784199999999997</v>
      </c>
      <c r="E210" s="53">
        <v>0.70193629877900376</v>
      </c>
      <c r="F210">
        <v>0.71323000000000003</v>
      </c>
      <c r="G210" s="70">
        <v>0.70776717164852321</v>
      </c>
      <c r="H210">
        <v>0.91735900000000004</v>
      </c>
      <c r="I210" s="70">
        <v>0.91869631287295894</v>
      </c>
    </row>
    <row r="211" spans="1:9">
      <c r="A211" s="81">
        <v>0.63802863419275058</v>
      </c>
      <c r="B211">
        <v>0.63935586143745782</v>
      </c>
      <c r="C211">
        <f t="shared" si="3"/>
        <v>0.2075881875428886</v>
      </c>
      <c r="D211" s="53">
        <v>0.61606399999999994</v>
      </c>
      <c r="E211" s="53">
        <v>0.62095509270742999</v>
      </c>
      <c r="F211">
        <v>0.62316700000000003</v>
      </c>
      <c r="G211" s="70">
        <v>0.58466894062104113</v>
      </c>
      <c r="H211">
        <v>0.88941899999999996</v>
      </c>
      <c r="I211" s="70">
        <v>0.88102820172737362</v>
      </c>
    </row>
    <row r="212" spans="1:9">
      <c r="A212" s="81">
        <v>0.74907747210188846</v>
      </c>
      <c r="B212">
        <v>0.75351733827950185</v>
      </c>
      <c r="C212">
        <f t="shared" si="3"/>
        <v>0.58921884767122712</v>
      </c>
      <c r="D212" s="53">
        <v>0.67719799999999997</v>
      </c>
      <c r="E212" s="53">
        <v>0.70456993460086448</v>
      </c>
      <c r="F212">
        <v>0.68348100000000001</v>
      </c>
      <c r="G212" s="70">
        <v>0.71036619810241575</v>
      </c>
      <c r="H212">
        <v>0.90922700000000001</v>
      </c>
      <c r="I212" s="70">
        <v>0.91958911891891959</v>
      </c>
    </row>
    <row r="213" spans="1:9">
      <c r="A213" s="81">
        <v>0.73414209283589393</v>
      </c>
      <c r="B213">
        <v>0.73778804988556235</v>
      </c>
      <c r="C213">
        <f t="shared" si="3"/>
        <v>0.4941740450030242</v>
      </c>
      <c r="D213" s="53">
        <v>0.682396</v>
      </c>
      <c r="E213" s="53">
        <v>0.69815147543311706</v>
      </c>
      <c r="F213">
        <v>0.68858900000000001</v>
      </c>
      <c r="G213" s="70">
        <v>0.69352674210615428</v>
      </c>
      <c r="H213">
        <v>0.91270099999999998</v>
      </c>
      <c r="I213" s="70">
        <v>0.91431890445849373</v>
      </c>
    </row>
    <row r="214" spans="1:9">
      <c r="A214" s="81">
        <v>0.70960467047989007</v>
      </c>
      <c r="B214">
        <v>0.71321431584236006</v>
      </c>
      <c r="C214">
        <f t="shared" si="3"/>
        <v>0.50610949363891111</v>
      </c>
      <c r="D214" s="53">
        <v>0.64954299999999998</v>
      </c>
      <c r="E214" s="53">
        <v>0.67004454228717047</v>
      </c>
      <c r="F214">
        <v>0.65634499999999996</v>
      </c>
      <c r="G214" s="70">
        <v>0.66559878173198939</v>
      </c>
      <c r="H214">
        <v>0.90144999999999997</v>
      </c>
      <c r="I214" s="70">
        <v>0.9059897777642969</v>
      </c>
    </row>
    <row r="215" spans="1:9">
      <c r="A215" s="81">
        <v>0.71944616198858047</v>
      </c>
      <c r="B215">
        <v>0.72380889186657815</v>
      </c>
      <c r="C215">
        <f t="shared" si="3"/>
        <v>0.60274610149468555</v>
      </c>
      <c r="D215" s="53">
        <v>0.63992099999999996</v>
      </c>
      <c r="E215" s="53">
        <v>0.67602719145901524</v>
      </c>
      <c r="F215">
        <v>0.64657399999999998</v>
      </c>
      <c r="G215" s="70">
        <v>0.67663853090849113</v>
      </c>
      <c r="H215">
        <v>0.89966999999999997</v>
      </c>
      <c r="I215" s="70">
        <v>0.90953285645247284</v>
      </c>
    </row>
    <row r="216" spans="1:9">
      <c r="A216" s="81">
        <v>0.73655141201431429</v>
      </c>
      <c r="B216">
        <v>0.74095099383421015</v>
      </c>
      <c r="C216">
        <f t="shared" si="3"/>
        <v>0.5937750075925099</v>
      </c>
      <c r="D216" s="53">
        <v>0.68332599999999999</v>
      </c>
      <c r="E216" s="53">
        <v>0.69544811877479562</v>
      </c>
      <c r="F216">
        <v>0.68942400000000004</v>
      </c>
      <c r="G216" s="70">
        <v>0.69610336928882199</v>
      </c>
      <c r="H216">
        <v>0.91291999999999995</v>
      </c>
      <c r="I216" s="70">
        <v>0.91534383660321372</v>
      </c>
    </row>
    <row r="217" spans="1:9">
      <c r="A217" s="81">
        <v>0.71829972651528706</v>
      </c>
      <c r="B217">
        <v>0.72158687436284052</v>
      </c>
      <c r="C217">
        <f t="shared" si="3"/>
        <v>0.45554429609823571</v>
      </c>
      <c r="D217" s="53">
        <v>0.67166499999999996</v>
      </c>
      <c r="E217" s="53">
        <v>0.6871242364449397</v>
      </c>
      <c r="F217">
        <v>0.677763</v>
      </c>
      <c r="G217" s="70">
        <v>0.67555729966876599</v>
      </c>
      <c r="H217">
        <v>0.90876199999999996</v>
      </c>
      <c r="I217" s="70">
        <v>0.90886289919157426</v>
      </c>
    </row>
    <row r="218" spans="1:9">
      <c r="A218" s="81">
        <v>0.50201254419545638</v>
      </c>
      <c r="B218">
        <v>0.49667307635417624</v>
      </c>
      <c r="C218">
        <f t="shared" si="3"/>
        <v>-1.0750467652634714</v>
      </c>
      <c r="D218" s="53">
        <v>0.57778799999999997</v>
      </c>
      <c r="E218" s="53">
        <v>0.58026111106704581</v>
      </c>
      <c r="F218">
        <v>0.58564499999999997</v>
      </c>
      <c r="G218" s="70">
        <v>0.43103610378787188</v>
      </c>
      <c r="H218">
        <v>0.87794799999999995</v>
      </c>
      <c r="I218" s="70">
        <v>0.83338102609749543</v>
      </c>
    </row>
    <row r="219" spans="1:9">
      <c r="A219" s="81">
        <v>0.52023576332228338</v>
      </c>
      <c r="B219">
        <v>0.51538232897520786</v>
      </c>
      <c r="C219">
        <f t="shared" si="3"/>
        <v>-0.9417153197173348</v>
      </c>
      <c r="D219" s="53">
        <v>0.590198</v>
      </c>
      <c r="E219" s="53">
        <v>0.59210593385593435</v>
      </c>
      <c r="F219">
        <v>0.59752099999999997</v>
      </c>
      <c r="G219" s="70">
        <v>0.45155246451040815</v>
      </c>
      <c r="H219">
        <v>0.88318600000000003</v>
      </c>
      <c r="I219" s="70">
        <v>0.83983877302624677</v>
      </c>
    </row>
    <row r="220" spans="1:9">
      <c r="A220" s="81">
        <v>0.72003456572423452</v>
      </c>
      <c r="B220">
        <v>0.7228972907797423</v>
      </c>
      <c r="C220">
        <f t="shared" si="3"/>
        <v>0.39600716339937314</v>
      </c>
      <c r="D220" s="53">
        <v>0.68447499999999994</v>
      </c>
      <c r="E220" s="53">
        <v>0.69255200152710694</v>
      </c>
      <c r="F220">
        <v>0.69096299999999999</v>
      </c>
      <c r="G220" s="70">
        <v>0.67761336276321937</v>
      </c>
      <c r="H220">
        <v>0.910416</v>
      </c>
      <c r="I220" s="70">
        <v>0.90934926764450641</v>
      </c>
    </row>
    <row r="221" spans="1:9">
      <c r="A221" s="81">
        <v>0.66536554202516263</v>
      </c>
      <c r="B221">
        <v>0.66917429243786353</v>
      </c>
      <c r="C221">
        <f t="shared" si="3"/>
        <v>0.56917165762977429</v>
      </c>
      <c r="D221" s="53">
        <v>0.66025900000000004</v>
      </c>
      <c r="E221" s="53">
        <v>0.66680460983413792</v>
      </c>
      <c r="F221">
        <v>0.66693199999999997</v>
      </c>
      <c r="G221" s="70">
        <v>0.61531098173090626</v>
      </c>
      <c r="H221">
        <v>0.90436300000000003</v>
      </c>
      <c r="I221" s="70">
        <v>0.8909033384656655</v>
      </c>
    </row>
    <row r="222" spans="1:9">
      <c r="A222" s="81">
        <v>0.59094348073544556</v>
      </c>
      <c r="B222">
        <v>0.58995963933036732</v>
      </c>
      <c r="C222">
        <f t="shared" si="3"/>
        <v>-0.16676418851210595</v>
      </c>
      <c r="D222" s="53">
        <v>0.61480999999999997</v>
      </c>
      <c r="E222" s="53">
        <v>0.63055048705119843</v>
      </c>
      <c r="F222">
        <v>0.62191200000000002</v>
      </c>
      <c r="G222" s="70">
        <v>0.53152195901172083</v>
      </c>
      <c r="H222">
        <v>0.89034800000000003</v>
      </c>
      <c r="I222" s="70">
        <v>0.8644890602084061</v>
      </c>
    </row>
    <row r="223" spans="1:9">
      <c r="A223" s="81">
        <v>0.73707235858308728</v>
      </c>
      <c r="B223">
        <v>0.73707235858308728</v>
      </c>
      <c r="C223">
        <f t="shared" si="3"/>
        <v>0</v>
      </c>
      <c r="D223" s="53">
        <v>0.65941399999999994</v>
      </c>
      <c r="E223" s="53">
        <v>0.67553914711718088</v>
      </c>
      <c r="F223">
        <v>0.66628200000000004</v>
      </c>
      <c r="G223" s="70">
        <v>0.6963900295801404</v>
      </c>
      <c r="H223">
        <v>0.90251400000000004</v>
      </c>
      <c r="I223" s="70">
        <v>0.91631610527566409</v>
      </c>
    </row>
    <row r="224" spans="1:9">
      <c r="A224" s="81">
        <v>0.72343437540142874</v>
      </c>
      <c r="B224">
        <v>0.72343437540142874</v>
      </c>
      <c r="C224">
        <f t="shared" si="3"/>
        <v>0</v>
      </c>
      <c r="D224" s="53">
        <v>0.56907099999999999</v>
      </c>
      <c r="E224" s="53">
        <v>0.68037152658443745</v>
      </c>
      <c r="F224">
        <v>0.57668799999999998</v>
      </c>
      <c r="G224" s="70">
        <v>0.68076377248016084</v>
      </c>
      <c r="H224">
        <v>0.87321899999999997</v>
      </c>
      <c r="I224" s="70">
        <v>0.91188842116542068</v>
      </c>
    </row>
    <row r="225" spans="1:9">
      <c r="A225" s="81">
        <v>0.74353261748731325</v>
      </c>
      <c r="B225">
        <v>0.74615309078819103</v>
      </c>
      <c r="C225">
        <f t="shared" si="3"/>
        <v>0.35119780822855928</v>
      </c>
      <c r="D225" s="53">
        <v>0.71051600000000004</v>
      </c>
      <c r="E225" s="53">
        <v>0.6985987672265046</v>
      </c>
      <c r="F225">
        <v>0.71613400000000005</v>
      </c>
      <c r="G225" s="70">
        <v>0.70444113933848551</v>
      </c>
      <c r="H225">
        <v>0.92018299999999997</v>
      </c>
      <c r="I225" s="70">
        <v>0.91722476433855571</v>
      </c>
    </row>
    <row r="226" spans="1:9">
      <c r="A226" s="81">
        <v>0.74895380019559399</v>
      </c>
      <c r="B226">
        <v>0.75261498448117448</v>
      </c>
      <c r="C226">
        <f t="shared" si="3"/>
        <v>0.48646178472042717</v>
      </c>
      <c r="D226" s="53">
        <v>0.68734899999999999</v>
      </c>
      <c r="E226" s="53">
        <v>0.70870897132569477</v>
      </c>
      <c r="F226">
        <v>0.69314699999999996</v>
      </c>
      <c r="G226" s="70">
        <v>0.71040648703423626</v>
      </c>
      <c r="H226">
        <v>0.91117599999999999</v>
      </c>
      <c r="I226" s="70">
        <v>0.91932164192263222</v>
      </c>
    </row>
    <row r="227" spans="1:9">
      <c r="A227" s="81">
        <v>0.7681533260699791</v>
      </c>
      <c r="B227">
        <v>0.7715049894585948</v>
      </c>
      <c r="C227">
        <f t="shared" si="3"/>
        <v>0.43443184871270069</v>
      </c>
      <c r="D227" s="53">
        <v>0.72316199999999997</v>
      </c>
      <c r="E227" s="53">
        <v>0.72702936808045437</v>
      </c>
      <c r="F227">
        <v>0.72857000000000005</v>
      </c>
      <c r="G227" s="70">
        <v>0.73238535591553355</v>
      </c>
      <c r="H227">
        <v>0.92321699999999995</v>
      </c>
      <c r="I227" s="70">
        <v>0.92568565225632993</v>
      </c>
    </row>
    <row r="228" spans="1:9">
      <c r="A228" s="81">
        <v>0.74353210457080043</v>
      </c>
      <c r="B228">
        <v>0.74353210457080043</v>
      </c>
      <c r="C228">
        <f t="shared" si="3"/>
        <v>0</v>
      </c>
      <c r="D228" s="53">
        <v>0.66003900000000004</v>
      </c>
      <c r="E228" s="53">
        <v>0.69434695497665611</v>
      </c>
      <c r="F228">
        <v>0.66652699999999998</v>
      </c>
      <c r="G228" s="70">
        <v>0.70379859937695277</v>
      </c>
      <c r="H228">
        <v>0.90234899999999996</v>
      </c>
      <c r="I228" s="70">
        <v>0.91840827470100139</v>
      </c>
    </row>
    <row r="229" spans="1:9">
      <c r="A229" s="81">
        <v>0.76692019309697912</v>
      </c>
      <c r="B229">
        <v>0.77033886566813103</v>
      </c>
      <c r="C229">
        <f t="shared" si="3"/>
        <v>0.44378814616692464</v>
      </c>
      <c r="D229" s="53">
        <v>0.70000499999999999</v>
      </c>
      <c r="E229" s="53">
        <v>0.72810103541381566</v>
      </c>
      <c r="F229">
        <v>0.70557300000000001</v>
      </c>
      <c r="G229" s="70">
        <v>0.73096192693767048</v>
      </c>
      <c r="H229">
        <v>0.91533500000000001</v>
      </c>
      <c r="I229" s="70">
        <v>0.92529145041509309</v>
      </c>
    </row>
    <row r="230" spans="1:9">
      <c r="A230" s="81">
        <v>0.72317341961664194</v>
      </c>
      <c r="B230">
        <v>0.72549023313242444</v>
      </c>
      <c r="C230">
        <f t="shared" si="3"/>
        <v>0.31934454937860079</v>
      </c>
      <c r="D230" s="53">
        <v>0.65954900000000005</v>
      </c>
      <c r="E230" s="53">
        <v>0.69161832066243656</v>
      </c>
      <c r="F230">
        <v>0.66624700000000003</v>
      </c>
      <c r="G230" s="70">
        <v>0.68128605777229267</v>
      </c>
      <c r="H230">
        <v>0.90320400000000001</v>
      </c>
      <c r="I230" s="70">
        <v>0.91028886662573649</v>
      </c>
    </row>
    <row r="231" spans="1:9">
      <c r="A231" s="81">
        <v>0.73514387910033807</v>
      </c>
      <c r="B231">
        <v>0.73784138766351881</v>
      </c>
      <c r="C231">
        <f t="shared" si="3"/>
        <v>0.36559463975350981</v>
      </c>
      <c r="D231" s="53">
        <v>0.68374599999999996</v>
      </c>
      <c r="E231" s="53">
        <v>0.70720124623922542</v>
      </c>
      <c r="F231">
        <v>0.68978899999999999</v>
      </c>
      <c r="G231" s="70">
        <v>0.69486029619311285</v>
      </c>
      <c r="H231">
        <v>0.91253099999999998</v>
      </c>
      <c r="I231" s="70">
        <v>0.9144170027979569</v>
      </c>
    </row>
    <row r="232" spans="1:9">
      <c r="A232" s="81">
        <v>0.75973300859843085</v>
      </c>
      <c r="B232">
        <v>0.76316234443907593</v>
      </c>
      <c r="C232">
        <f t="shared" si="3"/>
        <v>0.44935862803420257</v>
      </c>
      <c r="D232" s="53">
        <v>0.72878500000000002</v>
      </c>
      <c r="E232" s="53">
        <v>0.71722062475201809</v>
      </c>
      <c r="F232">
        <v>0.734043</v>
      </c>
      <c r="G232" s="70">
        <v>0.72275551545293137</v>
      </c>
      <c r="H232">
        <v>0.92629099999999998</v>
      </c>
      <c r="I232" s="70">
        <v>0.9228825611508179</v>
      </c>
    </row>
    <row r="233" spans="1:9">
      <c r="A233" s="81">
        <v>0.74137014099950471</v>
      </c>
      <c r="B233">
        <v>0.74410371133743003</v>
      </c>
      <c r="C233">
        <f t="shared" si="3"/>
        <v>0.36736415855419924</v>
      </c>
      <c r="D233" s="53">
        <v>0.71617399999999998</v>
      </c>
      <c r="E233" s="53">
        <v>0.69606185040278612</v>
      </c>
      <c r="F233">
        <v>0.72166699999999995</v>
      </c>
      <c r="G233" s="70">
        <v>0.70195278689071017</v>
      </c>
      <c r="H233">
        <v>0.91966300000000001</v>
      </c>
      <c r="I233" s="70">
        <v>0.91652415490116013</v>
      </c>
    </row>
    <row r="234" spans="1:9">
      <c r="A234" s="81">
        <v>0.78899948597914837</v>
      </c>
      <c r="B234">
        <v>0.79131477143066109</v>
      </c>
      <c r="C234">
        <f t="shared" si="3"/>
        <v>0.2925871644385945</v>
      </c>
      <c r="D234" s="53">
        <v>0.738761</v>
      </c>
      <c r="E234" s="53">
        <v>0.75586579939637533</v>
      </c>
      <c r="F234">
        <v>0.74368000000000001</v>
      </c>
      <c r="G234" s="70">
        <v>0.75644241346487662</v>
      </c>
      <c r="H234">
        <v>0.925261</v>
      </c>
      <c r="I234" s="70">
        <v>0.93235979033114302</v>
      </c>
    </row>
    <row r="235" spans="1:9">
      <c r="A235" s="81">
        <v>0.80059655043148303</v>
      </c>
      <c r="B235">
        <v>0.80348044397719898</v>
      </c>
      <c r="C235">
        <f t="shared" si="3"/>
        <v>0.35892516953378167</v>
      </c>
      <c r="D235" s="53">
        <v>0.72538599999999998</v>
      </c>
      <c r="E235" s="53">
        <v>0.7649298333409873</v>
      </c>
      <c r="F235">
        <v>0.730464</v>
      </c>
      <c r="G235" s="70">
        <v>0.76958057736133778</v>
      </c>
      <c r="H235">
        <v>0.92349700000000001</v>
      </c>
      <c r="I235" s="70">
        <v>0.93637660026085479</v>
      </c>
    </row>
    <row r="236" spans="1:9">
      <c r="A236" s="81">
        <v>0.77283230736304898</v>
      </c>
      <c r="B236">
        <v>0.77578528121453327</v>
      </c>
      <c r="C236">
        <f t="shared" si="3"/>
        <v>0.38064319122699247</v>
      </c>
      <c r="D236" s="53">
        <v>0.74077099999999996</v>
      </c>
      <c r="E236" s="53">
        <v>0.7325776869196885</v>
      </c>
      <c r="F236">
        <v>0.74572899999999998</v>
      </c>
      <c r="G236" s="70">
        <v>0.73781987266012883</v>
      </c>
      <c r="H236">
        <v>0.92820000000000003</v>
      </c>
      <c r="I236" s="70">
        <v>0.92714008564753203</v>
      </c>
    </row>
    <row r="237" spans="1:9">
      <c r="A237" s="81">
        <v>0.77021658760381395</v>
      </c>
      <c r="B237">
        <v>0.77281523196084656</v>
      </c>
      <c r="C237">
        <f t="shared" si="3"/>
        <v>0.33625687610208299</v>
      </c>
      <c r="D237" s="53">
        <v>0.71031599999999995</v>
      </c>
      <c r="E237" s="53">
        <v>0.7391055916062399</v>
      </c>
      <c r="F237">
        <v>0.71612900000000002</v>
      </c>
      <c r="G237" s="70">
        <v>0.73490829399664659</v>
      </c>
      <c r="H237">
        <v>0.91998800000000003</v>
      </c>
      <c r="I237" s="70">
        <v>0.92617006185733575</v>
      </c>
    </row>
    <row r="238" spans="1:9">
      <c r="A238" s="81">
        <v>0.77567192307939148</v>
      </c>
      <c r="B238">
        <v>0.77829081131788436</v>
      </c>
      <c r="C238">
        <f t="shared" si="3"/>
        <v>0.336492246909391</v>
      </c>
      <c r="D238" s="54">
        <v>0.73174399999999995</v>
      </c>
      <c r="E238" s="54">
        <v>0.73596814469056604</v>
      </c>
      <c r="F238">
        <v>0.73693200000000003</v>
      </c>
      <c r="G238" s="70">
        <v>0.7411378423471866</v>
      </c>
      <c r="H238">
        <v>0.92493099999999995</v>
      </c>
      <c r="I238" s="70">
        <v>0.92799835835506461</v>
      </c>
    </row>
    <row r="239" spans="1:9">
      <c r="A239" s="81">
        <v>0.74651057502882612</v>
      </c>
      <c r="B239">
        <v>0.74651057502882612</v>
      </c>
      <c r="C239">
        <f t="shared" si="3"/>
        <v>0</v>
      </c>
      <c r="D239" s="54">
        <v>0.53332299999999999</v>
      </c>
      <c r="E239" s="54">
        <v>0.74072041831845237</v>
      </c>
      <c r="F239">
        <v>0.54158499999999998</v>
      </c>
      <c r="G239" s="70">
        <v>0.70721037713682</v>
      </c>
      <c r="H239">
        <v>0.85827500000000001</v>
      </c>
      <c r="I239" s="70">
        <v>0.91937591812736552</v>
      </c>
    </row>
    <row r="240" spans="1:9">
      <c r="A240" s="81">
        <v>0.76113169472826214</v>
      </c>
      <c r="B240">
        <v>0.76336744144664348</v>
      </c>
      <c r="C240">
        <f t="shared" si="3"/>
        <v>0.29287949642500016</v>
      </c>
      <c r="D240" s="53">
        <v>0.69603599999999999</v>
      </c>
      <c r="E240" s="53">
        <v>0.73456141258864605</v>
      </c>
      <c r="F240">
        <v>0.70191899999999996</v>
      </c>
      <c r="G240" s="70">
        <v>0.72460317427325893</v>
      </c>
      <c r="H240">
        <v>0.91300000000000003</v>
      </c>
      <c r="I240" s="70">
        <v>0.92303968611343779</v>
      </c>
    </row>
    <row r="241" spans="1:9">
      <c r="A241" s="81">
        <v>0.77084690326915462</v>
      </c>
      <c r="B241">
        <v>0.77299429176468815</v>
      </c>
      <c r="C241">
        <f t="shared" si="3"/>
        <v>0.27780133933863904</v>
      </c>
      <c r="D241" s="53">
        <v>0.72397199999999995</v>
      </c>
      <c r="E241" s="53">
        <v>0.74404762843247496</v>
      </c>
      <c r="F241">
        <v>0.72950000000000004</v>
      </c>
      <c r="G241" s="70">
        <v>0.73572026353828601</v>
      </c>
      <c r="H241">
        <v>0.92266700000000001</v>
      </c>
      <c r="I241" s="70">
        <v>0.92626686173194472</v>
      </c>
    </row>
    <row r="242" spans="1:9">
      <c r="A242" s="81">
        <v>0.75523066289306806</v>
      </c>
      <c r="B242">
        <v>0.75767440988811185</v>
      </c>
      <c r="C242">
        <f t="shared" si="3"/>
        <v>0.32253260281083923</v>
      </c>
      <c r="D242" s="53">
        <v>0.71840400000000004</v>
      </c>
      <c r="E242" s="53">
        <v>0.72153659108903889</v>
      </c>
      <c r="F242">
        <v>0.72381700000000004</v>
      </c>
      <c r="G242" s="70">
        <v>0.71782458468430033</v>
      </c>
      <c r="H242">
        <v>0.92172200000000004</v>
      </c>
      <c r="I242" s="70">
        <v>0.92111230529711596</v>
      </c>
    </row>
    <row r="243" spans="1:9">
      <c r="A243" s="81">
        <v>0.75875900613151082</v>
      </c>
      <c r="B243">
        <v>0.76141232885713228</v>
      </c>
      <c r="C243">
        <f t="shared" si="3"/>
        <v>0.348473832779154</v>
      </c>
      <c r="D243" s="53">
        <v>0.69950999999999997</v>
      </c>
      <c r="E243" s="53">
        <v>0.7236575879456647</v>
      </c>
      <c r="F243">
        <v>0.70522300000000004</v>
      </c>
      <c r="G243" s="70">
        <v>0.72181095997816336</v>
      </c>
      <c r="H243">
        <v>0.91683400000000004</v>
      </c>
      <c r="I243" s="70">
        <v>0.92234771148041717</v>
      </c>
    </row>
    <row r="244" spans="1:9">
      <c r="A244" s="81">
        <v>0.75794324179353267</v>
      </c>
      <c r="B244">
        <v>0.76052244176093653</v>
      </c>
      <c r="C244">
        <f t="shared" si="3"/>
        <v>0.33913528724174113</v>
      </c>
      <c r="D244" s="53">
        <v>0.72935499999999998</v>
      </c>
      <c r="E244" s="53">
        <v>0.72830851764626781</v>
      </c>
      <c r="F244">
        <v>0.734398</v>
      </c>
      <c r="G244" s="70">
        <v>0.72089460832535401</v>
      </c>
      <c r="H244">
        <v>0.92449099999999995</v>
      </c>
      <c r="I244" s="70">
        <v>0.92205547438920488</v>
      </c>
    </row>
    <row r="245" spans="1:9">
      <c r="A245" s="81">
        <v>0.64531554363039989</v>
      </c>
      <c r="B245">
        <v>0.64161483641651196</v>
      </c>
      <c r="C245">
        <f t="shared" si="3"/>
        <v>-0.57678018085691118</v>
      </c>
      <c r="D245" s="53">
        <v>0.68393599999999999</v>
      </c>
      <c r="E245" s="53">
        <v>0.71977717305251732</v>
      </c>
      <c r="F245">
        <v>0.69011800000000001</v>
      </c>
      <c r="G245" s="70">
        <v>0.59275743556584348</v>
      </c>
      <c r="H245">
        <v>0.91051599999999999</v>
      </c>
      <c r="I245" s="70">
        <v>0.8836898415321035</v>
      </c>
    </row>
    <row r="246" spans="1:9">
      <c r="A246" s="81">
        <v>0.78994565607136302</v>
      </c>
      <c r="B246">
        <v>0.7920662703276844</v>
      </c>
      <c r="C246">
        <f t="shared" si="3"/>
        <v>0.26773192291650771</v>
      </c>
      <c r="D246" s="53">
        <v>0.74778299999999998</v>
      </c>
      <c r="E246" s="53">
        <v>0.75798772183427388</v>
      </c>
      <c r="F246">
        <v>0.75297099999999995</v>
      </c>
      <c r="G246" s="70">
        <v>0.75756618957524968</v>
      </c>
      <c r="H246">
        <v>0.93007899999999999</v>
      </c>
      <c r="I246" s="70">
        <v>0.93262347303196613</v>
      </c>
    </row>
    <row r="247" spans="1:9">
      <c r="A247" s="81">
        <v>0.76715199456570327</v>
      </c>
      <c r="B247">
        <v>0.76878030908562589</v>
      </c>
      <c r="C247">
        <f t="shared" si="3"/>
        <v>0.21180492016754618</v>
      </c>
      <c r="D247" s="53">
        <v>0.72168699999999997</v>
      </c>
      <c r="E247" s="53">
        <v>0.73944688432412475</v>
      </c>
      <c r="F247">
        <v>0.72726000000000002</v>
      </c>
      <c r="G247" s="70">
        <v>0.73159274621522041</v>
      </c>
      <c r="H247">
        <v>0.92224700000000004</v>
      </c>
      <c r="I247" s="70">
        <v>0.92491427623567035</v>
      </c>
    </row>
    <row r="248" spans="1:9">
      <c r="A248" s="81">
        <v>0.78198976951680077</v>
      </c>
      <c r="B248">
        <v>0.78367274292706857</v>
      </c>
      <c r="C248">
        <f t="shared" si="3"/>
        <v>0.21475461861564576</v>
      </c>
      <c r="D248" s="53">
        <v>0.71874800000000005</v>
      </c>
      <c r="E248" s="53">
        <v>0.7591547610000986</v>
      </c>
      <c r="F248">
        <v>0.72418199999999999</v>
      </c>
      <c r="G248" s="70">
        <v>0.74854998589109045</v>
      </c>
      <c r="H248">
        <v>0.920713</v>
      </c>
      <c r="I248" s="70">
        <v>0.92987117373691419</v>
      </c>
    </row>
    <row r="249" spans="1:9">
      <c r="A249" s="81">
        <v>0.79213028275410002</v>
      </c>
      <c r="B249">
        <v>0.79420792534001872</v>
      </c>
      <c r="C249">
        <f t="shared" si="3"/>
        <v>0.26159932677947106</v>
      </c>
      <c r="D249" s="53">
        <v>0.76058899999999996</v>
      </c>
      <c r="E249" s="53">
        <v>0.76382478570234003</v>
      </c>
      <c r="F249">
        <v>0.765602</v>
      </c>
      <c r="G249" s="70">
        <v>0.76007501306847569</v>
      </c>
      <c r="H249">
        <v>0.93198899999999996</v>
      </c>
      <c r="I249" s="70">
        <v>0.93333839738595969</v>
      </c>
    </row>
    <row r="250" spans="1:9">
      <c r="A250" s="81">
        <v>0.77483329786271837</v>
      </c>
      <c r="B250">
        <v>0.77678044972602656</v>
      </c>
      <c r="C250">
        <f t="shared" si="3"/>
        <v>0.25066952495971684</v>
      </c>
      <c r="D250" s="53">
        <v>0.69902500000000001</v>
      </c>
      <c r="E250" s="53">
        <v>0.74424670088823974</v>
      </c>
      <c r="F250">
        <v>0.70461300000000004</v>
      </c>
      <c r="G250" s="70">
        <v>0.74031582637241566</v>
      </c>
      <c r="H250">
        <v>0.91484500000000002</v>
      </c>
      <c r="I250" s="70">
        <v>0.9275491122516365</v>
      </c>
    </row>
    <row r="251" spans="1:9">
      <c r="A251" s="81">
        <v>0.79846950474908029</v>
      </c>
      <c r="B251">
        <v>0.80024866618315016</v>
      </c>
      <c r="C251">
        <f t="shared" si="3"/>
        <v>0.22232607303873647</v>
      </c>
      <c r="D251" s="53">
        <v>0.75458099999999995</v>
      </c>
      <c r="E251" s="53">
        <v>0.76882108947673455</v>
      </c>
      <c r="F251">
        <v>0.75944400000000001</v>
      </c>
      <c r="G251" s="70">
        <v>0.76739280334717552</v>
      </c>
      <c r="H251">
        <v>0.93292900000000001</v>
      </c>
      <c r="I251" s="70">
        <v>0.9353664723840357</v>
      </c>
    </row>
    <row r="252" spans="1:9">
      <c r="A252" s="81">
        <v>0.81257163116679776</v>
      </c>
      <c r="B252">
        <v>0.81419686021772431</v>
      </c>
      <c r="C252">
        <f t="shared" si="3"/>
        <v>0.19961131396305609</v>
      </c>
      <c r="D252" s="53">
        <v>0.77852699999999997</v>
      </c>
      <c r="E252" s="53">
        <v>0.78405462983598029</v>
      </c>
      <c r="F252">
        <v>0.78269100000000003</v>
      </c>
      <c r="G252" s="70">
        <v>0.78357892076353874</v>
      </c>
      <c r="H252">
        <v>0.93965100000000001</v>
      </c>
      <c r="I252" s="70">
        <v>0.93999369971448676</v>
      </c>
    </row>
    <row r="253" spans="1:9">
      <c r="A253" s="81">
        <v>0.78668069409356567</v>
      </c>
      <c r="B253">
        <v>0.78828379863335385</v>
      </c>
      <c r="C253">
        <f t="shared" si="3"/>
        <v>0.20336641988170753</v>
      </c>
      <c r="D253" s="53">
        <v>0.74365999999999999</v>
      </c>
      <c r="E253" s="53">
        <v>0.75859519194664338</v>
      </c>
      <c r="F253">
        <v>0.74881799999999998</v>
      </c>
      <c r="G253" s="70">
        <v>0.75393201442968194</v>
      </c>
      <c r="H253">
        <v>0.92876999999999998</v>
      </c>
      <c r="I253" s="70">
        <v>0.93141243999940582</v>
      </c>
    </row>
    <row r="254" spans="1:9">
      <c r="A254" s="81">
        <v>0.8004327821457573</v>
      </c>
      <c r="B254">
        <v>0.80196996623847738</v>
      </c>
      <c r="C254">
        <f t="shared" si="3"/>
        <v>0.19167601748604318</v>
      </c>
      <c r="D254" s="53">
        <v>0.74718899999999999</v>
      </c>
      <c r="E254" s="53">
        <v>0.77264655913398295</v>
      </c>
      <c r="F254">
        <v>0.75199199999999999</v>
      </c>
      <c r="G254" s="70">
        <v>0.76968868806284418</v>
      </c>
      <c r="H254">
        <v>0.92964000000000002</v>
      </c>
      <c r="I254" s="70">
        <v>0.93595823118000054</v>
      </c>
    </row>
    <row r="255" spans="1:9">
      <c r="A255" s="81">
        <v>0.78277667838085929</v>
      </c>
      <c r="B255">
        <v>0.78406144824799817</v>
      </c>
      <c r="C255">
        <f t="shared" si="3"/>
        <v>0.1638608644781254</v>
      </c>
      <c r="D255" s="53">
        <v>0.74146999999999996</v>
      </c>
      <c r="E255" s="53">
        <v>0.75777242408118684</v>
      </c>
      <c r="F255">
        <v>0.74619400000000002</v>
      </c>
      <c r="G255" s="70">
        <v>0.74952029478429771</v>
      </c>
      <c r="H255">
        <v>0.92786500000000005</v>
      </c>
      <c r="I255" s="70">
        <v>0.93004601359048278</v>
      </c>
    </row>
    <row r="256" spans="1:9">
      <c r="A256" s="81">
        <v>0.7848775036969724</v>
      </c>
      <c r="B256">
        <v>0.78605389242257606</v>
      </c>
      <c r="C256">
        <f t="shared" si="3"/>
        <v>0.14965751546348735</v>
      </c>
      <c r="D256" s="53">
        <v>0.76059900000000003</v>
      </c>
      <c r="E256" s="53">
        <v>0.76855515082651804</v>
      </c>
      <c r="F256">
        <v>0.765127</v>
      </c>
      <c r="G256" s="70">
        <v>0.7519423199716353</v>
      </c>
      <c r="H256">
        <v>0.93285399999999996</v>
      </c>
      <c r="I256" s="70">
        <v>0.93072178780018877</v>
      </c>
    </row>
    <row r="257" spans="1:9">
      <c r="A257" s="81">
        <v>0.80760948807440158</v>
      </c>
      <c r="B257">
        <v>0.80976786565220782</v>
      </c>
      <c r="C257">
        <f t="shared" si="3"/>
        <v>0.26654275494963287</v>
      </c>
      <c r="D257" s="53">
        <v>0.74721300000000002</v>
      </c>
      <c r="E257" s="53">
        <v>0.77745454517425272</v>
      </c>
      <c r="F257">
        <v>0.752197</v>
      </c>
      <c r="G257" s="70">
        <v>0.77777891774106045</v>
      </c>
      <c r="H257">
        <v>0.930759</v>
      </c>
      <c r="I257" s="70">
        <v>0.93849394976719547</v>
      </c>
    </row>
    <row r="258" spans="1:9">
      <c r="A258" s="81">
        <v>0.81550252438631499</v>
      </c>
      <c r="B258">
        <v>0.81715768752490447</v>
      </c>
      <c r="C258">
        <f t="shared" si="3"/>
        <v>0.20255125343100244</v>
      </c>
      <c r="D258" s="53">
        <v>0.76650700000000005</v>
      </c>
      <c r="E258" s="53">
        <v>0.78680367757069702</v>
      </c>
      <c r="F258">
        <v>0.77103999999999995</v>
      </c>
      <c r="G258" s="70">
        <v>0.7869319848822226</v>
      </c>
      <c r="H258">
        <v>0.93265900000000002</v>
      </c>
      <c r="I258" s="70">
        <v>0.94096897377185318</v>
      </c>
    </row>
    <row r="259" spans="1:9">
      <c r="A259" s="81">
        <v>0.81986269905745868</v>
      </c>
      <c r="B259">
        <v>0.82169420646239189</v>
      </c>
      <c r="C259">
        <f t="shared" ref="C259:C268" si="4">((B259-A259)/B259)*100</f>
        <v>0.2228940389902864</v>
      </c>
      <c r="D259" s="53">
        <v>0.78709499999999999</v>
      </c>
      <c r="E259" s="53">
        <v>0.79016504943636301</v>
      </c>
      <c r="F259">
        <v>0.79108299999999998</v>
      </c>
      <c r="G259" s="70">
        <v>0.79189205782331584</v>
      </c>
      <c r="H259">
        <v>0.94117099999999998</v>
      </c>
      <c r="I259" s="70">
        <v>0.94245439511662765</v>
      </c>
    </row>
    <row r="260" spans="1:9">
      <c r="A260" s="81">
        <v>0.82313494174073398</v>
      </c>
      <c r="B260">
        <v>0.82484473097808531</v>
      </c>
      <c r="C260">
        <f t="shared" si="4"/>
        <v>0.20728619255697814</v>
      </c>
      <c r="D260" s="53">
        <v>0.77116499999999999</v>
      </c>
      <c r="E260" s="53">
        <v>0.7960974576613209</v>
      </c>
      <c r="F260">
        <v>0.77561400000000003</v>
      </c>
      <c r="G260" s="70">
        <v>0.79567055821733912</v>
      </c>
      <c r="H260">
        <v>0.93716200000000005</v>
      </c>
      <c r="I260" s="70">
        <v>0.94350051408853375</v>
      </c>
    </row>
    <row r="261" spans="1:9">
      <c r="A261" s="81">
        <v>0.79533202007085524</v>
      </c>
      <c r="B261">
        <v>0.79624503530820556</v>
      </c>
      <c r="C261">
        <f t="shared" si="4"/>
        <v>0.11466510896321243</v>
      </c>
      <c r="D261" s="53">
        <v>0.76752100000000001</v>
      </c>
      <c r="E261" s="53">
        <v>0.77393956516341722</v>
      </c>
      <c r="F261">
        <v>0.77217499999999994</v>
      </c>
      <c r="G261" s="70">
        <v>0.76395416658410931</v>
      </c>
      <c r="H261">
        <v>0.93599200000000005</v>
      </c>
      <c r="I261" s="70">
        <v>0.93413626017793261</v>
      </c>
    </row>
    <row r="262" spans="1:9">
      <c r="A262" s="81">
        <v>0.83006947326748715</v>
      </c>
      <c r="B262">
        <v>0.83190858802752843</v>
      </c>
      <c r="C262">
        <f t="shared" si="4"/>
        <v>0.22107173630721375</v>
      </c>
      <c r="D262" s="53">
        <v>0.76894099999999999</v>
      </c>
      <c r="E262" s="53">
        <v>0.80079426917746965</v>
      </c>
      <c r="F262">
        <v>0.77348399999999995</v>
      </c>
      <c r="G262" s="70">
        <v>0.80359419911143026</v>
      </c>
      <c r="H262">
        <v>0.93643699999999996</v>
      </c>
      <c r="I262" s="70">
        <v>0.94582015308301148</v>
      </c>
    </row>
    <row r="263" spans="1:9">
      <c r="A263" s="81">
        <v>0.82090823446641914</v>
      </c>
      <c r="B263">
        <v>0.82237749860377729</v>
      </c>
      <c r="C263">
        <f t="shared" si="4"/>
        <v>0.17866054699364339</v>
      </c>
      <c r="D263" s="53">
        <v>0.79958499999999999</v>
      </c>
      <c r="E263" s="53">
        <v>0.79656879884976295</v>
      </c>
      <c r="F263">
        <v>0.80341399999999996</v>
      </c>
      <c r="G263" s="70">
        <v>0.79316812374756551</v>
      </c>
      <c r="H263">
        <v>0.944469</v>
      </c>
      <c r="I263" s="70">
        <v>0.94270433877909865</v>
      </c>
    </row>
    <row r="264" spans="1:9">
      <c r="A264" s="81">
        <v>0.81493479075353559</v>
      </c>
      <c r="B264">
        <v>0.81632983406269677</v>
      </c>
      <c r="C264">
        <f t="shared" si="4"/>
        <v>0.17089211381854721</v>
      </c>
      <c r="D264" s="53">
        <v>0.78292600000000001</v>
      </c>
      <c r="E264" s="53">
        <v>0.78820288202786304</v>
      </c>
      <c r="F264">
        <v>0.78697499999999998</v>
      </c>
      <c r="G264" s="70">
        <v>0.78633390635534084</v>
      </c>
      <c r="H264">
        <v>0.93988099999999997</v>
      </c>
      <c r="I264" s="70">
        <v>0.94071689351614951</v>
      </c>
    </row>
    <row r="265" spans="1:9">
      <c r="A265" s="81">
        <v>0.82001527725184464</v>
      </c>
      <c r="B265">
        <v>0.82170137365145368</v>
      </c>
      <c r="C265">
        <f t="shared" si="4"/>
        <v>0.20519576255743741</v>
      </c>
      <c r="D265" s="53">
        <v>0.788914</v>
      </c>
      <c r="E265" s="53">
        <v>0.79119207601350183</v>
      </c>
      <c r="F265">
        <v>0.79291699999999998</v>
      </c>
      <c r="G265" s="70">
        <v>0.79209871945074495</v>
      </c>
      <c r="H265">
        <v>0.941361</v>
      </c>
      <c r="I265" s="70">
        <v>0.94246581153904108</v>
      </c>
    </row>
    <row r="266" spans="1:9">
      <c r="A266" s="81">
        <v>0.77388174966683054</v>
      </c>
      <c r="B266">
        <v>0.77362142338523565</v>
      </c>
      <c r="C266">
        <f t="shared" si="4"/>
        <v>-3.365034546946076E-2</v>
      </c>
      <c r="D266" s="53">
        <v>0.74707900000000005</v>
      </c>
      <c r="E266" s="53">
        <v>0.77152818382235433</v>
      </c>
      <c r="F266">
        <v>0.75232699999999997</v>
      </c>
      <c r="G266" s="70">
        <v>0.73951716767745779</v>
      </c>
      <c r="H266">
        <v>0.92865500000000001</v>
      </c>
      <c r="I266" s="70">
        <v>0.92686905844775069</v>
      </c>
    </row>
    <row r="267" spans="1:9">
      <c r="A267" s="81">
        <v>0.79842924902516488</v>
      </c>
      <c r="B267">
        <v>0.79922264290368206</v>
      </c>
      <c r="C267">
        <f t="shared" si="4"/>
        <v>9.9270695789432803E-2</v>
      </c>
      <c r="D267" s="53">
        <v>0.71479999999999999</v>
      </c>
      <c r="E267" s="53">
        <v>0.77838643144648112</v>
      </c>
      <c r="F267">
        <v>0.72015300000000004</v>
      </c>
      <c r="G267" s="70">
        <v>0.76752026180227906</v>
      </c>
      <c r="H267">
        <v>0.92044300000000001</v>
      </c>
      <c r="I267" s="70">
        <v>0.93513869128223148</v>
      </c>
    </row>
    <row r="268" spans="1:9">
      <c r="A268" s="81">
        <v>0.84016101893665118</v>
      </c>
      <c r="B268">
        <v>0.84161425539814472</v>
      </c>
      <c r="C268">
        <f t="shared" si="4"/>
        <v>0.17267251025899602</v>
      </c>
      <c r="D268" s="53">
        <v>0.77034999999999998</v>
      </c>
      <c r="E268" s="53">
        <v>0.81476682059773586</v>
      </c>
      <c r="F268">
        <v>0.77476400000000001</v>
      </c>
      <c r="G268" s="70">
        <v>0.81526148164374024</v>
      </c>
      <c r="H268">
        <v>0.93461300000000003</v>
      </c>
      <c r="I268" s="70">
        <v>0.94902962651787737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F8975-7D47-9B4E-AAB6-EA2BC9F25FA4}">
  <dimension ref="A1:CB86"/>
  <sheetViews>
    <sheetView topLeftCell="A57" workbookViewId="0">
      <selection activeCell="A86" sqref="A86"/>
    </sheetView>
  </sheetViews>
  <sheetFormatPr baseColWidth="10" defaultRowHeight="15"/>
  <cols>
    <col min="1" max="1" width="15" customWidth="1"/>
  </cols>
  <sheetData>
    <row r="1" spans="1:47">
      <c r="A1" t="s">
        <v>386</v>
      </c>
    </row>
    <row r="2" spans="1:47">
      <c r="A2" t="s">
        <v>387</v>
      </c>
    </row>
    <row r="3" spans="1:47">
      <c r="A3" t="s">
        <v>461</v>
      </c>
    </row>
    <row r="4" spans="1:47">
      <c r="A4" t="s">
        <v>462</v>
      </c>
    </row>
    <row r="5" spans="1:47">
      <c r="A5" t="s">
        <v>463</v>
      </c>
    </row>
    <row r="6" spans="1:47">
      <c r="A6" t="s">
        <v>468</v>
      </c>
    </row>
    <row r="8" spans="1:47" s="46" customFormat="1">
      <c r="A8" s="46" t="s">
        <v>402</v>
      </c>
      <c r="B8" s="46" t="s">
        <v>285</v>
      </c>
      <c r="C8" s="46" t="s">
        <v>287</v>
      </c>
      <c r="D8" s="46" t="s">
        <v>290</v>
      </c>
      <c r="E8" s="46">
        <v>2</v>
      </c>
      <c r="F8" s="46" t="s">
        <v>281</v>
      </c>
      <c r="G8" t="s">
        <v>465</v>
      </c>
      <c r="J8" s="46" t="s">
        <v>299</v>
      </c>
      <c r="K8" s="46" t="s">
        <v>308</v>
      </c>
      <c r="L8" s="46" t="s">
        <v>311</v>
      </c>
      <c r="M8" s="46">
        <v>8</v>
      </c>
      <c r="N8" s="46">
        <v>1</v>
      </c>
      <c r="O8" s="48">
        <v>0.59623599999999999</v>
      </c>
      <c r="P8" s="48">
        <v>0.72911318175024697</v>
      </c>
      <c r="Q8" s="48">
        <v>0.74651057502882612</v>
      </c>
      <c r="R8" s="49">
        <v>262232</v>
      </c>
      <c r="S8" s="49">
        <v>596920.40130444325</v>
      </c>
      <c r="T8" s="49">
        <v>709559.61827375623</v>
      </c>
      <c r="U8" s="50">
        <v>27797.5</v>
      </c>
      <c r="V8" s="50">
        <v>34772.560539483762</v>
      </c>
      <c r="W8" s="50">
        <v>38626.073139955937</v>
      </c>
      <c r="X8" s="52">
        <v>63.288975339866376</v>
      </c>
      <c r="Y8" s="52">
        <v>33.739757541140833</v>
      </c>
      <c r="Z8" s="46">
        <v>129.4</v>
      </c>
      <c r="AA8" s="46">
        <v>105.2</v>
      </c>
      <c r="AB8" s="46">
        <v>115.5</v>
      </c>
      <c r="AC8" s="46">
        <v>88.5</v>
      </c>
      <c r="AD8" s="46">
        <v>122.45</v>
      </c>
      <c r="AE8" s="46">
        <v>96.85</v>
      </c>
      <c r="AF8" s="48">
        <v>0.72911318175024697</v>
      </c>
      <c r="AG8" s="48">
        <v>0.74651057502882612</v>
      </c>
      <c r="AH8" s="49">
        <v>596920.40130444325</v>
      </c>
      <c r="AI8" s="49">
        <v>709559.61827375623</v>
      </c>
      <c r="AJ8" s="50">
        <v>34772.560539483762</v>
      </c>
      <c r="AK8" s="50">
        <v>38626.073139955937</v>
      </c>
      <c r="AL8" s="54">
        <v>0.53332299999999999</v>
      </c>
      <c r="AM8" s="54">
        <v>0.74072041831845237</v>
      </c>
      <c r="AN8" s="46" t="s">
        <v>275</v>
      </c>
      <c r="AO8" s="46" t="s">
        <v>278</v>
      </c>
      <c r="AP8" s="57" t="s">
        <v>280</v>
      </c>
      <c r="AQ8" s="46" t="s">
        <v>290</v>
      </c>
      <c r="AR8" s="46" t="s">
        <v>290</v>
      </c>
      <c r="AS8" s="46">
        <v>3</v>
      </c>
      <c r="AT8" s="46" t="s">
        <v>390</v>
      </c>
      <c r="AU8" s="46">
        <v>241</v>
      </c>
    </row>
    <row r="9" spans="1:47">
      <c r="A9" t="s">
        <v>89</v>
      </c>
      <c r="B9" s="58" t="s">
        <v>276</v>
      </c>
      <c r="C9" t="s">
        <v>286</v>
      </c>
      <c r="D9" t="s">
        <v>278</v>
      </c>
      <c r="E9" s="58">
        <v>1</v>
      </c>
      <c r="F9" t="s">
        <v>281</v>
      </c>
      <c r="G9" t="s">
        <v>464</v>
      </c>
      <c r="I9" t="s">
        <v>389</v>
      </c>
      <c r="J9" t="s">
        <v>291</v>
      </c>
      <c r="K9" t="s">
        <v>304</v>
      </c>
      <c r="L9" t="s">
        <v>309</v>
      </c>
      <c r="M9">
        <v>2</v>
      </c>
      <c r="N9">
        <v>4</v>
      </c>
      <c r="O9" s="48">
        <v>0.36940099999999998</v>
      </c>
      <c r="P9" s="48">
        <v>0.45815650689529847</v>
      </c>
      <c r="Q9" s="48">
        <v>0.43921287382579621</v>
      </c>
      <c r="R9" s="49">
        <v>49842.3</v>
      </c>
      <c r="S9" s="49">
        <v>82492.172287713722</v>
      </c>
      <c r="T9" s="49">
        <v>75549.599665230606</v>
      </c>
      <c r="U9" s="50">
        <v>7977.59</v>
      </c>
      <c r="V9" s="50">
        <v>10481.450614938809</v>
      </c>
      <c r="W9" s="50">
        <v>9954.277069534699</v>
      </c>
      <c r="X9" s="51">
        <v>23.370582684465393</v>
      </c>
      <c r="Y9" s="51">
        <v>20.423709291123391</v>
      </c>
      <c r="Z9">
        <v>65.400000000000006</v>
      </c>
      <c r="AA9">
        <v>45.1</v>
      </c>
      <c r="AB9">
        <v>66.400000000000006</v>
      </c>
      <c r="AC9">
        <v>48.5</v>
      </c>
      <c r="AD9">
        <v>65.900000000000006</v>
      </c>
      <c r="AE9">
        <v>46.8</v>
      </c>
      <c r="AF9" s="48">
        <v>0.47632121356325269</v>
      </c>
      <c r="AG9" s="48">
        <v>0.46278202809515456</v>
      </c>
      <c r="AH9" s="49">
        <v>75474.860220945469</v>
      </c>
      <c r="AI9" s="49">
        <v>70183.839092054463</v>
      </c>
      <c r="AJ9" s="50">
        <v>8814.7572427576561</v>
      </c>
      <c r="AK9" s="50">
        <v>8425.9532345268344</v>
      </c>
      <c r="AL9" s="53">
        <v>0.28265600000000002</v>
      </c>
      <c r="AM9" s="53">
        <v>0.35031292297137312</v>
      </c>
      <c r="AN9" t="s">
        <v>274</v>
      </c>
      <c r="AO9" t="s">
        <v>277</v>
      </c>
      <c r="AP9" s="51" t="s">
        <v>280</v>
      </c>
      <c r="AQ9" t="s">
        <v>289</v>
      </c>
      <c r="AR9" t="s">
        <v>278</v>
      </c>
      <c r="AS9">
        <v>3</v>
      </c>
      <c r="AU9">
        <v>51</v>
      </c>
    </row>
    <row r="10" spans="1:47">
      <c r="A10" t="s">
        <v>82</v>
      </c>
      <c r="B10" s="58" t="s">
        <v>276</v>
      </c>
      <c r="C10" t="s">
        <v>286</v>
      </c>
      <c r="D10" t="s">
        <v>278</v>
      </c>
      <c r="E10">
        <v>1</v>
      </c>
      <c r="F10" t="s">
        <v>281</v>
      </c>
      <c r="G10" t="s">
        <v>464</v>
      </c>
      <c r="I10" t="s">
        <v>389</v>
      </c>
      <c r="J10" t="s">
        <v>291</v>
      </c>
      <c r="K10" t="s">
        <v>304</v>
      </c>
      <c r="L10" t="s">
        <v>309</v>
      </c>
      <c r="M10">
        <v>2</v>
      </c>
      <c r="N10">
        <v>4</v>
      </c>
      <c r="O10" s="48">
        <v>0.48353813228939602</v>
      </c>
      <c r="P10" s="48">
        <v>0.27608045292903288</v>
      </c>
      <c r="Q10" s="48">
        <v>0.36145619847017774</v>
      </c>
      <c r="R10" s="49">
        <v>35375.599999999999</v>
      </c>
      <c r="S10" s="49">
        <v>31014.253188974333</v>
      </c>
      <c r="T10" s="49">
        <v>44005.23832051277</v>
      </c>
      <c r="U10" s="50">
        <v>6189.67</v>
      </c>
      <c r="V10" s="50">
        <v>5566.9150524161632</v>
      </c>
      <c r="W10" s="50">
        <v>6837.2049335620159</v>
      </c>
      <c r="X10" s="51">
        <v>20.07464173006213</v>
      </c>
      <c r="Y10" s="51">
        <v>18.693731142975999</v>
      </c>
      <c r="Z10">
        <v>54</v>
      </c>
      <c r="AA10">
        <v>41.9</v>
      </c>
      <c r="AB10">
        <v>41.9</v>
      </c>
      <c r="AC10">
        <v>31.6</v>
      </c>
      <c r="AD10">
        <v>47.95</v>
      </c>
      <c r="AE10">
        <v>36.75</v>
      </c>
      <c r="AF10" s="48">
        <v>0.33227338184621052</v>
      </c>
      <c r="AG10" s="48">
        <v>0.39425956023953213</v>
      </c>
      <c r="AH10" s="49">
        <v>33242.091410330075</v>
      </c>
      <c r="AI10" s="49">
        <v>44077.330066228802</v>
      </c>
      <c r="AJ10" s="50">
        <v>5125.7936054972197</v>
      </c>
      <c r="AK10" s="50">
        <v>6053.4505027842233</v>
      </c>
      <c r="AL10" s="53">
        <v>0.23330300000000001</v>
      </c>
      <c r="AM10" s="53">
        <v>0.26568115030888478</v>
      </c>
      <c r="AN10" t="s">
        <v>273</v>
      </c>
      <c r="AO10" t="s">
        <v>277</v>
      </c>
      <c r="AP10" s="51" t="s">
        <v>279</v>
      </c>
      <c r="AQ10" t="s">
        <v>289</v>
      </c>
      <c r="AR10" t="s">
        <v>278</v>
      </c>
      <c r="AS10">
        <v>3</v>
      </c>
      <c r="AU10">
        <v>44</v>
      </c>
    </row>
    <row r="11" spans="1:47" ht="16">
      <c r="A11" s="2" t="s">
        <v>314</v>
      </c>
      <c r="B11" s="2"/>
      <c r="C11" s="2"/>
      <c r="D11" s="2"/>
      <c r="E11" s="2"/>
      <c r="F11" s="2"/>
      <c r="G11" s="2"/>
      <c r="H11" s="2"/>
      <c r="I11" s="2"/>
      <c r="J11" s="2"/>
      <c r="K11" s="2"/>
      <c r="L11" s="2"/>
      <c r="M11" s="2"/>
      <c r="N11" s="2"/>
      <c r="O11" s="2"/>
      <c r="P11" s="2"/>
      <c r="S11" s="3" t="s">
        <v>315</v>
      </c>
      <c r="T11" s="3">
        <v>1</v>
      </c>
      <c r="U11" s="3" t="s">
        <v>316</v>
      </c>
      <c r="V11" s="3" t="s">
        <v>317</v>
      </c>
    </row>
    <row r="12" spans="1:47" ht="16">
      <c r="A12" s="2" t="s">
        <v>318</v>
      </c>
      <c r="B12" s="2"/>
      <c r="C12" s="2"/>
      <c r="D12" s="2"/>
      <c r="E12" s="2"/>
      <c r="F12" s="2"/>
      <c r="G12" s="2"/>
      <c r="H12" s="2"/>
      <c r="I12" s="2"/>
      <c r="J12" s="2"/>
      <c r="K12" s="2"/>
      <c r="L12" s="2"/>
      <c r="M12" s="2"/>
      <c r="N12" s="2"/>
      <c r="O12" s="2"/>
      <c r="P12" s="2"/>
      <c r="S12" t="s">
        <v>319</v>
      </c>
      <c r="T12">
        <v>2</v>
      </c>
      <c r="U12" t="s">
        <v>276</v>
      </c>
      <c r="V12" t="s">
        <v>320</v>
      </c>
    </row>
    <row r="13" spans="1:47" ht="16">
      <c r="A13" s="2" t="s">
        <v>321</v>
      </c>
      <c r="B13" s="2"/>
      <c r="C13" s="2"/>
      <c r="D13" s="2"/>
      <c r="E13" s="2"/>
      <c r="F13" s="2"/>
      <c r="G13" s="2"/>
      <c r="H13" s="2"/>
      <c r="I13" s="2"/>
      <c r="J13" s="2"/>
      <c r="K13" s="2"/>
      <c r="L13" s="2"/>
      <c r="M13" s="2"/>
      <c r="N13" s="2"/>
      <c r="O13" s="2"/>
      <c r="P13" s="2"/>
      <c r="S13" t="s">
        <v>322</v>
      </c>
      <c r="T13">
        <v>3</v>
      </c>
      <c r="U13" t="s">
        <v>274</v>
      </c>
    </row>
    <row r="14" spans="1:47" ht="16">
      <c r="A14" s="4"/>
      <c r="B14" s="2" t="s">
        <v>323</v>
      </c>
      <c r="C14" s="2"/>
      <c r="D14" s="2"/>
      <c r="E14" s="2"/>
      <c r="F14" s="2"/>
      <c r="G14" s="2"/>
      <c r="H14" s="2"/>
      <c r="I14" s="2"/>
      <c r="J14" s="2"/>
      <c r="K14" s="2"/>
      <c r="L14" s="2"/>
      <c r="M14" s="2"/>
      <c r="N14" s="2"/>
      <c r="O14" s="2"/>
      <c r="P14" s="2"/>
      <c r="S14" s="5" t="s">
        <v>43</v>
      </c>
      <c r="T14" s="5">
        <v>4</v>
      </c>
      <c r="U14" t="s">
        <v>276</v>
      </c>
    </row>
    <row r="15" spans="1:47" ht="16">
      <c r="A15" s="2"/>
      <c r="B15" s="2" t="s">
        <v>324</v>
      </c>
      <c r="C15" s="2"/>
      <c r="D15" s="2"/>
      <c r="E15" s="2"/>
      <c r="F15" s="2"/>
      <c r="G15" s="2"/>
      <c r="H15" s="2"/>
      <c r="I15" s="2"/>
      <c r="J15" s="2"/>
      <c r="K15" s="2"/>
      <c r="L15" s="2"/>
      <c r="M15" s="2"/>
      <c r="N15" s="2"/>
      <c r="O15" s="2"/>
      <c r="P15" s="2"/>
      <c r="S15" s="5" t="s">
        <v>44</v>
      </c>
      <c r="T15" s="5">
        <v>5</v>
      </c>
      <c r="U15" t="s">
        <v>276</v>
      </c>
    </row>
    <row r="16" spans="1:47" ht="16">
      <c r="A16" s="6"/>
      <c r="B16" s="2" t="s">
        <v>325</v>
      </c>
      <c r="C16" s="2"/>
      <c r="D16" s="2"/>
      <c r="E16" s="2"/>
      <c r="F16" s="2"/>
      <c r="G16" s="2"/>
      <c r="H16" s="2"/>
      <c r="I16" s="2"/>
      <c r="J16" s="2"/>
      <c r="K16" s="2"/>
      <c r="L16" s="2"/>
      <c r="M16" s="2"/>
      <c r="N16" s="2"/>
      <c r="O16" s="2"/>
      <c r="P16" s="2"/>
      <c r="S16" t="s">
        <v>326</v>
      </c>
      <c r="T16">
        <v>6</v>
      </c>
      <c r="U16" t="s">
        <v>274</v>
      </c>
    </row>
    <row r="17" spans="1:22" ht="16">
      <c r="A17" s="2"/>
      <c r="B17" s="2"/>
      <c r="C17" s="2"/>
      <c r="D17" s="2"/>
      <c r="E17" s="2"/>
      <c r="F17" s="2"/>
      <c r="G17" s="2"/>
      <c r="H17" s="2"/>
      <c r="I17" s="2"/>
      <c r="J17" s="2"/>
      <c r="K17" s="2"/>
      <c r="L17" s="2"/>
      <c r="M17" s="2"/>
      <c r="N17" s="2"/>
      <c r="O17" s="2"/>
      <c r="P17" s="2"/>
      <c r="S17" t="s">
        <v>46</v>
      </c>
      <c r="T17">
        <v>7</v>
      </c>
      <c r="U17" t="s">
        <v>275</v>
      </c>
    </row>
    <row r="18" spans="1:22" ht="16">
      <c r="A18" s="2"/>
      <c r="B18" s="2"/>
      <c r="C18" s="2"/>
      <c r="D18" s="2"/>
      <c r="E18" s="2"/>
      <c r="F18" s="2"/>
      <c r="G18" s="2"/>
      <c r="H18" s="2"/>
      <c r="I18" s="2"/>
      <c r="J18" s="2"/>
      <c r="K18" s="2"/>
      <c r="L18" s="2"/>
      <c r="M18" s="2"/>
      <c r="N18" s="2"/>
      <c r="O18" s="2"/>
      <c r="P18" s="2"/>
      <c r="S18" t="s">
        <v>327</v>
      </c>
      <c r="T18">
        <v>8</v>
      </c>
      <c r="U18" t="s">
        <v>284</v>
      </c>
    </row>
    <row r="19" spans="1:22" ht="16">
      <c r="A19" s="2" t="s">
        <v>328</v>
      </c>
      <c r="B19" s="2"/>
      <c r="C19" s="2"/>
      <c r="D19" s="2"/>
      <c r="E19" s="2"/>
      <c r="F19" s="2"/>
      <c r="G19" s="2"/>
      <c r="H19" s="2"/>
      <c r="I19" s="2"/>
      <c r="J19" s="2"/>
      <c r="K19" s="2"/>
      <c r="L19" s="2"/>
      <c r="M19" s="2"/>
      <c r="N19" s="2"/>
      <c r="O19" s="2"/>
      <c r="P19" s="2"/>
      <c r="S19" t="s">
        <v>48</v>
      </c>
      <c r="T19">
        <v>9</v>
      </c>
      <c r="U19" t="s">
        <v>273</v>
      </c>
      <c r="V19" t="s">
        <v>329</v>
      </c>
    </row>
    <row r="20" spans="1:22" ht="16">
      <c r="A20" s="2" t="s">
        <v>330</v>
      </c>
      <c r="B20" s="2"/>
      <c r="C20" s="2"/>
      <c r="D20" s="2"/>
      <c r="E20" s="2"/>
      <c r="F20" s="2"/>
      <c r="G20" s="2"/>
      <c r="H20" s="2"/>
      <c r="I20" s="2"/>
      <c r="J20" s="2"/>
      <c r="K20" s="2"/>
      <c r="L20" s="2"/>
      <c r="M20" s="2"/>
      <c r="N20" s="2"/>
      <c r="O20" s="2"/>
      <c r="P20" s="2"/>
      <c r="S20" t="s">
        <v>331</v>
      </c>
      <c r="T20" s="3">
        <v>10</v>
      </c>
      <c r="U20" t="s">
        <v>276</v>
      </c>
    </row>
    <row r="21" spans="1:22" ht="16">
      <c r="A21" s="2" t="s">
        <v>332</v>
      </c>
      <c r="B21" s="2"/>
      <c r="C21" s="2"/>
      <c r="D21" s="2"/>
      <c r="E21" s="2"/>
      <c r="F21" s="2"/>
      <c r="G21" s="2"/>
      <c r="H21" s="2"/>
      <c r="I21" s="2"/>
      <c r="J21" s="2"/>
      <c r="K21" s="2"/>
      <c r="L21" s="2"/>
      <c r="M21" s="2"/>
      <c r="N21" s="2"/>
      <c r="O21" s="2"/>
      <c r="P21" s="2"/>
      <c r="S21" t="s">
        <v>50</v>
      </c>
      <c r="T21">
        <v>11</v>
      </c>
      <c r="U21" t="s">
        <v>284</v>
      </c>
    </row>
    <row r="22" spans="1:22" ht="16">
      <c r="A22" s="2" t="s">
        <v>333</v>
      </c>
      <c r="B22" s="2"/>
      <c r="C22" s="2"/>
      <c r="D22" s="2"/>
      <c r="E22" s="2"/>
      <c r="F22" s="2"/>
      <c r="G22" s="2"/>
      <c r="H22" s="2"/>
      <c r="I22" s="2"/>
      <c r="J22" s="2"/>
      <c r="K22" s="2"/>
      <c r="L22" s="2"/>
      <c r="M22" s="2"/>
      <c r="N22" s="2"/>
      <c r="O22" s="2"/>
      <c r="P22" s="2"/>
      <c r="S22" t="s">
        <v>334</v>
      </c>
      <c r="T22">
        <v>12</v>
      </c>
      <c r="U22" t="s">
        <v>284</v>
      </c>
    </row>
    <row r="23" spans="1:22" ht="16">
      <c r="A23" s="2"/>
      <c r="B23" s="2"/>
      <c r="C23" s="2"/>
      <c r="D23" s="2"/>
      <c r="E23" s="2"/>
      <c r="F23" s="2"/>
      <c r="G23" s="2"/>
      <c r="H23" s="2"/>
      <c r="I23" s="2"/>
      <c r="J23" s="2"/>
      <c r="K23" s="2"/>
      <c r="L23" s="2"/>
      <c r="M23" s="2"/>
      <c r="N23" s="2"/>
      <c r="O23" s="2"/>
      <c r="P23" s="2"/>
      <c r="S23" t="s">
        <v>52</v>
      </c>
      <c r="T23" s="5">
        <v>13</v>
      </c>
      <c r="U23" t="s">
        <v>273</v>
      </c>
    </row>
    <row r="24" spans="1:22" ht="16">
      <c r="A24" s="2" t="s">
        <v>335</v>
      </c>
      <c r="B24" s="2"/>
      <c r="C24" s="2"/>
      <c r="D24" s="2"/>
      <c r="E24" s="2"/>
      <c r="F24" s="2"/>
      <c r="G24" s="2"/>
      <c r="H24" s="2"/>
      <c r="I24" s="2"/>
      <c r="J24" s="2"/>
      <c r="K24" s="2"/>
      <c r="L24" s="2"/>
      <c r="M24" s="2"/>
      <c r="N24" s="2"/>
      <c r="O24" s="2"/>
      <c r="P24" s="2"/>
      <c r="S24" t="s">
        <v>336</v>
      </c>
      <c r="T24" s="5">
        <v>14</v>
      </c>
      <c r="U24" t="s">
        <v>274</v>
      </c>
      <c r="V24" t="s">
        <v>337</v>
      </c>
    </row>
    <row r="25" spans="1:22" ht="16">
      <c r="A25" s="7"/>
      <c r="B25" s="2" t="s">
        <v>338</v>
      </c>
      <c r="C25" s="2"/>
      <c r="D25" s="2"/>
      <c r="E25" s="2"/>
      <c r="F25" s="2"/>
      <c r="G25" s="2"/>
      <c r="H25" s="2"/>
      <c r="I25" s="2"/>
      <c r="J25" s="2"/>
      <c r="K25" s="2"/>
      <c r="L25" s="2"/>
      <c r="M25" s="2"/>
      <c r="N25" s="2"/>
      <c r="O25" s="2"/>
      <c r="P25" s="2"/>
      <c r="S25" t="s">
        <v>54</v>
      </c>
      <c r="T25">
        <v>15</v>
      </c>
      <c r="U25" t="s">
        <v>276</v>
      </c>
    </row>
    <row r="26" spans="1:22" ht="16">
      <c r="A26" s="2" t="s">
        <v>339</v>
      </c>
      <c r="B26" s="2"/>
      <c r="C26" s="2"/>
      <c r="D26" s="2"/>
      <c r="E26" s="2"/>
      <c r="F26" s="2"/>
      <c r="G26" s="2"/>
      <c r="H26" s="2"/>
      <c r="I26" s="2"/>
      <c r="J26" s="2"/>
      <c r="K26" s="2"/>
      <c r="L26" s="2"/>
      <c r="M26" s="2"/>
      <c r="N26" s="2"/>
      <c r="O26" s="2"/>
      <c r="P26" s="2"/>
      <c r="S26" t="s">
        <v>55</v>
      </c>
      <c r="T26">
        <v>16</v>
      </c>
      <c r="U26" t="s">
        <v>274</v>
      </c>
      <c r="V26" t="s">
        <v>340</v>
      </c>
    </row>
    <row r="27" spans="1:22" ht="16">
      <c r="A27" s="2"/>
      <c r="B27" s="2"/>
      <c r="C27" s="2"/>
      <c r="D27" s="2"/>
      <c r="E27" s="2"/>
      <c r="F27" s="2"/>
      <c r="G27" s="2"/>
      <c r="H27" s="2"/>
      <c r="I27" s="2"/>
      <c r="J27" s="2"/>
      <c r="K27" s="2"/>
      <c r="L27" s="2"/>
      <c r="M27" s="2"/>
      <c r="N27" s="2"/>
      <c r="O27" s="2"/>
      <c r="P27" s="2"/>
      <c r="S27" t="s">
        <v>56</v>
      </c>
      <c r="T27">
        <v>17</v>
      </c>
      <c r="U27" t="s">
        <v>276</v>
      </c>
    </row>
    <row r="28" spans="1:22" ht="16">
      <c r="A28" s="2" t="s">
        <v>341</v>
      </c>
      <c r="B28" s="2" t="s">
        <v>342</v>
      </c>
      <c r="C28" s="2"/>
      <c r="D28" s="2"/>
      <c r="E28" s="2"/>
      <c r="F28" s="2"/>
      <c r="G28" s="2"/>
      <c r="H28" s="2"/>
      <c r="I28" s="2"/>
      <c r="J28" s="2"/>
      <c r="K28" s="2"/>
      <c r="L28" s="2"/>
      <c r="M28" s="2"/>
      <c r="N28" s="2"/>
      <c r="O28" s="2"/>
      <c r="P28" s="2"/>
      <c r="S28" s="8" t="s">
        <v>57</v>
      </c>
      <c r="T28">
        <v>18</v>
      </c>
      <c r="U28" t="s">
        <v>284</v>
      </c>
      <c r="V28" t="s">
        <v>343</v>
      </c>
    </row>
    <row r="29" spans="1:22" ht="16">
      <c r="A29" s="2" t="s">
        <v>344</v>
      </c>
      <c r="B29" s="2"/>
      <c r="C29" s="2"/>
      <c r="D29" s="2"/>
      <c r="E29" s="2"/>
      <c r="F29" s="2"/>
      <c r="G29" s="2"/>
      <c r="H29" s="2"/>
      <c r="I29" s="2"/>
      <c r="J29" s="2"/>
      <c r="K29" s="2"/>
      <c r="L29" s="2"/>
      <c r="M29" s="2"/>
      <c r="N29" s="2"/>
      <c r="O29" s="2"/>
      <c r="P29" s="2"/>
      <c r="S29" t="s">
        <v>58</v>
      </c>
      <c r="T29" s="3">
        <v>19</v>
      </c>
      <c r="U29" t="s">
        <v>285</v>
      </c>
    </row>
    <row r="30" spans="1:22" ht="16">
      <c r="A30" s="2"/>
      <c r="B30" s="2"/>
      <c r="C30" s="2"/>
      <c r="D30" s="2"/>
      <c r="E30" s="2"/>
      <c r="F30" s="2"/>
      <c r="G30" s="2"/>
      <c r="H30" s="2"/>
      <c r="I30" s="2"/>
      <c r="J30" s="2"/>
      <c r="K30" s="2"/>
      <c r="L30" s="2"/>
      <c r="M30" s="2"/>
      <c r="N30" s="2"/>
      <c r="O30" s="2"/>
      <c r="P30" s="2"/>
      <c r="S30" t="s">
        <v>345</v>
      </c>
      <c r="T30">
        <v>20</v>
      </c>
      <c r="U30" t="s">
        <v>275</v>
      </c>
    </row>
    <row r="31" spans="1:22" ht="16">
      <c r="A31" s="2" t="s">
        <v>346</v>
      </c>
      <c r="B31" s="2" t="s">
        <v>347</v>
      </c>
      <c r="C31" s="2"/>
      <c r="D31" s="2"/>
      <c r="E31" s="2"/>
      <c r="F31" s="2"/>
      <c r="G31" s="2"/>
      <c r="H31" s="2"/>
      <c r="I31" s="2"/>
      <c r="J31" s="2"/>
      <c r="K31" s="2"/>
      <c r="L31" s="2"/>
      <c r="M31" s="2"/>
      <c r="N31" s="2"/>
      <c r="O31" s="2"/>
      <c r="P31" s="2"/>
      <c r="S31" t="s">
        <v>60</v>
      </c>
      <c r="T31">
        <v>21</v>
      </c>
      <c r="U31" t="s">
        <v>276</v>
      </c>
    </row>
    <row r="32" spans="1:22" ht="16">
      <c r="A32" s="2"/>
      <c r="B32" s="2"/>
      <c r="C32" s="2"/>
      <c r="D32" s="2"/>
      <c r="E32" s="2"/>
      <c r="F32" s="2"/>
      <c r="G32" s="2"/>
      <c r="H32" s="2"/>
      <c r="I32" s="2"/>
      <c r="J32" s="2"/>
      <c r="K32" s="2"/>
      <c r="L32" s="2"/>
      <c r="M32" s="2"/>
      <c r="N32" s="2"/>
      <c r="O32" s="2"/>
      <c r="P32" s="2"/>
      <c r="S32" t="s">
        <v>61</v>
      </c>
      <c r="T32" s="5">
        <v>22</v>
      </c>
      <c r="U32" t="s">
        <v>276</v>
      </c>
    </row>
    <row r="33" spans="1:22" ht="16">
      <c r="A33" s="2"/>
      <c r="B33" s="2"/>
      <c r="C33" s="2"/>
      <c r="D33" s="2"/>
      <c r="E33" s="2"/>
      <c r="F33" s="2"/>
      <c r="G33" s="2"/>
      <c r="H33" s="2"/>
      <c r="I33" s="2"/>
      <c r="J33" s="2"/>
      <c r="K33" s="2"/>
      <c r="L33" s="2"/>
      <c r="M33" s="2"/>
      <c r="N33" s="2"/>
      <c r="O33" s="2"/>
      <c r="P33" s="2"/>
      <c r="S33" t="s">
        <v>62</v>
      </c>
      <c r="T33" s="5">
        <v>23</v>
      </c>
      <c r="U33" t="s">
        <v>276</v>
      </c>
    </row>
    <row r="34" spans="1:22" ht="16">
      <c r="A34" s="2" t="s">
        <v>348</v>
      </c>
      <c r="B34" s="2"/>
      <c r="C34" s="2"/>
      <c r="D34" s="2"/>
      <c r="E34" s="2"/>
      <c r="F34" s="2"/>
      <c r="G34" s="2"/>
      <c r="H34" s="2"/>
      <c r="I34" s="2"/>
      <c r="J34" s="2"/>
      <c r="K34" s="2"/>
      <c r="L34" s="2"/>
      <c r="M34" s="2"/>
      <c r="N34" s="2"/>
      <c r="O34" s="2"/>
      <c r="P34" s="2"/>
      <c r="S34" t="s">
        <v>63</v>
      </c>
      <c r="T34">
        <v>24</v>
      </c>
      <c r="U34" t="s">
        <v>274</v>
      </c>
    </row>
    <row r="35" spans="1:22" ht="16">
      <c r="A35" s="2"/>
      <c r="B35" s="2"/>
      <c r="C35" s="2"/>
      <c r="D35" s="2"/>
      <c r="E35" s="2"/>
      <c r="F35" s="2"/>
      <c r="G35" s="2"/>
      <c r="H35" s="2"/>
      <c r="I35" s="2"/>
      <c r="J35" s="2"/>
      <c r="K35" s="2"/>
      <c r="L35" s="2"/>
      <c r="M35" s="2"/>
      <c r="N35" s="2"/>
      <c r="O35" s="2"/>
      <c r="P35" s="2"/>
      <c r="S35" t="s">
        <v>64</v>
      </c>
      <c r="T35">
        <v>26</v>
      </c>
      <c r="U35" t="s">
        <v>276</v>
      </c>
      <c r="V35" t="s">
        <v>349</v>
      </c>
    </row>
    <row r="36" spans="1:22">
      <c r="A36" t="s">
        <v>350</v>
      </c>
      <c r="S36" t="s">
        <v>65</v>
      </c>
      <c r="T36">
        <v>27</v>
      </c>
      <c r="U36" t="s">
        <v>273</v>
      </c>
    </row>
    <row r="37" spans="1:22" ht="16">
      <c r="A37" s="9" t="s">
        <v>351</v>
      </c>
      <c r="B37" s="9"/>
      <c r="C37" s="9"/>
      <c r="D37" s="9"/>
      <c r="E37" s="9"/>
      <c r="F37" s="9"/>
      <c r="G37" s="9"/>
      <c r="H37" s="9"/>
      <c r="I37" s="9"/>
      <c r="J37" s="9"/>
      <c r="S37" t="s">
        <v>66</v>
      </c>
      <c r="T37" s="3">
        <v>28</v>
      </c>
      <c r="U37" t="s">
        <v>276</v>
      </c>
    </row>
    <row r="38" spans="1:22" ht="16">
      <c r="A38" s="9" t="s">
        <v>352</v>
      </c>
      <c r="B38" s="9"/>
      <c r="C38" s="9"/>
      <c r="D38" s="9"/>
      <c r="E38" s="9"/>
      <c r="F38" s="9"/>
      <c r="S38" t="s">
        <v>67</v>
      </c>
      <c r="T38">
        <v>29</v>
      </c>
      <c r="U38" t="s">
        <v>276</v>
      </c>
    </row>
    <row r="39" spans="1:22">
      <c r="A39" t="s">
        <v>353</v>
      </c>
      <c r="S39" t="s">
        <v>68</v>
      </c>
      <c r="T39">
        <v>30</v>
      </c>
      <c r="U39" t="s">
        <v>276</v>
      </c>
    </row>
    <row r="40" spans="1:22" ht="16">
      <c r="A40" t="s">
        <v>354</v>
      </c>
      <c r="S40" t="s">
        <v>69</v>
      </c>
      <c r="T40" s="5">
        <v>31</v>
      </c>
      <c r="U40" t="s">
        <v>273</v>
      </c>
    </row>
    <row r="41" spans="1:22" ht="16">
      <c r="A41" t="s">
        <v>17</v>
      </c>
      <c r="B41" t="s">
        <v>355</v>
      </c>
      <c r="S41" t="s">
        <v>356</v>
      </c>
      <c r="T41" s="5">
        <v>32</v>
      </c>
      <c r="U41" t="s">
        <v>274</v>
      </c>
    </row>
    <row r="42" spans="1:22">
      <c r="A42" t="s">
        <v>20</v>
      </c>
      <c r="B42" t="s">
        <v>355</v>
      </c>
      <c r="S42" t="s">
        <v>357</v>
      </c>
      <c r="T42">
        <v>33</v>
      </c>
      <c r="U42" t="s">
        <v>284</v>
      </c>
    </row>
    <row r="43" spans="1:22">
      <c r="A43" t="s">
        <v>23</v>
      </c>
      <c r="B43" t="s">
        <v>355</v>
      </c>
      <c r="S43" t="s">
        <v>358</v>
      </c>
      <c r="T43">
        <v>34</v>
      </c>
      <c r="U43" t="s">
        <v>284</v>
      </c>
    </row>
    <row r="44" spans="1:22">
      <c r="S44" t="s">
        <v>73</v>
      </c>
      <c r="T44">
        <v>35</v>
      </c>
      <c r="U44" t="s">
        <v>286</v>
      </c>
    </row>
    <row r="45" spans="1:22">
      <c r="A45" t="s">
        <v>359</v>
      </c>
      <c r="S45" t="s">
        <v>74</v>
      </c>
      <c r="T45">
        <v>36</v>
      </c>
      <c r="U45" t="s">
        <v>275</v>
      </c>
    </row>
    <row r="46" spans="1:22" ht="16">
      <c r="S46" t="s">
        <v>75</v>
      </c>
      <c r="T46" s="3">
        <v>37</v>
      </c>
      <c r="U46" t="s">
        <v>285</v>
      </c>
    </row>
    <row r="47" spans="1:22">
      <c r="S47" t="s">
        <v>76</v>
      </c>
      <c r="T47">
        <v>38</v>
      </c>
      <c r="U47" t="s">
        <v>284</v>
      </c>
    </row>
    <row r="48" spans="1:22" ht="16">
      <c r="A48" t="s">
        <v>360</v>
      </c>
      <c r="S48" s="5" t="s">
        <v>77</v>
      </c>
      <c r="T48">
        <v>39</v>
      </c>
      <c r="U48" t="s">
        <v>284</v>
      </c>
      <c r="V48" t="s">
        <v>361</v>
      </c>
    </row>
    <row r="49" spans="1:80" ht="16">
      <c r="S49" t="s">
        <v>362</v>
      </c>
      <c r="T49" s="5">
        <v>40</v>
      </c>
      <c r="U49" t="s">
        <v>275</v>
      </c>
    </row>
    <row r="50" spans="1:80" ht="16">
      <c r="A50" t="s">
        <v>363</v>
      </c>
      <c r="S50" t="s">
        <v>364</v>
      </c>
      <c r="T50" s="5">
        <v>41</v>
      </c>
      <c r="U50" t="s">
        <v>274</v>
      </c>
    </row>
    <row r="51" spans="1:80">
      <c r="A51" t="s">
        <v>365</v>
      </c>
      <c r="S51" t="s">
        <v>366</v>
      </c>
      <c r="T51">
        <v>42</v>
      </c>
      <c r="U51" t="s">
        <v>276</v>
      </c>
    </row>
    <row r="52" spans="1:80">
      <c r="A52" t="s">
        <v>367</v>
      </c>
      <c r="S52" t="s">
        <v>368</v>
      </c>
      <c r="T52">
        <v>43</v>
      </c>
      <c r="U52" t="s">
        <v>284</v>
      </c>
    </row>
    <row r="53" spans="1:80">
      <c r="S53" t="s">
        <v>369</v>
      </c>
      <c r="T53">
        <v>44</v>
      </c>
      <c r="U53" t="s">
        <v>286</v>
      </c>
    </row>
    <row r="54" spans="1:80">
      <c r="A54" t="s">
        <v>370</v>
      </c>
      <c r="S54" t="s">
        <v>371</v>
      </c>
      <c r="T54">
        <v>45</v>
      </c>
      <c r="U54" t="s">
        <v>273</v>
      </c>
    </row>
    <row r="55" spans="1:80" ht="16">
      <c r="A55" s="2" t="s">
        <v>372</v>
      </c>
      <c r="B55" s="2">
        <v>240</v>
      </c>
      <c r="C55" s="2" t="s">
        <v>287</v>
      </c>
      <c r="D55" s="2" t="s">
        <v>373</v>
      </c>
      <c r="E55" s="2" t="s">
        <v>290</v>
      </c>
      <c r="F55" s="2" t="s">
        <v>290</v>
      </c>
      <c r="G55" s="2">
        <v>3</v>
      </c>
      <c r="H55" s="2">
        <v>0</v>
      </c>
      <c r="I55" s="2" t="s">
        <v>299</v>
      </c>
      <c r="J55" s="2" t="s">
        <v>308</v>
      </c>
      <c r="K55" s="2" t="s">
        <v>311</v>
      </c>
      <c r="L55" s="2">
        <v>8</v>
      </c>
      <c r="M55" s="10">
        <v>1</v>
      </c>
      <c r="N55" s="10" t="s">
        <v>313</v>
      </c>
      <c r="O55" s="10" t="s">
        <v>374</v>
      </c>
      <c r="P55" s="11">
        <v>0.59599999999999997</v>
      </c>
      <c r="Q55" s="12">
        <v>0.72899999999999998</v>
      </c>
      <c r="R55" s="13">
        <v>0.747</v>
      </c>
      <c r="S55" s="13">
        <v>0.53300000000000003</v>
      </c>
      <c r="T55" s="14">
        <v>0.70099999999999996</v>
      </c>
      <c r="U55" s="15">
        <v>262232</v>
      </c>
      <c r="V55" s="16">
        <v>596920</v>
      </c>
      <c r="W55" s="17">
        <v>709560</v>
      </c>
      <c r="X55" s="18">
        <v>27798</v>
      </c>
      <c r="Y55" s="18">
        <v>34773</v>
      </c>
      <c r="Z55" s="19">
        <v>38626</v>
      </c>
      <c r="AA55" s="20">
        <v>129.4</v>
      </c>
      <c r="AB55" s="20">
        <v>105.2</v>
      </c>
      <c r="AC55" s="20">
        <v>115.5</v>
      </c>
      <c r="AD55" s="20">
        <v>88.5</v>
      </c>
      <c r="AE55" s="20">
        <v>122.5</v>
      </c>
      <c r="AF55" s="20">
        <v>96.9</v>
      </c>
      <c r="AG55" s="14">
        <v>5.8000000000000003E-2</v>
      </c>
      <c r="AH55" s="14">
        <v>54.783000000000001</v>
      </c>
      <c r="AI55" s="20">
        <v>55.1</v>
      </c>
      <c r="AJ55" s="20">
        <v>112.4</v>
      </c>
      <c r="AK55" s="20">
        <v>81.5</v>
      </c>
      <c r="AL55" s="20">
        <v>70</v>
      </c>
      <c r="AM55" s="14">
        <v>0.106</v>
      </c>
      <c r="AN55" s="14">
        <v>33.74</v>
      </c>
      <c r="AO55" s="14">
        <v>28.300999999999998</v>
      </c>
      <c r="AP55" s="21">
        <v>0.72899999999999998</v>
      </c>
      <c r="AQ55" s="21">
        <v>0.747</v>
      </c>
      <c r="AR55" s="16">
        <v>596920</v>
      </c>
      <c r="AS55" s="16">
        <v>709560</v>
      </c>
      <c r="AT55" s="18">
        <v>38626</v>
      </c>
      <c r="AU55" s="18">
        <v>34773</v>
      </c>
      <c r="AV55" s="2">
        <v>1</v>
      </c>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row>
    <row r="56" spans="1:80">
      <c r="S56" t="s">
        <v>375</v>
      </c>
      <c r="T56">
        <v>47</v>
      </c>
      <c r="U56" t="s">
        <v>275</v>
      </c>
    </row>
    <row r="57" spans="1:80">
      <c r="A57" t="s">
        <v>376</v>
      </c>
      <c r="S57" t="s">
        <v>377</v>
      </c>
      <c r="T57">
        <v>48</v>
      </c>
      <c r="U57" t="s">
        <v>276</v>
      </c>
    </row>
    <row r="58" spans="1:80">
      <c r="A58" s="22" t="s">
        <v>378</v>
      </c>
      <c r="B58" s="22">
        <v>241</v>
      </c>
      <c r="C58" s="22" t="s">
        <v>274</v>
      </c>
      <c r="D58" s="22" t="s">
        <v>379</v>
      </c>
      <c r="E58" s="22" t="s">
        <v>289</v>
      </c>
      <c r="F58" s="22" t="s">
        <v>277</v>
      </c>
      <c r="G58" s="22">
        <v>2</v>
      </c>
      <c r="H58" s="22">
        <v>0</v>
      </c>
      <c r="I58" s="22" t="s">
        <v>299</v>
      </c>
      <c r="J58" s="22" t="s">
        <v>308</v>
      </c>
      <c r="K58" s="22" t="s">
        <v>311</v>
      </c>
      <c r="L58" s="22">
        <v>8</v>
      </c>
      <c r="M58" s="22">
        <v>4</v>
      </c>
      <c r="N58" s="22" t="s">
        <v>312</v>
      </c>
      <c r="O58" s="22"/>
      <c r="P58" s="23"/>
      <c r="Q58" s="23"/>
      <c r="R58" s="23"/>
      <c r="S58" s="23"/>
      <c r="T58" s="24">
        <v>0.77058499999999996</v>
      </c>
      <c r="U58" s="23">
        <v>71292.600000000006</v>
      </c>
      <c r="V58" s="23">
        <v>1365960</v>
      </c>
      <c r="W58" s="25">
        <v>200.57499999999999</v>
      </c>
      <c r="X58" s="25">
        <v>115.315</v>
      </c>
      <c r="Y58" s="25">
        <v>101.20699999999999</v>
      </c>
      <c r="Z58" s="24">
        <f>U58/V58</f>
        <v>5.2192304313449886E-2</v>
      </c>
      <c r="AA58" s="24">
        <f>3*(V58/U58)</f>
        <v>57.479738430075486</v>
      </c>
      <c r="AB58" s="24">
        <v>0.74748935374311132</v>
      </c>
      <c r="AC58" s="23">
        <v>57998.429228579305</v>
      </c>
      <c r="AD58" s="23">
        <v>1051594.825554268</v>
      </c>
      <c r="AE58" s="26">
        <v>0.77567192307939148</v>
      </c>
      <c r="AF58" s="23">
        <v>65417.176047774534</v>
      </c>
      <c r="AG58" s="27">
        <v>1336380.201105654</v>
      </c>
      <c r="AH58" s="26">
        <v>0.76889148417681807</v>
      </c>
      <c r="AI58" s="23">
        <v>59152.885887462544</v>
      </c>
      <c r="AJ58" s="27">
        <v>1193886.5944634052</v>
      </c>
      <c r="AK58" s="26">
        <v>0.79020203730847882</v>
      </c>
      <c r="AL58" s="23">
        <v>66300.006934488498</v>
      </c>
      <c r="AM58" s="27">
        <v>1475776.4848228204</v>
      </c>
      <c r="AN58" s="26">
        <v>0.74748935374311132</v>
      </c>
      <c r="AO58" s="23">
        <v>57998.429228579305</v>
      </c>
      <c r="AP58" s="27">
        <v>1051594.825554268</v>
      </c>
      <c r="AQ58" s="24">
        <v>0.77567192307939148</v>
      </c>
      <c r="AR58" s="23">
        <v>65417.176047774534</v>
      </c>
      <c r="AS58" s="23">
        <v>1336380.201105654</v>
      </c>
      <c r="AT58" s="24">
        <v>0.74748935374311132</v>
      </c>
      <c r="AU58" s="23">
        <v>57998.429228579305</v>
      </c>
      <c r="AV58" s="23">
        <v>1051594.825554268</v>
      </c>
      <c r="AW58" s="25">
        <v>209.8</v>
      </c>
      <c r="AX58" s="25">
        <v>115.7</v>
      </c>
      <c r="AY58" s="25">
        <v>211.3</v>
      </c>
      <c r="AZ58" s="25">
        <v>93.6</v>
      </c>
      <c r="BA58" s="25">
        <f>(AW58+AY58)/2</f>
        <v>210.55</v>
      </c>
      <c r="BB58" s="25">
        <f>(AX58+AZ58)/2</f>
        <v>104.65</v>
      </c>
      <c r="BC58" s="24">
        <f>AC58/AD58</f>
        <v>5.5152828655285424E-2</v>
      </c>
      <c r="BD58" s="25">
        <v>54.39430892566746</v>
      </c>
      <c r="BE58" s="24">
        <f>(AN58-T58)*100</f>
        <v>-2.3095646256888647</v>
      </c>
      <c r="BF58" s="25">
        <f>BA58/BB58</f>
        <v>2.0119445771619686</v>
      </c>
      <c r="BG58" s="25"/>
      <c r="BH58" s="25"/>
      <c r="BI58" s="25"/>
      <c r="BJ58" s="23"/>
      <c r="BK58" s="23">
        <f>((AN58-T58)/AN58)*100</f>
        <v>-3.0897625686888239</v>
      </c>
      <c r="BL58" s="23">
        <f>((AO58-U58)/AO58)*100</f>
        <v>-22.921604857653392</v>
      </c>
      <c r="BM58" s="23">
        <f>((AP58-V58)/AP58)*100</f>
        <v>-29.894134775723952</v>
      </c>
      <c r="BN58" s="23">
        <f>((AW58-W58)/AW58)*100</f>
        <v>4.3970448045757973</v>
      </c>
      <c r="BO58" s="23">
        <f>((AX58-X58)/AX58)*100</f>
        <v>0.33275713050994393</v>
      </c>
      <c r="BP58" s="23">
        <f>((AZ58-Y58)/AZ58)*100</f>
        <v>-8.1271367521367512</v>
      </c>
      <c r="BQ58" s="23">
        <f>((BA58-W58)/BA58)*100</f>
        <v>4.7375920208976599</v>
      </c>
      <c r="BR58" s="23">
        <f>((BB58-X58)/BB58)*100</f>
        <v>-10.191113234591487</v>
      </c>
      <c r="BS58" s="25">
        <f>((BD58-AA58)/BD58)*100</f>
        <v>-5.6723388261526031</v>
      </c>
      <c r="BT58" s="25">
        <f>((AE58-'[1]v6 data comps'!T241)/AE58)*100</f>
        <v>4.5587473295423342</v>
      </c>
      <c r="BU58" s="25">
        <f>((AH58-T58)/AH58)*100</f>
        <v>-0.22025420466127063</v>
      </c>
      <c r="BV58" s="25">
        <f>ABS((AF58-U58)/AF58)*100</f>
        <v>8.9814698634111281</v>
      </c>
      <c r="BW58" s="25">
        <f>((AL58-U58)/AL58)*100</f>
        <v>-7.5303054952086574</v>
      </c>
      <c r="BX58" s="25">
        <f>ABS((AG58-V58)/AG58)*100</f>
        <v>2.2134269027536586</v>
      </c>
      <c r="BY58" s="25">
        <f>ABS((AM58-V58)/AM58)*100</f>
        <v>7.4412681020598326</v>
      </c>
      <c r="BZ58" s="22"/>
      <c r="CA58" s="22"/>
      <c r="CB58" s="22"/>
    </row>
    <row r="59" spans="1:80">
      <c r="A59" s="22" t="s">
        <v>262</v>
      </c>
      <c r="B59" s="22">
        <v>260</v>
      </c>
      <c r="C59" s="22" t="s">
        <v>284</v>
      </c>
      <c r="D59" s="22" t="s">
        <v>379</v>
      </c>
      <c r="E59" s="22" t="s">
        <v>289</v>
      </c>
      <c r="F59" s="22" t="s">
        <v>277</v>
      </c>
      <c r="G59" s="22">
        <v>3</v>
      </c>
      <c r="H59" s="22">
        <v>1</v>
      </c>
      <c r="I59" s="22" t="s">
        <v>300</v>
      </c>
      <c r="J59" s="22" t="s">
        <v>308</v>
      </c>
      <c r="K59" s="22" t="s">
        <v>311</v>
      </c>
      <c r="L59" s="22">
        <v>9</v>
      </c>
      <c r="M59" s="23">
        <v>4</v>
      </c>
      <c r="N59" s="23" t="s">
        <v>312</v>
      </c>
      <c r="O59" s="23"/>
      <c r="P59" s="28">
        <v>0.79981000000000002</v>
      </c>
      <c r="Q59" s="28">
        <v>0.78371589262172514</v>
      </c>
      <c r="R59" s="29">
        <v>0.81892535486718609</v>
      </c>
      <c r="S59" s="29">
        <v>0.76650700000000005</v>
      </c>
      <c r="T59" s="24">
        <v>0.78680367757069702</v>
      </c>
      <c r="U59" s="30">
        <v>2166830</v>
      </c>
      <c r="V59" s="30">
        <v>1741972.1369897178</v>
      </c>
      <c r="W59" s="31">
        <v>3027768.663885436</v>
      </c>
      <c r="X59" s="23">
        <v>104817</v>
      </c>
      <c r="Y59" s="23">
        <v>81939.043120843126</v>
      </c>
      <c r="Z59" s="31">
        <v>119440.01810895218</v>
      </c>
      <c r="AA59" s="25">
        <v>254.9</v>
      </c>
      <c r="AB59" s="25">
        <v>142.5</v>
      </c>
      <c r="AC59" s="25">
        <v>250.8</v>
      </c>
      <c r="AD59" s="25">
        <v>107.2</v>
      </c>
      <c r="AE59" s="25">
        <f t="shared" ref="AE59:AF62" si="0">(AA59+AC59)/2</f>
        <v>252.85000000000002</v>
      </c>
      <c r="AF59" s="25">
        <f t="shared" si="0"/>
        <v>124.85</v>
      </c>
      <c r="AG59" s="24">
        <v>4.7687512967002549E-2</v>
      </c>
      <c r="AH59" s="24">
        <v>77.21168033052777</v>
      </c>
      <c r="AI59" s="25">
        <v>76.04910092503998</v>
      </c>
      <c r="AJ59" s="25">
        <v>229.864</v>
      </c>
      <c r="AK59" s="25">
        <v>137.291</v>
      </c>
      <c r="AL59" s="25">
        <v>121.6</v>
      </c>
      <c r="AM59" s="24">
        <f>'[2]Data Comps'!U259/'[2]Data Comps'!V259</f>
        <v>4.8373430310638121E-2</v>
      </c>
      <c r="AN59" s="24">
        <v>69.903124084197927</v>
      </c>
      <c r="AO59" s="24">
        <v>62.017516242594233</v>
      </c>
      <c r="AP59" s="26">
        <v>0.80403817360524377</v>
      </c>
      <c r="AQ59" s="26">
        <v>0.82855304001830077</v>
      </c>
      <c r="AR59" s="27">
        <v>2022419.4344636162</v>
      </c>
      <c r="AS59" s="30">
        <v>2688384.0430136686</v>
      </c>
      <c r="AT59" s="23">
        <v>98467.468181559612</v>
      </c>
      <c r="AU59" s="23">
        <v>84765.801479517249</v>
      </c>
      <c r="AV59" s="22">
        <v>1</v>
      </c>
      <c r="AW59" s="22"/>
      <c r="AX59" s="22"/>
      <c r="AY59" s="22"/>
      <c r="AZ59" s="22"/>
      <c r="BA59" s="22"/>
      <c r="BB59" s="22"/>
      <c r="BC59" s="22"/>
      <c r="BD59" s="22"/>
      <c r="BE59" s="22"/>
      <c r="BF59" s="22"/>
      <c r="BG59" s="22"/>
      <c r="BH59" s="22"/>
      <c r="BI59" s="22"/>
      <c r="BJ59" s="22"/>
      <c r="BK59" s="22"/>
      <c r="BL59" s="22"/>
      <c r="BM59" s="22"/>
      <c r="BN59" s="22"/>
      <c r="BO59" s="22"/>
      <c r="BP59" s="22"/>
      <c r="BQ59" s="22"/>
      <c r="BR59" s="22"/>
      <c r="BS59" s="22"/>
      <c r="BT59" s="22"/>
      <c r="BU59" s="22"/>
      <c r="BV59" s="22"/>
      <c r="BW59" s="22"/>
      <c r="BX59" s="22"/>
      <c r="BY59" s="22"/>
      <c r="BZ59" s="22"/>
      <c r="CA59" s="22"/>
      <c r="CB59" s="22"/>
    </row>
    <row r="60" spans="1:80" ht="16">
      <c r="A60" s="32" t="s">
        <v>380</v>
      </c>
      <c r="B60" s="33">
        <v>265</v>
      </c>
      <c r="C60" s="22" t="s">
        <v>274</v>
      </c>
      <c r="D60" s="22" t="s">
        <v>379</v>
      </c>
      <c r="E60" s="22" t="s">
        <v>289</v>
      </c>
      <c r="F60" s="22" t="s">
        <v>277</v>
      </c>
      <c r="G60" s="22">
        <v>2</v>
      </c>
      <c r="H60" s="22">
        <v>0</v>
      </c>
      <c r="I60" s="22" t="s">
        <v>300</v>
      </c>
      <c r="J60" s="22" t="s">
        <v>308</v>
      </c>
      <c r="K60" s="22" t="s">
        <v>311</v>
      </c>
      <c r="L60" s="22">
        <v>9</v>
      </c>
      <c r="M60" s="23">
        <v>4</v>
      </c>
      <c r="N60" s="23" t="s">
        <v>312</v>
      </c>
      <c r="O60" s="23" t="s">
        <v>381</v>
      </c>
      <c r="P60" s="28">
        <v>0.82985500000000001</v>
      </c>
      <c r="Q60" s="28">
        <v>0.79507357706819337</v>
      </c>
      <c r="R60" s="29">
        <v>0.82717062770990113</v>
      </c>
      <c r="S60" s="29">
        <v>0.79958499999999999</v>
      </c>
      <c r="T60" s="24">
        <v>0.79656879884976295</v>
      </c>
      <c r="U60" s="30">
        <v>3457600</v>
      </c>
      <c r="V60" s="30">
        <v>1960822.4212642796</v>
      </c>
      <c r="W60" s="31">
        <v>4000794.325286699</v>
      </c>
      <c r="X60" s="23">
        <v>134244</v>
      </c>
      <c r="Y60" s="23">
        <v>87344.437401561459</v>
      </c>
      <c r="Z60" s="31">
        <v>150856.67381483686</v>
      </c>
      <c r="AA60" s="34">
        <v>249.5</v>
      </c>
      <c r="AB60" s="34">
        <v>148.5</v>
      </c>
      <c r="AC60" s="34">
        <v>260.60000000000002</v>
      </c>
      <c r="AD60" s="34">
        <v>115.6</v>
      </c>
      <c r="AE60" s="25">
        <f t="shared" si="0"/>
        <v>255.05</v>
      </c>
      <c r="AF60" s="25">
        <f t="shared" si="0"/>
        <v>132.05000000000001</v>
      </c>
      <c r="AG60" s="24">
        <v>4.4544797353573903E-2</v>
      </c>
      <c r="AH60" s="24">
        <v>80.944189362276916</v>
      </c>
      <c r="AI60" s="25">
        <v>79.561498158125602</v>
      </c>
      <c r="AJ60" s="25">
        <v>256.839</v>
      </c>
      <c r="AK60" s="25">
        <v>147.74699999999999</v>
      </c>
      <c r="AL60" s="25">
        <v>135.721</v>
      </c>
      <c r="AM60" s="24">
        <f>'[2]Data Comps'!U264/'[2]Data Comps'!V264</f>
        <v>3.8825775104118464E-2</v>
      </c>
      <c r="AN60" s="24">
        <v>82.218807608599306</v>
      </c>
      <c r="AO60" s="24">
        <v>77.26825779923125</v>
      </c>
      <c r="AP60" s="26">
        <v>0.81433552825194544</v>
      </c>
      <c r="AQ60" s="26">
        <v>0.83451388663337511</v>
      </c>
      <c r="AR60" s="27">
        <v>2292494.1595394267</v>
      </c>
      <c r="AS60" s="30">
        <v>2944942.7568477937</v>
      </c>
      <c r="AT60" s="23">
        <v>104079.67857391236</v>
      </c>
      <c r="AU60" s="23">
        <v>90982.302324158896</v>
      </c>
      <c r="AV60" s="22">
        <v>1</v>
      </c>
      <c r="AW60" s="22"/>
      <c r="AX60" s="22"/>
      <c r="AY60" s="22"/>
      <c r="AZ60" s="22"/>
      <c r="BA60" s="22"/>
      <c r="BB60" s="22"/>
      <c r="BC60" s="22"/>
      <c r="BD60" s="22"/>
      <c r="BE60" s="22"/>
      <c r="BF60" s="22"/>
      <c r="BG60" s="22"/>
      <c r="BH60" s="22"/>
      <c r="BI60" s="22"/>
      <c r="BJ60" s="22"/>
      <c r="BK60" s="22"/>
      <c r="BL60" s="22"/>
      <c r="BM60" s="22"/>
      <c r="BN60" s="22"/>
      <c r="BO60" s="22"/>
      <c r="BP60" s="22"/>
      <c r="BQ60" s="22"/>
      <c r="BR60" s="22"/>
      <c r="BS60" s="22"/>
      <c r="BT60" s="22"/>
      <c r="BU60" s="22"/>
      <c r="BV60" s="22"/>
      <c r="BW60" s="22"/>
      <c r="BX60" s="22"/>
      <c r="BY60" s="22"/>
      <c r="BZ60" s="22"/>
      <c r="CA60" s="22"/>
      <c r="CB60" s="22"/>
    </row>
    <row r="61" spans="1:80" ht="16">
      <c r="A61" s="33" t="s">
        <v>269</v>
      </c>
      <c r="B61" s="22">
        <v>267</v>
      </c>
      <c r="C61" s="22" t="s">
        <v>284</v>
      </c>
      <c r="D61" s="22" t="s">
        <v>379</v>
      </c>
      <c r="E61" s="22" t="s">
        <v>289</v>
      </c>
      <c r="F61" s="22" t="s">
        <v>277</v>
      </c>
      <c r="G61" s="22">
        <v>3</v>
      </c>
      <c r="H61" s="22">
        <v>1</v>
      </c>
      <c r="I61" s="22" t="s">
        <v>300</v>
      </c>
      <c r="J61" s="22" t="s">
        <v>308</v>
      </c>
      <c r="K61" s="22" t="s">
        <v>311</v>
      </c>
      <c r="L61" s="22">
        <v>9</v>
      </c>
      <c r="M61" s="23">
        <v>4</v>
      </c>
      <c r="N61" s="23" t="s">
        <v>312</v>
      </c>
      <c r="O61" s="23"/>
      <c r="P61" s="28">
        <v>0.81997299999999995</v>
      </c>
      <c r="Q61" s="28">
        <v>0.79980067006000544</v>
      </c>
      <c r="R61" s="29">
        <v>0.82269579308152985</v>
      </c>
      <c r="S61" s="29">
        <v>0.788914</v>
      </c>
      <c r="T61" s="24">
        <v>0.79119207601350183</v>
      </c>
      <c r="U61" s="30">
        <v>3150260</v>
      </c>
      <c r="V61" s="30">
        <v>2151771.8895361628</v>
      </c>
      <c r="W61" s="31">
        <v>3309334.5199885922</v>
      </c>
      <c r="X61" s="23">
        <v>129295</v>
      </c>
      <c r="Y61" s="23">
        <v>93502.391281222837</v>
      </c>
      <c r="Z61" s="31">
        <v>127663.69392192314</v>
      </c>
      <c r="AA61" s="25">
        <v>292.5</v>
      </c>
      <c r="AB61" s="25">
        <v>144</v>
      </c>
      <c r="AC61" s="25">
        <v>243.6</v>
      </c>
      <c r="AD61" s="25">
        <v>119.3</v>
      </c>
      <c r="AE61" s="25">
        <f t="shared" si="0"/>
        <v>268.05</v>
      </c>
      <c r="AF61" s="25">
        <f t="shared" si="0"/>
        <v>131.65</v>
      </c>
      <c r="AG61" s="24">
        <v>4.3558029965513771E-2</v>
      </c>
      <c r="AH61" s="24">
        <v>78.868708012992911</v>
      </c>
      <c r="AI61" s="25">
        <v>77.76685175691037</v>
      </c>
      <c r="AJ61" s="25">
        <v>270.61500000000001</v>
      </c>
      <c r="AK61" s="25">
        <v>169.46700000000001</v>
      </c>
      <c r="AL61" s="25">
        <v>131.315</v>
      </c>
      <c r="AM61" s="24">
        <f>'[2]Data Comps'!U266/'[2]Data Comps'!V266</f>
        <v>4.1042644099217207E-2</v>
      </c>
      <c r="AN61" s="24">
        <v>77.744420378188536</v>
      </c>
      <c r="AO61" s="24">
        <v>73.094705905100739</v>
      </c>
      <c r="AP61" s="26">
        <v>0.81652205614015194</v>
      </c>
      <c r="AQ61" s="26">
        <v>0.8316154578445627</v>
      </c>
      <c r="AR61" s="27">
        <v>2411111.9173875116</v>
      </c>
      <c r="AS61" s="30">
        <v>2910311.1157066356</v>
      </c>
      <c r="AT61" s="23">
        <v>104676.85033884802</v>
      </c>
      <c r="AU61" s="23">
        <v>94555.462477977751</v>
      </c>
      <c r="AV61" s="22">
        <v>1</v>
      </c>
      <c r="AW61" s="22"/>
      <c r="AX61" s="22"/>
      <c r="AY61" s="22"/>
      <c r="AZ61" s="22"/>
      <c r="BA61" s="22"/>
      <c r="BB61" s="22"/>
      <c r="BC61" s="22"/>
      <c r="BD61" s="22"/>
      <c r="BE61" s="22"/>
      <c r="BF61" s="22"/>
      <c r="BG61" s="22"/>
      <c r="BH61" s="22"/>
      <c r="BI61" s="22"/>
      <c r="BJ61" s="22"/>
      <c r="BK61" s="22"/>
      <c r="BL61" s="22"/>
      <c r="BM61" s="22"/>
      <c r="BN61" s="22"/>
      <c r="BO61" s="22"/>
      <c r="BP61" s="22"/>
      <c r="BQ61" s="22"/>
      <c r="BR61" s="22"/>
      <c r="BS61" s="22"/>
      <c r="BT61" s="22"/>
      <c r="BU61" s="22"/>
      <c r="BV61" s="22"/>
      <c r="BW61" s="22"/>
      <c r="BX61" s="22"/>
      <c r="BY61" s="22"/>
      <c r="BZ61" s="22"/>
      <c r="CA61" s="22"/>
      <c r="CB61" s="22"/>
    </row>
    <row r="62" spans="1:80">
      <c r="A62" s="22" t="s">
        <v>272</v>
      </c>
      <c r="B62" s="22">
        <v>270</v>
      </c>
      <c r="C62" s="22" t="s">
        <v>284</v>
      </c>
      <c r="D62" s="22" t="s">
        <v>379</v>
      </c>
      <c r="E62" s="22" t="s">
        <v>289</v>
      </c>
      <c r="F62" s="22" t="s">
        <v>277</v>
      </c>
      <c r="G62" s="22">
        <v>3</v>
      </c>
      <c r="H62" s="22">
        <v>1</v>
      </c>
      <c r="I62" s="22" t="s">
        <v>303</v>
      </c>
      <c r="J62" s="22" t="s">
        <v>308</v>
      </c>
      <c r="K62" s="22" t="s">
        <v>311</v>
      </c>
      <c r="L62" s="22">
        <v>9</v>
      </c>
      <c r="M62" s="23">
        <v>4</v>
      </c>
      <c r="N62" s="23" t="s">
        <v>312</v>
      </c>
      <c r="O62" s="23"/>
      <c r="P62" s="28">
        <v>0.803369</v>
      </c>
      <c r="Q62" s="28">
        <v>0.79752843637036808</v>
      </c>
      <c r="R62" s="29">
        <v>0.84169587049628625</v>
      </c>
      <c r="S62" s="29">
        <v>0.77034999999999998</v>
      </c>
      <c r="T62" s="24">
        <v>0.81343332576974847</v>
      </c>
      <c r="U62" s="30">
        <v>3346300</v>
      </c>
      <c r="V62" s="30">
        <v>2560442.5766933965</v>
      </c>
      <c r="W62" s="31">
        <v>4894037.4965472044</v>
      </c>
      <c r="X62" s="23">
        <v>156298</v>
      </c>
      <c r="Y62" s="23">
        <v>112315.36356662281</v>
      </c>
      <c r="Z62" s="31">
        <v>167938.89098162865</v>
      </c>
      <c r="AA62" s="25">
        <v>322.2</v>
      </c>
      <c r="AB62" s="25">
        <v>158.9</v>
      </c>
      <c r="AC62" s="25">
        <v>319.2</v>
      </c>
      <c r="AD62" s="25">
        <v>109.2</v>
      </c>
      <c r="AE62" s="25">
        <f t="shared" si="0"/>
        <v>320.7</v>
      </c>
      <c r="AF62" s="25">
        <f t="shared" si="0"/>
        <v>134.05000000000001</v>
      </c>
      <c r="AG62" s="24">
        <v>4.5152053740068435E-2</v>
      </c>
      <c r="AH62" s="24">
        <v>88.418519919751333</v>
      </c>
      <c r="AI62" s="25">
        <v>87.425327175988883</v>
      </c>
      <c r="AJ62" s="25">
        <v>312.77600000000001</v>
      </c>
      <c r="AK62" s="25">
        <v>171.821</v>
      </c>
      <c r="AL62" s="25">
        <v>125.52199999999999</v>
      </c>
      <c r="AM62" s="24">
        <f>'[2]Data Comps'!U269/'[2]Data Comps'!V269</f>
        <v>4.6707707019693394E-2</v>
      </c>
      <c r="AN62" s="24">
        <v>71.164121620617266</v>
      </c>
      <c r="AO62" s="24">
        <v>64.229228780918504</v>
      </c>
      <c r="AP62" s="26">
        <v>0.81784099719254655</v>
      </c>
      <c r="AQ62" s="26">
        <v>0.84908141016012151</v>
      </c>
      <c r="AR62" s="27">
        <v>2913695.1953307851</v>
      </c>
      <c r="AS62" s="30">
        <v>4239800.05987236</v>
      </c>
      <c r="AT62" s="23">
        <v>136560.21596155557</v>
      </c>
      <c r="AU62" s="23">
        <v>113431.39723707319</v>
      </c>
      <c r="AV62" s="22">
        <v>1</v>
      </c>
      <c r="AW62" s="22"/>
      <c r="AX62" s="22"/>
      <c r="AY62" s="22"/>
      <c r="AZ62" s="22"/>
      <c r="BA62" s="22"/>
      <c r="BB62" s="22"/>
      <c r="BC62" s="22"/>
      <c r="BD62" s="22"/>
      <c r="BE62" s="22"/>
      <c r="BF62" s="22"/>
      <c r="BG62" s="22"/>
      <c r="BH62" s="22"/>
      <c r="BI62" s="22"/>
      <c r="BJ62" s="22"/>
      <c r="BK62" s="22"/>
      <c r="BL62" s="22"/>
      <c r="BM62" s="22"/>
      <c r="BN62" s="22"/>
      <c r="BO62" s="22"/>
      <c r="BP62" s="22"/>
      <c r="BQ62" s="22"/>
      <c r="BR62" s="22"/>
      <c r="BS62" s="22"/>
      <c r="BT62" s="22"/>
      <c r="BU62" s="22"/>
      <c r="BV62" s="22"/>
      <c r="BW62" s="22"/>
      <c r="BX62" s="22"/>
      <c r="BY62" s="22"/>
      <c r="BZ62" s="22"/>
      <c r="CA62" s="22"/>
      <c r="CB62" s="22"/>
    </row>
    <row r="64" spans="1:80" ht="16">
      <c r="S64" t="s">
        <v>93</v>
      </c>
      <c r="T64" s="3">
        <v>55</v>
      </c>
      <c r="U64" t="s">
        <v>276</v>
      </c>
    </row>
    <row r="65" spans="1:80" ht="16">
      <c r="A65" s="22" t="s">
        <v>198</v>
      </c>
      <c r="B65" s="33">
        <v>193</v>
      </c>
      <c r="C65" s="22" t="s">
        <v>274</v>
      </c>
      <c r="D65" s="22" t="s">
        <v>379</v>
      </c>
      <c r="E65" s="22" t="s">
        <v>289</v>
      </c>
      <c r="F65" s="22" t="s">
        <v>277</v>
      </c>
      <c r="G65" s="22">
        <v>2</v>
      </c>
      <c r="H65" s="22">
        <v>1</v>
      </c>
      <c r="I65" s="22" t="s">
        <v>295</v>
      </c>
      <c r="J65" s="22" t="s">
        <v>307</v>
      </c>
      <c r="K65" s="22" t="s">
        <v>310</v>
      </c>
      <c r="L65" s="22">
        <v>6</v>
      </c>
      <c r="M65" s="23">
        <v>4</v>
      </c>
      <c r="N65" s="23" t="s">
        <v>312</v>
      </c>
      <c r="O65" s="23" t="s">
        <v>382</v>
      </c>
      <c r="P65" s="28">
        <v>0.632938</v>
      </c>
      <c r="Q65" s="28">
        <v>0.64641428604535089</v>
      </c>
      <c r="R65" s="29">
        <v>0.70320851966280384</v>
      </c>
      <c r="S65" s="29">
        <v>0.57291400000000003</v>
      </c>
      <c r="T65" s="24">
        <v>0.65187714907268601</v>
      </c>
      <c r="U65" s="30">
        <v>376590</v>
      </c>
      <c r="V65" s="30">
        <v>366288.05717022269</v>
      </c>
      <c r="W65" s="31">
        <v>640054.96547948499</v>
      </c>
      <c r="X65" s="23">
        <v>32506.7</v>
      </c>
      <c r="Y65" s="23">
        <v>28689.505820975806</v>
      </c>
      <c r="Z65" s="31">
        <v>42154.762625879455</v>
      </c>
      <c r="AA65" s="25">
        <v>149</v>
      </c>
      <c r="AB65" s="25">
        <v>86.2</v>
      </c>
      <c r="AC65" s="25">
        <v>145.5</v>
      </c>
      <c r="AD65" s="25">
        <v>64.900000000000006</v>
      </c>
      <c r="AE65" s="25">
        <f>(AA65+AC65)/2</f>
        <v>147.25</v>
      </c>
      <c r="AF65" s="25">
        <f>(AB65+AD65)/2</f>
        <v>75.550000000000011</v>
      </c>
      <c r="AG65" s="24">
        <v>7.9337651755844313E-2</v>
      </c>
      <c r="AH65" s="24">
        <v>46.583762853988823</v>
      </c>
      <c r="AI65" s="25">
        <v>45.550366716088121</v>
      </c>
      <c r="AJ65" s="25">
        <v>149.797</v>
      </c>
      <c r="AK65" s="25">
        <v>82.838800000000006</v>
      </c>
      <c r="AL65" s="25">
        <v>63.524099999999997</v>
      </c>
      <c r="AM65" s="24">
        <f>'[2]Data Comps'!U192/'[2]Data Comps'!V192</f>
        <v>8.6318542712233465E-2</v>
      </c>
      <c r="AN65" s="24">
        <v>37.315092037287542</v>
      </c>
      <c r="AO65" s="24">
        <v>34.754988971504332</v>
      </c>
      <c r="AP65" s="26">
        <v>0.67781185419841117</v>
      </c>
      <c r="AQ65" s="26">
        <v>0.7170525697965503</v>
      </c>
      <c r="AR65" s="27">
        <v>431326.24880960479</v>
      </c>
      <c r="AS65" s="30">
        <v>572886.32738656283</v>
      </c>
      <c r="AT65" s="23">
        <v>34912.868730604969</v>
      </c>
      <c r="AU65" s="23">
        <v>30028.805923089749</v>
      </c>
      <c r="AV65" s="22">
        <v>1</v>
      </c>
      <c r="AW65" s="22"/>
      <c r="AX65" s="22"/>
      <c r="AY65" s="22"/>
      <c r="AZ65" s="22"/>
      <c r="BA65" s="22"/>
      <c r="BB65" s="22"/>
      <c r="BC65" s="22"/>
      <c r="BD65" s="22"/>
      <c r="BE65" s="22"/>
      <c r="BF65" s="22"/>
      <c r="BG65" s="22"/>
      <c r="BH65" s="22"/>
      <c r="BI65" s="22"/>
      <c r="BJ65" s="22"/>
      <c r="BK65" s="22"/>
      <c r="BL65" s="22"/>
      <c r="BM65" s="22"/>
      <c r="BN65" s="22"/>
      <c r="BO65" s="22"/>
      <c r="BP65" s="22"/>
      <c r="BQ65" s="22"/>
      <c r="BR65" s="22"/>
      <c r="BS65" s="22"/>
      <c r="BT65" s="22"/>
      <c r="BU65" s="22"/>
      <c r="BV65" s="22"/>
      <c r="BW65" s="22"/>
      <c r="BX65" s="22"/>
      <c r="BY65" s="22"/>
      <c r="BZ65" s="22"/>
      <c r="CA65" s="22"/>
      <c r="CB65" s="22"/>
    </row>
    <row r="66" spans="1:80">
      <c r="S66" t="s">
        <v>95</v>
      </c>
      <c r="T66">
        <v>57</v>
      </c>
      <c r="U66" t="s">
        <v>274</v>
      </c>
    </row>
    <row r="67" spans="1:80" ht="16">
      <c r="A67" t="s">
        <v>383</v>
      </c>
      <c r="S67" t="s">
        <v>96</v>
      </c>
      <c r="T67" s="5">
        <v>58</v>
      </c>
      <c r="U67" t="s">
        <v>274</v>
      </c>
    </row>
    <row r="68" spans="1:80" ht="16">
      <c r="A68" s="34" t="s">
        <v>384</v>
      </c>
      <c r="B68" s="33">
        <v>203</v>
      </c>
      <c r="C68" s="34" t="s">
        <v>286</v>
      </c>
      <c r="D68" s="34" t="s">
        <v>379</v>
      </c>
      <c r="E68" s="34" t="s">
        <v>289</v>
      </c>
      <c r="F68" s="34" t="s">
        <v>278</v>
      </c>
      <c r="G68" s="34">
        <v>3</v>
      </c>
      <c r="H68" s="34">
        <v>0</v>
      </c>
      <c r="I68" s="34" t="s">
        <v>295</v>
      </c>
      <c r="J68" s="34" t="s">
        <v>307</v>
      </c>
      <c r="K68" s="34" t="s">
        <v>310</v>
      </c>
      <c r="L68" s="34">
        <v>6</v>
      </c>
      <c r="M68" s="35">
        <v>4</v>
      </c>
      <c r="N68" s="35" t="s">
        <v>312</v>
      </c>
      <c r="O68" s="36" t="s">
        <v>381</v>
      </c>
      <c r="P68" s="37">
        <v>0.57999999999999996</v>
      </c>
      <c r="Q68" s="38">
        <v>0.59499999999999997</v>
      </c>
      <c r="R68" s="39">
        <v>0.66900000000000004</v>
      </c>
      <c r="S68" s="39">
        <v>0.51300000000000001</v>
      </c>
      <c r="T68" s="40">
        <v>0.61399999999999999</v>
      </c>
      <c r="U68" s="41">
        <v>185961</v>
      </c>
      <c r="V68" s="42">
        <v>176875</v>
      </c>
      <c r="W68" s="43">
        <v>450659</v>
      </c>
      <c r="X68" s="35">
        <v>19295</v>
      </c>
      <c r="Y68" s="35">
        <v>16314</v>
      </c>
      <c r="Z68" s="43">
        <v>33850</v>
      </c>
      <c r="AA68" s="44">
        <v>85.9</v>
      </c>
      <c r="AB68" s="44">
        <v>83.6</v>
      </c>
      <c r="AC68" s="44">
        <v>95.4</v>
      </c>
      <c r="AD68" s="44">
        <v>69.8</v>
      </c>
      <c r="AE68" s="44">
        <v>90.7</v>
      </c>
      <c r="AF68" s="44">
        <v>76.7</v>
      </c>
      <c r="AG68" s="40">
        <v>7.4999999999999997E-2</v>
      </c>
      <c r="AH68" s="40">
        <v>41.642000000000003</v>
      </c>
      <c r="AI68" s="44">
        <v>39.9</v>
      </c>
      <c r="AJ68" s="44">
        <v>95.4</v>
      </c>
      <c r="AK68" s="44">
        <v>72.3</v>
      </c>
      <c r="AL68" s="44">
        <v>63.3</v>
      </c>
      <c r="AM68" s="40">
        <v>0.104</v>
      </c>
      <c r="AN68" s="40">
        <v>32.273000000000003</v>
      </c>
      <c r="AO68" s="40">
        <v>28.913</v>
      </c>
      <c r="AP68" s="45">
        <v>0.65400000000000003</v>
      </c>
      <c r="AQ68" s="45">
        <v>0.67600000000000005</v>
      </c>
      <c r="AR68" s="42">
        <v>276967</v>
      </c>
      <c r="AS68" s="42">
        <v>331726</v>
      </c>
      <c r="AT68" s="35">
        <v>23201</v>
      </c>
      <c r="AU68" s="35">
        <v>20750</v>
      </c>
      <c r="AV68" s="34">
        <v>1</v>
      </c>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34"/>
      <c r="BW68" s="22"/>
      <c r="BX68" s="22"/>
      <c r="BY68" s="22"/>
      <c r="BZ68" s="22"/>
      <c r="CA68" s="22"/>
      <c r="CB68" s="22"/>
    </row>
    <row r="69" spans="1:80">
      <c r="A69" s="22" t="s">
        <v>385</v>
      </c>
      <c r="B69" s="22">
        <v>89</v>
      </c>
      <c r="C69" s="22" t="s">
        <v>286</v>
      </c>
      <c r="D69" s="22" t="s">
        <v>379</v>
      </c>
      <c r="E69" s="22" t="s">
        <v>289</v>
      </c>
      <c r="F69" s="22" t="s">
        <v>278</v>
      </c>
      <c r="G69" s="22">
        <v>3</v>
      </c>
      <c r="H69" s="22">
        <v>1</v>
      </c>
      <c r="I69" s="22" t="s">
        <v>293</v>
      </c>
      <c r="J69" s="22" t="s">
        <v>306</v>
      </c>
      <c r="K69" s="22" t="s">
        <v>310</v>
      </c>
      <c r="L69" s="22">
        <v>3</v>
      </c>
      <c r="M69" s="23">
        <v>4</v>
      </c>
      <c r="N69" s="23" t="s">
        <v>312</v>
      </c>
      <c r="O69" s="23" t="s">
        <v>381</v>
      </c>
      <c r="P69" s="28">
        <v>0.50187899999999996</v>
      </c>
      <c r="Q69" s="28">
        <v>0.53447223463420335</v>
      </c>
      <c r="R69" s="29">
        <v>0.60841410605400115</v>
      </c>
      <c r="S69" s="29">
        <v>0.42780000000000001</v>
      </c>
      <c r="T69" s="24">
        <v>0.54273033958092098</v>
      </c>
      <c r="U69" s="30">
        <v>129329</v>
      </c>
      <c r="V69" s="30">
        <v>135151.36720307442</v>
      </c>
      <c r="W69" s="31">
        <v>247209.3588891215</v>
      </c>
      <c r="X69" s="23">
        <v>16352.4</v>
      </c>
      <c r="Y69" s="23">
        <v>14261.446385624491</v>
      </c>
      <c r="Z69" s="31">
        <v>21952.055847278851</v>
      </c>
      <c r="AA69" s="25">
        <v>106.2</v>
      </c>
      <c r="AB69" s="25">
        <v>66.8</v>
      </c>
      <c r="AC69" s="25">
        <v>90.1</v>
      </c>
      <c r="AD69" s="25">
        <v>49.5</v>
      </c>
      <c r="AE69" s="25">
        <f>(AA69+AC69)/2</f>
        <v>98.15</v>
      </c>
      <c r="AF69" s="25">
        <f>(AB69+AD69)/2</f>
        <v>58.15</v>
      </c>
      <c r="AG69" s="24">
        <v>0.10678015793711081</v>
      </c>
      <c r="AH69" s="24">
        <v>34.781903296202444</v>
      </c>
      <c r="AI69" s="25">
        <v>33.783991887907654</v>
      </c>
      <c r="AJ69" s="25">
        <v>101.393</v>
      </c>
      <c r="AK69" s="25">
        <v>58.1708</v>
      </c>
      <c r="AL69" s="25">
        <v>52.6462</v>
      </c>
      <c r="AM69" s="24">
        <f>'[2]Data Comps'!U88/'[2]Data Comps'!V88</f>
        <v>0.12644031887666338</v>
      </c>
      <c r="AN69" s="24">
        <v>26.801393152935955</v>
      </c>
      <c r="AO69" s="24">
        <v>23.72660893813752</v>
      </c>
      <c r="AP69" s="26">
        <v>0.57625731361987609</v>
      </c>
      <c r="AQ69" s="26">
        <v>0.62767583736504062</v>
      </c>
      <c r="AR69" s="27">
        <v>169930.20747325584</v>
      </c>
      <c r="AS69" s="30">
        <v>229319.95675178766</v>
      </c>
      <c r="AT69" s="23">
        <v>18565.716853784077</v>
      </c>
      <c r="AU69" s="23">
        <v>15757.578001044754</v>
      </c>
      <c r="AV69" s="22">
        <v>1</v>
      </c>
      <c r="AW69" s="22"/>
      <c r="AX69" s="22"/>
      <c r="AY69" s="22"/>
      <c r="AZ69" s="22"/>
      <c r="BA69" s="22"/>
      <c r="BB69" s="22"/>
      <c r="BC69" s="22"/>
      <c r="BD69" s="22"/>
      <c r="BE69" s="22"/>
      <c r="BF69" s="22"/>
      <c r="BG69" s="22"/>
      <c r="BH69" s="22"/>
      <c r="BI69" s="22"/>
      <c r="BJ69" s="22"/>
      <c r="BK69" s="22"/>
      <c r="BL69" s="22"/>
      <c r="BM69" s="22"/>
      <c r="BN69" s="22"/>
      <c r="BO69" s="22"/>
      <c r="BP69" s="22"/>
      <c r="BQ69" s="22"/>
      <c r="BR69" s="22"/>
      <c r="BS69" s="22"/>
      <c r="BT69" s="22"/>
      <c r="BU69" s="22"/>
      <c r="BV69" s="22"/>
      <c r="BW69" s="22"/>
      <c r="BX69" s="22"/>
      <c r="BY69" s="22"/>
      <c r="BZ69" s="22"/>
      <c r="CA69" s="22"/>
      <c r="CB69" s="22"/>
    </row>
    <row r="70" spans="1:80" ht="16">
      <c r="A70" s="22" t="s">
        <v>384</v>
      </c>
      <c r="B70" s="33">
        <v>203</v>
      </c>
      <c r="C70" s="22" t="s">
        <v>286</v>
      </c>
      <c r="D70" s="22" t="s">
        <v>379</v>
      </c>
      <c r="E70" s="22" t="s">
        <v>289</v>
      </c>
      <c r="F70" s="22" t="s">
        <v>278</v>
      </c>
      <c r="G70" s="22">
        <v>3</v>
      </c>
      <c r="H70" s="22">
        <v>0</v>
      </c>
      <c r="I70" s="34" t="s">
        <v>295</v>
      </c>
      <c r="J70" s="22" t="s">
        <v>307</v>
      </c>
      <c r="K70" s="22" t="s">
        <v>310</v>
      </c>
      <c r="L70" s="22">
        <v>6</v>
      </c>
      <c r="M70" s="23">
        <v>4</v>
      </c>
      <c r="N70" s="23" t="s">
        <v>312</v>
      </c>
      <c r="O70" s="23" t="s">
        <v>381</v>
      </c>
      <c r="P70" s="28">
        <v>0.57961700000000005</v>
      </c>
      <c r="Q70" s="28">
        <v>0.59459834688559643</v>
      </c>
      <c r="R70" s="29">
        <v>0.66930940887348445</v>
      </c>
      <c r="S70" s="29">
        <v>0.51293500000000003</v>
      </c>
      <c r="T70" s="24">
        <v>0.61389233248774044</v>
      </c>
      <c r="U70" s="30">
        <v>185961</v>
      </c>
      <c r="V70" s="30">
        <v>176875.33118231193</v>
      </c>
      <c r="W70" s="31">
        <v>450659.31648936076</v>
      </c>
      <c r="X70" s="23">
        <v>19294.900000000001</v>
      </c>
      <c r="Y70" s="23">
        <v>16313.785158015393</v>
      </c>
      <c r="Z70" s="31">
        <v>33850.235340665487</v>
      </c>
      <c r="AA70" s="25">
        <v>85.9</v>
      </c>
      <c r="AB70" s="25">
        <v>83.6</v>
      </c>
      <c r="AC70" s="25">
        <v>95.4</v>
      </c>
      <c r="AD70" s="25">
        <v>69.8</v>
      </c>
      <c r="AE70" s="25">
        <f>(AA70+AC70)/2</f>
        <v>90.65</v>
      </c>
      <c r="AF70" s="25">
        <f>(AB70+AD70)/2</f>
        <v>76.699999999999989</v>
      </c>
      <c r="AG70" s="24">
        <v>7.4919458134947547E-2</v>
      </c>
      <c r="AH70" s="24">
        <v>41.642385210285731</v>
      </c>
      <c r="AI70" s="25">
        <v>39.939986705023088</v>
      </c>
      <c r="AJ70" s="25">
        <v>95.421500000000009</v>
      </c>
      <c r="AK70" s="25">
        <v>72.340199999999996</v>
      </c>
      <c r="AL70" s="25">
        <v>63.332899999999995</v>
      </c>
      <c r="AM70" s="24">
        <f>'[2]Data Comps'!U202/'[2]Data Comps'!V202</f>
        <v>0.103757777168331</v>
      </c>
      <c r="AN70" s="24">
        <v>32.272512817339454</v>
      </c>
      <c r="AO70" s="24">
        <v>28.913495275953746</v>
      </c>
      <c r="AP70" s="26">
        <v>0.6542032756716657</v>
      </c>
      <c r="AQ70" s="26">
        <v>0.67638719548520143</v>
      </c>
      <c r="AR70" s="27">
        <v>276967.06624571927</v>
      </c>
      <c r="AS70" s="30">
        <v>331725.59796765231</v>
      </c>
      <c r="AT70" s="23">
        <v>23200.873177446367</v>
      </c>
      <c r="AU70" s="23">
        <v>20750.222524355409</v>
      </c>
      <c r="AV70" s="22">
        <v>1</v>
      </c>
      <c r="AW70" s="22"/>
      <c r="AX70" s="22"/>
      <c r="AY70" s="22"/>
      <c r="AZ70" s="22"/>
      <c r="BA70" s="22"/>
      <c r="BB70" s="22"/>
      <c r="BC70" s="22"/>
      <c r="BD70" s="22"/>
      <c r="BE70" s="22"/>
      <c r="BF70" s="22"/>
      <c r="BG70" s="22"/>
      <c r="BH70" s="22"/>
      <c r="BI70" s="22"/>
      <c r="BJ70" s="22"/>
      <c r="BK70" s="22"/>
      <c r="BL70" s="22"/>
      <c r="BM70" s="22"/>
      <c r="BN70" s="22"/>
      <c r="BO70" s="22"/>
      <c r="BP70" s="22"/>
      <c r="BQ70" s="22"/>
      <c r="BR70" s="22"/>
      <c r="BS70" s="22"/>
      <c r="BT70" s="22"/>
      <c r="BU70" s="22"/>
      <c r="BV70" s="22"/>
      <c r="BW70" s="22"/>
      <c r="BX70" s="22"/>
      <c r="BY70" s="22"/>
      <c r="BZ70" s="22"/>
      <c r="CA70" s="22"/>
      <c r="CB70" s="22"/>
    </row>
    <row r="74" spans="1:80">
      <c r="A74" t="s">
        <v>470</v>
      </c>
    </row>
    <row r="76" spans="1:80" ht="16">
      <c r="A76" s="2" t="s">
        <v>372</v>
      </c>
      <c r="B76" s="2" t="s">
        <v>285</v>
      </c>
      <c r="D76" s="2" t="s">
        <v>290</v>
      </c>
      <c r="E76" s="2">
        <v>2</v>
      </c>
      <c r="F76" s="2" t="s">
        <v>283</v>
      </c>
      <c r="G76" s="2"/>
      <c r="H76" s="2" t="s">
        <v>465</v>
      </c>
      <c r="J76" s="2"/>
      <c r="K76" s="2" t="s">
        <v>299</v>
      </c>
      <c r="L76" s="2" t="s">
        <v>308</v>
      </c>
      <c r="M76" s="10" t="s">
        <v>311</v>
      </c>
      <c r="N76" s="10"/>
      <c r="O76" s="10"/>
      <c r="P76" s="11">
        <v>0.59599999999999997</v>
      </c>
      <c r="Q76" s="12">
        <v>0.72899999999999998</v>
      </c>
      <c r="R76" s="13">
        <v>0.747</v>
      </c>
      <c r="S76" s="15">
        <v>262232</v>
      </c>
      <c r="T76" s="16">
        <v>596920</v>
      </c>
      <c r="U76" s="17">
        <v>709560</v>
      </c>
      <c r="V76" s="18">
        <v>27798</v>
      </c>
      <c r="W76" s="18">
        <v>34773</v>
      </c>
      <c r="X76" s="19">
        <v>38626</v>
      </c>
      <c r="AA76" s="20">
        <v>129.4</v>
      </c>
      <c r="AB76" s="20">
        <v>105.2</v>
      </c>
      <c r="AC76" s="20">
        <v>115.5</v>
      </c>
      <c r="AD76" s="20">
        <v>88.5</v>
      </c>
      <c r="AE76" s="20">
        <v>122.5</v>
      </c>
      <c r="AF76" s="20">
        <v>96.9</v>
      </c>
      <c r="AG76" s="14"/>
      <c r="AH76" s="14"/>
      <c r="AI76" s="20"/>
      <c r="AJ76" s="20"/>
      <c r="AK76" s="20"/>
      <c r="AL76" s="20"/>
      <c r="AM76" s="14"/>
      <c r="AN76" s="14"/>
      <c r="AO76" s="14"/>
      <c r="AP76" s="21"/>
      <c r="AQ76" s="21"/>
      <c r="AR76" s="16"/>
      <c r="AS76" s="16"/>
      <c r="AT76" s="18"/>
      <c r="AU76" s="18"/>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row>
    <row r="77" spans="1:80" ht="16">
      <c r="A77" s="5" t="s">
        <v>472</v>
      </c>
      <c r="B77" t="s">
        <v>285</v>
      </c>
      <c r="D77" s="58" t="s">
        <v>290</v>
      </c>
      <c r="E77">
        <v>2</v>
      </c>
      <c r="F77" t="s">
        <v>282</v>
      </c>
      <c r="H77" t="s">
        <v>465</v>
      </c>
      <c r="M77" t="s">
        <v>310</v>
      </c>
      <c r="S77" s="49">
        <v>85676.3</v>
      </c>
      <c r="U77" s="64">
        <v>136670.24711498641</v>
      </c>
      <c r="AQ77" s="56"/>
    </row>
    <row r="79" spans="1:80">
      <c r="A79" t="s">
        <v>476</v>
      </c>
    </row>
    <row r="80" spans="1:80">
      <c r="A80" t="s">
        <v>477</v>
      </c>
    </row>
    <row r="81" spans="1:44">
      <c r="A81" t="s">
        <v>478</v>
      </c>
      <c r="D81" s="58"/>
      <c r="P81" s="48"/>
      <c r="Q81" s="48"/>
      <c r="R81" s="48"/>
      <c r="S81" s="49"/>
      <c r="T81" s="49"/>
      <c r="U81" s="49"/>
      <c r="V81" s="50"/>
      <c r="W81" s="50"/>
      <c r="X81" s="50"/>
      <c r="Y81" s="51"/>
      <c r="Z81" s="51"/>
      <c r="AG81" s="48"/>
      <c r="AH81" s="48"/>
      <c r="AI81" s="49"/>
      <c r="AJ81" s="49"/>
      <c r="AK81" s="50"/>
      <c r="AL81" s="50"/>
      <c r="AM81" s="53"/>
      <c r="AN81" s="53"/>
      <c r="AQ81" s="56"/>
    </row>
    <row r="84" spans="1:44">
      <c r="A84" s="89">
        <v>44489</v>
      </c>
    </row>
    <row r="85" spans="1:44">
      <c r="A85" t="s">
        <v>485</v>
      </c>
      <c r="D85" s="58"/>
      <c r="Q85" s="48"/>
      <c r="R85" s="48"/>
      <c r="S85" s="48"/>
      <c r="T85" s="49"/>
      <c r="U85" s="49"/>
      <c r="V85" s="49"/>
      <c r="W85" s="50"/>
      <c r="X85" s="50"/>
      <c r="Y85" s="50"/>
      <c r="Z85" s="51"/>
      <c r="AA85" s="51"/>
      <c r="AH85" s="48"/>
      <c r="AI85" s="48"/>
      <c r="AJ85" s="49"/>
      <c r="AK85" s="49"/>
      <c r="AL85" s="50"/>
      <c r="AM85" s="50"/>
      <c r="AN85" s="53"/>
      <c r="AO85" s="53"/>
      <c r="AR85" s="56"/>
    </row>
    <row r="86" spans="1:44">
      <c r="A86" t="s">
        <v>486</v>
      </c>
      <c r="B86" s="58"/>
      <c r="H86" s="1"/>
      <c r="Q86" s="48"/>
      <c r="R86" s="48"/>
      <c r="S86" s="48"/>
      <c r="T86" s="49"/>
      <c r="U86" s="49"/>
      <c r="V86" s="49"/>
      <c r="W86" s="50"/>
      <c r="X86" s="50"/>
      <c r="Y86" s="50"/>
      <c r="Z86" s="51"/>
      <c r="AA86" s="51"/>
      <c r="AH86" s="48"/>
      <c r="AI86" s="48"/>
      <c r="AJ86" s="49"/>
      <c r="AK86" s="49"/>
      <c r="AL86" s="50"/>
      <c r="AM86" s="50"/>
      <c r="AN86" s="53"/>
      <c r="AO86" s="53"/>
      <c r="AR86" s="5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56281-8484-FD4F-AA35-60859D2E9B2F}">
  <dimension ref="A1:AV267"/>
  <sheetViews>
    <sheetView zoomScale="125" workbookViewId="0">
      <pane xSplit="1" ySplit="1" topLeftCell="B245" activePane="bottomRight" state="frozen"/>
      <selection pane="topRight" activeCell="B1" sqref="B1"/>
      <selection pane="bottomLeft" activeCell="A2" sqref="A2"/>
      <selection pane="bottomRight" activeCell="B223" sqref="B223"/>
    </sheetView>
  </sheetViews>
  <sheetFormatPr baseColWidth="10" defaultColWidth="8.83203125" defaultRowHeight="15"/>
  <cols>
    <col min="1" max="1" width="16.6640625" customWidth="1"/>
    <col min="2" max="2" width="7.6640625" customWidth="1"/>
    <col min="4" max="4" width="6.83203125" customWidth="1"/>
    <col min="5" max="5" width="6.1640625" customWidth="1"/>
    <col min="7" max="7" width="7.5" customWidth="1"/>
    <col min="9" max="9" width="10" customWidth="1"/>
    <col min="10" max="10" width="13.6640625" customWidth="1"/>
    <col min="35" max="36" width="10.6640625" bestFit="1" customWidth="1"/>
    <col min="37" max="38" width="9.6640625" bestFit="1" customWidth="1"/>
    <col min="41" max="41" width="13.33203125" customWidth="1"/>
    <col min="43" max="43" width="8.83203125" style="56"/>
    <col min="47" max="47" width="6.33203125" customWidth="1"/>
  </cols>
  <sheetData>
    <row r="1" spans="1:48" s="1" customFormat="1" ht="16">
      <c r="A1" s="1" t="s">
        <v>0</v>
      </c>
      <c r="B1" s="1" t="s">
        <v>1</v>
      </c>
      <c r="C1" s="1" t="s">
        <v>5</v>
      </c>
      <c r="D1" s="1" t="s">
        <v>2</v>
      </c>
      <c r="E1" s="1" t="s">
        <v>3</v>
      </c>
      <c r="F1" s="1" t="s">
        <v>471</v>
      </c>
      <c r="G1" s="3" t="s">
        <v>4</v>
      </c>
      <c r="H1" s="1" t="s">
        <v>14</v>
      </c>
      <c r="I1" s="1" t="s">
        <v>458</v>
      </c>
      <c r="J1" s="1" t="s">
        <v>459</v>
      </c>
      <c r="K1" s="1" t="s">
        <v>9</v>
      </c>
      <c r="L1" s="1" t="s">
        <v>10</v>
      </c>
      <c r="M1" s="1" t="s">
        <v>11</v>
      </c>
      <c r="N1" s="1" t="s">
        <v>12</v>
      </c>
      <c r="O1" s="1" t="s">
        <v>13</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388</v>
      </c>
      <c r="AP1" s="1" t="s">
        <v>456</v>
      </c>
      <c r="AQ1" s="55" t="s">
        <v>457</v>
      </c>
      <c r="AR1" s="1" t="s">
        <v>6</v>
      </c>
      <c r="AS1" s="1" t="s">
        <v>7</v>
      </c>
      <c r="AT1" s="1" t="s">
        <v>8</v>
      </c>
      <c r="AU1" s="1" t="s">
        <v>460</v>
      </c>
      <c r="AV1" s="1" t="s">
        <v>40</v>
      </c>
    </row>
    <row r="2" spans="1:48">
      <c r="A2" t="s">
        <v>41</v>
      </c>
      <c r="B2" s="58" t="s">
        <v>275</v>
      </c>
      <c r="C2" t="s">
        <v>276</v>
      </c>
      <c r="D2" t="s">
        <v>278</v>
      </c>
      <c r="E2">
        <v>2</v>
      </c>
      <c r="F2" s="62" t="s">
        <v>281</v>
      </c>
      <c r="G2" s="62" t="s">
        <v>282</v>
      </c>
      <c r="H2" t="s">
        <v>464</v>
      </c>
      <c r="I2" t="s">
        <v>458</v>
      </c>
      <c r="K2" t="s">
        <v>291</v>
      </c>
      <c r="L2" t="s">
        <v>304</v>
      </c>
      <c r="M2" t="s">
        <v>309</v>
      </c>
      <c r="N2">
        <v>1</v>
      </c>
      <c r="O2">
        <v>4</v>
      </c>
      <c r="P2" s="47">
        <v>0.43992100000000001</v>
      </c>
      <c r="Q2" s="47">
        <v>0.29679100947421899</v>
      </c>
      <c r="R2" s="47">
        <v>0.46775584055422126</v>
      </c>
      <c r="S2" s="49">
        <v>100726</v>
      </c>
      <c r="T2" s="49">
        <v>67321.730317800393</v>
      </c>
      <c r="U2" s="49">
        <v>117996.56765047266</v>
      </c>
      <c r="V2" s="50">
        <v>13156.9</v>
      </c>
      <c r="W2" s="50">
        <v>11022.895651671759</v>
      </c>
      <c r="X2" s="50">
        <v>14073.347785529924</v>
      </c>
      <c r="Y2" s="51">
        <v>24.770260354474871</v>
      </c>
      <c r="Z2" s="51">
        <v>23.421430978201769</v>
      </c>
      <c r="AA2">
        <v>114.7</v>
      </c>
      <c r="AB2">
        <v>43.3</v>
      </c>
      <c r="AC2">
        <v>114.8</v>
      </c>
      <c r="AD2">
        <v>28.3</v>
      </c>
      <c r="AE2">
        <v>114.75</v>
      </c>
      <c r="AF2">
        <v>35.799999999999997</v>
      </c>
      <c r="AG2" s="48">
        <v>0.36918015209891158</v>
      </c>
      <c r="AH2" s="48">
        <v>0.48642211299808252</v>
      </c>
      <c r="AI2" s="49">
        <v>73625.057741588316</v>
      </c>
      <c r="AJ2" s="49">
        <v>112648.93993677649</v>
      </c>
      <c r="AK2" s="50">
        <v>10599.03638125719</v>
      </c>
      <c r="AL2" s="50">
        <v>12902.313444309188</v>
      </c>
      <c r="AM2" s="53">
        <v>0.35518100000000002</v>
      </c>
      <c r="AN2" s="53">
        <v>0.37763620381142388</v>
      </c>
      <c r="AO2" t="s">
        <v>273</v>
      </c>
      <c r="AP2" t="s">
        <v>277</v>
      </c>
      <c r="AQ2" s="51" t="s">
        <v>279</v>
      </c>
      <c r="AR2" t="s">
        <v>289</v>
      </c>
      <c r="AS2" t="s">
        <v>278</v>
      </c>
      <c r="AT2">
        <v>1</v>
      </c>
      <c r="AV2">
        <v>2</v>
      </c>
    </row>
    <row r="3" spans="1:48">
      <c r="A3" t="s">
        <v>42</v>
      </c>
      <c r="B3" s="58" t="s">
        <v>273</v>
      </c>
      <c r="C3" t="s">
        <v>274</v>
      </c>
      <c r="D3" t="s">
        <v>277</v>
      </c>
      <c r="E3">
        <v>1</v>
      </c>
      <c r="F3" t="s">
        <v>282</v>
      </c>
      <c r="G3" s="59" t="s">
        <v>281</v>
      </c>
      <c r="H3" t="s">
        <v>464</v>
      </c>
      <c r="I3" t="s">
        <v>469</v>
      </c>
      <c r="K3" t="s">
        <v>291</v>
      </c>
      <c r="L3" t="s">
        <v>304</v>
      </c>
      <c r="M3" t="s">
        <v>309</v>
      </c>
      <c r="N3">
        <v>1</v>
      </c>
      <c r="O3">
        <v>4</v>
      </c>
      <c r="P3" s="48">
        <v>0.462953</v>
      </c>
      <c r="Q3" s="48">
        <v>0.44366529094948065</v>
      </c>
      <c r="R3" s="48">
        <v>0.53403412602516465</v>
      </c>
      <c r="S3" s="49">
        <v>132660</v>
      </c>
      <c r="T3" s="49">
        <v>132065.09613316102</v>
      </c>
      <c r="U3" s="49">
        <v>185590.32208910611</v>
      </c>
      <c r="V3" s="50">
        <v>16939.8</v>
      </c>
      <c r="W3" s="50">
        <v>16472.054002034303</v>
      </c>
      <c r="X3" s="50">
        <v>19202.608913002732</v>
      </c>
      <c r="Y3" s="51">
        <v>28.765067895903293</v>
      </c>
      <c r="Z3" s="51">
        <v>24.601771006274348</v>
      </c>
      <c r="AA3">
        <v>137.80000000000001</v>
      </c>
      <c r="AB3">
        <v>49.6</v>
      </c>
      <c r="AC3">
        <v>134.5</v>
      </c>
      <c r="AD3">
        <v>38.1</v>
      </c>
      <c r="AE3">
        <v>136.15</v>
      </c>
      <c r="AF3">
        <v>43.85</v>
      </c>
      <c r="AG3" s="48">
        <v>0.48713392775795206</v>
      </c>
      <c r="AH3" s="48">
        <v>0.5478554688334466</v>
      </c>
      <c r="AI3" s="49">
        <v>134717.16041907741</v>
      </c>
      <c r="AJ3" s="49">
        <v>175379.82038809027</v>
      </c>
      <c r="AK3" s="50">
        <v>15351.584823255429</v>
      </c>
      <c r="AL3" s="50">
        <v>17479.11673249938</v>
      </c>
      <c r="AM3" s="53">
        <v>0.38313599999999998</v>
      </c>
      <c r="AN3" s="53">
        <v>0.45397834691015754</v>
      </c>
      <c r="AO3" t="s">
        <v>273</v>
      </c>
      <c r="AP3" t="s">
        <v>277</v>
      </c>
      <c r="AQ3" s="51" t="s">
        <v>279</v>
      </c>
      <c r="AR3" t="s">
        <v>289</v>
      </c>
      <c r="AS3" t="s">
        <v>277</v>
      </c>
      <c r="AT3">
        <v>2</v>
      </c>
      <c r="AV3">
        <v>3</v>
      </c>
    </row>
    <row r="4" spans="1:48">
      <c r="A4" t="s">
        <v>43</v>
      </c>
      <c r="B4" s="58" t="s">
        <v>276</v>
      </c>
      <c r="C4" t="s">
        <v>276</v>
      </c>
      <c r="D4" t="s">
        <v>278</v>
      </c>
      <c r="E4">
        <v>1</v>
      </c>
      <c r="F4" t="s">
        <v>282</v>
      </c>
      <c r="G4" t="s">
        <v>282</v>
      </c>
      <c r="H4" t="s">
        <v>464</v>
      </c>
      <c r="I4" t="s">
        <v>469</v>
      </c>
      <c r="K4" t="s">
        <v>291</v>
      </c>
      <c r="L4" t="s">
        <v>304</v>
      </c>
      <c r="M4" t="s">
        <v>309</v>
      </c>
      <c r="N4">
        <v>1</v>
      </c>
      <c r="O4">
        <v>4</v>
      </c>
      <c r="P4" s="48">
        <v>0.46628700000000001</v>
      </c>
      <c r="Q4" s="48">
        <v>0.41836780161718051</v>
      </c>
      <c r="R4" s="48">
        <v>0.48420879577632564</v>
      </c>
      <c r="S4" s="49">
        <v>98325.5</v>
      </c>
      <c r="T4" s="49">
        <v>84963.440110592666</v>
      </c>
      <c r="U4" s="49">
        <v>108396.10874401979</v>
      </c>
      <c r="V4" s="50">
        <v>12401.2</v>
      </c>
      <c r="W4" s="50">
        <v>11223.067243116588</v>
      </c>
      <c r="X4" s="50">
        <v>12618.322254852465</v>
      </c>
      <c r="Y4" s="51">
        <v>25.680092316181032</v>
      </c>
      <c r="Z4" s="51">
        <v>24.735216138219165</v>
      </c>
      <c r="AA4">
        <v>98.4</v>
      </c>
      <c r="AB4">
        <v>46.6</v>
      </c>
      <c r="AC4">
        <v>98.5</v>
      </c>
      <c r="AD4">
        <v>38</v>
      </c>
      <c r="AE4">
        <v>98.45</v>
      </c>
      <c r="AF4">
        <v>42.3</v>
      </c>
      <c r="AG4" s="48">
        <v>0.46154360651928972</v>
      </c>
      <c r="AH4" s="48">
        <v>0.50799222544339584</v>
      </c>
      <c r="AI4" s="49">
        <v>91281.728679611086</v>
      </c>
      <c r="AJ4" s="49">
        <v>111940.22517025992</v>
      </c>
      <c r="AK4" s="50">
        <v>10978.496883968201</v>
      </c>
      <c r="AL4" s="50">
        <v>12218.704358356968</v>
      </c>
      <c r="AM4" s="53">
        <v>0.38302599999999998</v>
      </c>
      <c r="AN4" s="53">
        <v>0.39749990927185397</v>
      </c>
      <c r="AO4" t="s">
        <v>273</v>
      </c>
      <c r="AP4" t="s">
        <v>277</v>
      </c>
      <c r="AQ4" s="51" t="s">
        <v>279</v>
      </c>
      <c r="AR4" t="s">
        <v>289</v>
      </c>
      <c r="AS4" t="s">
        <v>278</v>
      </c>
      <c r="AT4">
        <v>1</v>
      </c>
      <c r="AV4">
        <v>4</v>
      </c>
    </row>
    <row r="5" spans="1:48">
      <c r="A5" t="s">
        <v>44</v>
      </c>
      <c r="B5" s="58" t="s">
        <v>276</v>
      </c>
      <c r="C5" t="s">
        <v>276</v>
      </c>
      <c r="D5" t="s">
        <v>278</v>
      </c>
      <c r="E5">
        <v>1</v>
      </c>
      <c r="F5" t="s">
        <v>282</v>
      </c>
      <c r="G5" t="s">
        <v>282</v>
      </c>
      <c r="H5" t="s">
        <v>464</v>
      </c>
      <c r="I5" t="s">
        <v>469</v>
      </c>
      <c r="K5" t="s">
        <v>291</v>
      </c>
      <c r="L5" t="s">
        <v>304</v>
      </c>
      <c r="M5" t="s">
        <v>309</v>
      </c>
      <c r="N5">
        <v>1</v>
      </c>
      <c r="O5">
        <v>4</v>
      </c>
      <c r="P5" s="48">
        <v>0.50203399999999998</v>
      </c>
      <c r="Q5" s="48">
        <v>0.41143450852765528</v>
      </c>
      <c r="R5" s="48">
        <v>0.49801962453941023</v>
      </c>
      <c r="S5" s="49">
        <v>147173</v>
      </c>
      <c r="T5" s="49">
        <v>110006.47515998213</v>
      </c>
      <c r="U5" s="49">
        <v>149628.71156658459</v>
      </c>
      <c r="V5" s="50">
        <v>17228.099999999999</v>
      </c>
      <c r="W5" s="50">
        <v>14561.99712390109</v>
      </c>
      <c r="X5" s="50">
        <v>16734.844111784703</v>
      </c>
      <c r="Y5" s="51">
        <v>26.46871376393814</v>
      </c>
      <c r="Z5" s="51">
        <v>26.749884304391554</v>
      </c>
      <c r="AA5">
        <v>127.4</v>
      </c>
      <c r="AB5">
        <v>45.7</v>
      </c>
      <c r="AC5">
        <v>129.5</v>
      </c>
      <c r="AD5">
        <v>36</v>
      </c>
      <c r="AE5">
        <v>128.44999999999999</v>
      </c>
      <c r="AF5">
        <v>40.85</v>
      </c>
      <c r="AG5" s="48">
        <v>0.45567198036444567</v>
      </c>
      <c r="AH5" s="48">
        <v>0.51342334039210979</v>
      </c>
      <c r="AI5" s="49">
        <v>110650.00343615956</v>
      </c>
      <c r="AJ5" s="49">
        <v>140464.03213979144</v>
      </c>
      <c r="AK5" s="50">
        <v>13471.572827652701</v>
      </c>
      <c r="AL5" s="50">
        <v>15162.234133066446</v>
      </c>
      <c r="AM5" s="53">
        <v>0.423037</v>
      </c>
      <c r="AN5" s="53">
        <v>0.41229434765272188</v>
      </c>
      <c r="AO5" t="s">
        <v>273</v>
      </c>
      <c r="AP5" t="s">
        <v>277</v>
      </c>
      <c r="AQ5" s="51" t="s">
        <v>279</v>
      </c>
      <c r="AR5" t="s">
        <v>289</v>
      </c>
      <c r="AS5" t="s">
        <v>278</v>
      </c>
      <c r="AT5">
        <v>1</v>
      </c>
      <c r="AV5">
        <v>5</v>
      </c>
    </row>
    <row r="6" spans="1:48">
      <c r="A6" t="s">
        <v>45</v>
      </c>
      <c r="B6" t="s">
        <v>273</v>
      </c>
      <c r="C6" t="s">
        <v>274</v>
      </c>
      <c r="D6" t="s">
        <v>277</v>
      </c>
      <c r="E6">
        <v>1</v>
      </c>
      <c r="F6" t="s">
        <v>282</v>
      </c>
      <c r="G6" t="s">
        <v>282</v>
      </c>
      <c r="H6" t="s">
        <v>464</v>
      </c>
      <c r="I6" t="s">
        <v>469</v>
      </c>
      <c r="K6" t="s">
        <v>291</v>
      </c>
      <c r="L6" t="s">
        <v>304</v>
      </c>
      <c r="M6" t="s">
        <v>309</v>
      </c>
      <c r="N6">
        <v>1</v>
      </c>
      <c r="O6">
        <v>4</v>
      </c>
      <c r="P6" s="48">
        <v>0.51458499999999996</v>
      </c>
      <c r="Q6" s="48">
        <v>0.41056367545284939</v>
      </c>
      <c r="R6" s="48">
        <v>0.51906832627021215</v>
      </c>
      <c r="S6" s="49">
        <v>164914</v>
      </c>
      <c r="T6" s="49">
        <v>113127.49086947594</v>
      </c>
      <c r="U6" s="49">
        <v>167370.44172407631</v>
      </c>
      <c r="V6" s="50">
        <v>18556</v>
      </c>
      <c r="W6" s="50">
        <v>15032.386574779975</v>
      </c>
      <c r="X6" s="50">
        <v>17906.778834427681</v>
      </c>
      <c r="Y6" s="51">
        <v>27.771621241653349</v>
      </c>
      <c r="Z6" s="51">
        <v>27.529439424406824</v>
      </c>
      <c r="AA6">
        <v>130.1</v>
      </c>
      <c r="AB6">
        <v>48</v>
      </c>
      <c r="AC6">
        <v>132.4</v>
      </c>
      <c r="AD6">
        <v>35.5</v>
      </c>
      <c r="AE6">
        <v>131.25</v>
      </c>
      <c r="AF6">
        <v>41.75</v>
      </c>
      <c r="AG6" s="48">
        <v>0.46101779337585758</v>
      </c>
      <c r="AH6" s="48">
        <v>0.53378746279226685</v>
      </c>
      <c r="AI6" s="49">
        <v>117102.86616255954</v>
      </c>
      <c r="AJ6" s="49">
        <v>158336.26974092558</v>
      </c>
      <c r="AK6" s="50">
        <v>14093.080424308231</v>
      </c>
      <c r="AL6" s="50">
        <v>16312.171350866407</v>
      </c>
      <c r="AM6" s="53">
        <v>0.43765199999999999</v>
      </c>
      <c r="AN6" s="53">
        <v>0.4366879455346907</v>
      </c>
      <c r="AO6" t="s">
        <v>273</v>
      </c>
      <c r="AP6" t="s">
        <v>277</v>
      </c>
      <c r="AQ6" s="51" t="s">
        <v>279</v>
      </c>
      <c r="AR6" t="s">
        <v>289</v>
      </c>
      <c r="AS6" t="s">
        <v>277</v>
      </c>
      <c r="AT6">
        <v>2</v>
      </c>
      <c r="AV6">
        <v>6</v>
      </c>
    </row>
    <row r="7" spans="1:48">
      <c r="A7" t="s">
        <v>46</v>
      </c>
      <c r="B7" t="s">
        <v>276</v>
      </c>
      <c r="C7" t="s">
        <v>275</v>
      </c>
      <c r="D7" t="s">
        <v>278</v>
      </c>
      <c r="E7">
        <v>1</v>
      </c>
      <c r="F7" s="62" t="s">
        <v>281</v>
      </c>
      <c r="G7" s="62" t="s">
        <v>282</v>
      </c>
      <c r="H7" t="s">
        <v>464</v>
      </c>
      <c r="I7" t="s">
        <v>469</v>
      </c>
      <c r="K7" t="s">
        <v>291</v>
      </c>
      <c r="L7" t="s">
        <v>304</v>
      </c>
      <c r="M7" t="s">
        <v>309</v>
      </c>
      <c r="N7">
        <v>1</v>
      </c>
      <c r="O7">
        <v>4</v>
      </c>
      <c r="P7" s="48">
        <v>0.47662300000000002</v>
      </c>
      <c r="Q7" s="48">
        <v>0.36462028254512568</v>
      </c>
      <c r="R7" s="48">
        <v>0.49259136113191349</v>
      </c>
      <c r="S7" s="49">
        <v>97860.2</v>
      </c>
      <c r="T7" s="49">
        <v>79137.010322538379</v>
      </c>
      <c r="U7" s="49">
        <v>127261.64253411871</v>
      </c>
      <c r="V7" s="50">
        <v>12322.7</v>
      </c>
      <c r="W7" s="50">
        <v>11729.482589725101</v>
      </c>
      <c r="X7" s="50">
        <v>14750.774490036954</v>
      </c>
      <c r="Y7" s="51">
        <v>26.177002706418321</v>
      </c>
      <c r="Z7" s="51">
        <v>25.31056543441608</v>
      </c>
      <c r="AA7">
        <v>94.3</v>
      </c>
      <c r="AB7">
        <v>47</v>
      </c>
      <c r="AC7">
        <v>96.2</v>
      </c>
      <c r="AD7">
        <v>33.4</v>
      </c>
      <c r="AE7">
        <v>95.25</v>
      </c>
      <c r="AF7">
        <v>40.200000000000003</v>
      </c>
      <c r="AG7" s="48">
        <v>0.42623378684490965</v>
      </c>
      <c r="AH7" s="48">
        <v>0.50924204788869742</v>
      </c>
      <c r="AI7" s="49">
        <v>78290.295343233447</v>
      </c>
      <c r="AJ7" s="49">
        <v>110168.97847700515</v>
      </c>
      <c r="AK7" s="50">
        <v>10103.942052482495</v>
      </c>
      <c r="AL7" s="50">
        <v>11989.896741922033</v>
      </c>
      <c r="AM7" s="53">
        <v>0.396316</v>
      </c>
      <c r="AN7" s="53">
        <v>0.40881971934325678</v>
      </c>
      <c r="AO7" t="s">
        <v>274</v>
      </c>
      <c r="AP7" t="s">
        <v>277</v>
      </c>
      <c r="AQ7" s="51" t="s">
        <v>280</v>
      </c>
      <c r="AR7" t="s">
        <v>289</v>
      </c>
      <c r="AS7" t="s">
        <v>278</v>
      </c>
      <c r="AT7">
        <v>2</v>
      </c>
      <c r="AV7">
        <v>7</v>
      </c>
    </row>
    <row r="8" spans="1:48">
      <c r="A8" t="s">
        <v>47</v>
      </c>
      <c r="B8" t="s">
        <v>274</v>
      </c>
      <c r="C8" t="s">
        <v>284</v>
      </c>
      <c r="D8" t="s">
        <v>277</v>
      </c>
      <c r="E8">
        <v>2</v>
      </c>
      <c r="F8" s="62" t="s">
        <v>283</v>
      </c>
      <c r="G8" s="62" t="s">
        <v>281</v>
      </c>
      <c r="H8" t="s">
        <v>464</v>
      </c>
      <c r="I8" t="s">
        <v>458</v>
      </c>
      <c r="K8" t="s">
        <v>291</v>
      </c>
      <c r="L8" t="s">
        <v>304</v>
      </c>
      <c r="M8" t="s">
        <v>309</v>
      </c>
      <c r="N8">
        <v>1</v>
      </c>
      <c r="O8">
        <v>4</v>
      </c>
      <c r="P8" s="48">
        <v>0.37870700000000002</v>
      </c>
      <c r="Q8" s="48">
        <v>0.31656236981504787</v>
      </c>
      <c r="R8" s="48">
        <v>0.47404320699135005</v>
      </c>
      <c r="S8" s="49">
        <v>63817.8</v>
      </c>
      <c r="T8" s="49">
        <v>43140.502311029719</v>
      </c>
      <c r="U8" s="49">
        <v>121607.06081102975</v>
      </c>
      <c r="V8" s="50">
        <v>10103.1</v>
      </c>
      <c r="W8" s="50">
        <v>9505.2551482756116</v>
      </c>
      <c r="X8" s="50">
        <v>14852.065148275611</v>
      </c>
      <c r="Y8" s="51">
        <v>25.150009588643101</v>
      </c>
      <c r="Z8" s="51">
        <v>20.802341314658136</v>
      </c>
      <c r="AA8">
        <v>87.6</v>
      </c>
      <c r="AB8">
        <v>45.1</v>
      </c>
      <c r="AC8">
        <v>80.5</v>
      </c>
      <c r="AD8">
        <v>24.4</v>
      </c>
      <c r="AE8">
        <v>84.05</v>
      </c>
      <c r="AF8">
        <v>34.75</v>
      </c>
      <c r="AG8" s="48">
        <v>0.31656236981504787</v>
      </c>
      <c r="AH8" s="48">
        <v>0.48455815554586945</v>
      </c>
      <c r="AI8" s="49">
        <v>48428.688527859886</v>
      </c>
      <c r="AJ8" s="49">
        <v>89513.68248387218</v>
      </c>
      <c r="AK8" s="50">
        <v>7767.7552507119899</v>
      </c>
      <c r="AL8" s="50">
        <v>10277.978048912644</v>
      </c>
      <c r="AM8" s="53">
        <v>0.29447699999999999</v>
      </c>
      <c r="AN8" s="53">
        <v>0.38940846939776574</v>
      </c>
      <c r="AO8" t="s">
        <v>274</v>
      </c>
      <c r="AP8" t="s">
        <v>277</v>
      </c>
      <c r="AQ8" s="51" t="s">
        <v>280</v>
      </c>
      <c r="AR8" t="s">
        <v>289</v>
      </c>
      <c r="AS8" t="s">
        <v>277</v>
      </c>
      <c r="AT8">
        <v>3</v>
      </c>
      <c r="AV8">
        <v>8</v>
      </c>
    </row>
    <row r="9" spans="1:48">
      <c r="A9" t="s">
        <v>48</v>
      </c>
      <c r="B9" t="s">
        <v>273</v>
      </c>
      <c r="C9" t="s">
        <v>273</v>
      </c>
      <c r="D9" t="s">
        <v>277</v>
      </c>
      <c r="E9">
        <v>1</v>
      </c>
      <c r="F9" t="s">
        <v>281</v>
      </c>
      <c r="G9" t="s">
        <v>281</v>
      </c>
      <c r="H9" t="s">
        <v>464</v>
      </c>
      <c r="I9" t="s">
        <v>469</v>
      </c>
      <c r="K9" t="s">
        <v>291</v>
      </c>
      <c r="L9" t="s">
        <v>304</v>
      </c>
      <c r="M9" t="s">
        <v>309</v>
      </c>
      <c r="N9">
        <v>1</v>
      </c>
      <c r="O9">
        <v>4</v>
      </c>
      <c r="P9" s="48">
        <v>0.449073</v>
      </c>
      <c r="Q9" s="48">
        <v>0.43006006777969563</v>
      </c>
      <c r="R9" s="48">
        <v>0.45379497130406171</v>
      </c>
      <c r="S9" s="49">
        <v>75850.100000000006</v>
      </c>
      <c r="T9" s="49">
        <v>75599.042261189825</v>
      </c>
      <c r="U9" s="49">
        <v>83769.413028524315</v>
      </c>
      <c r="V9" s="50">
        <v>10100.700000000001</v>
      </c>
      <c r="W9" s="50">
        <v>10100.839717575993</v>
      </c>
      <c r="X9" s="50">
        <v>10697.108868991889</v>
      </c>
      <c r="Y9" s="51">
        <v>24.08841896097675</v>
      </c>
      <c r="Z9" s="51">
        <v>23.881539699558438</v>
      </c>
      <c r="AA9">
        <v>69.400000000000006</v>
      </c>
      <c r="AB9">
        <v>46.1</v>
      </c>
      <c r="AC9">
        <v>69.400000000000006</v>
      </c>
      <c r="AD9">
        <v>42.5</v>
      </c>
      <c r="AE9">
        <v>69.400000000000006</v>
      </c>
      <c r="AF9">
        <v>44.3</v>
      </c>
      <c r="AG9" s="48">
        <v>0.45986621558716678</v>
      </c>
      <c r="AH9" s="48">
        <v>0.47632906948553283</v>
      </c>
      <c r="AI9" s="49">
        <v>71194.746535713115</v>
      </c>
      <c r="AJ9" s="49">
        <v>77225.360359914703</v>
      </c>
      <c r="AK9" s="50">
        <v>8593.5036746516507</v>
      </c>
      <c r="AL9" s="50">
        <v>9013.6748689868509</v>
      </c>
      <c r="AM9" s="53">
        <v>0.36655700000000002</v>
      </c>
      <c r="AN9" s="53">
        <v>0.36653432249823736</v>
      </c>
      <c r="AO9" t="s">
        <v>273</v>
      </c>
      <c r="AP9" t="s">
        <v>277</v>
      </c>
      <c r="AQ9" s="51" t="s">
        <v>279</v>
      </c>
      <c r="AR9" t="s">
        <v>289</v>
      </c>
      <c r="AS9" t="s">
        <v>277</v>
      </c>
      <c r="AT9">
        <v>1</v>
      </c>
      <c r="AV9">
        <v>9</v>
      </c>
    </row>
    <row r="10" spans="1:48">
      <c r="A10" t="s">
        <v>49</v>
      </c>
      <c r="B10" t="s">
        <v>276</v>
      </c>
      <c r="C10" t="s">
        <v>276</v>
      </c>
      <c r="D10" t="s">
        <v>278</v>
      </c>
      <c r="E10">
        <v>1</v>
      </c>
      <c r="F10" s="61" t="s">
        <v>283</v>
      </c>
      <c r="G10" s="61" t="s">
        <v>281</v>
      </c>
      <c r="H10" t="s">
        <v>464</v>
      </c>
      <c r="I10" t="s">
        <v>469</v>
      </c>
      <c r="K10" t="s">
        <v>291</v>
      </c>
      <c r="L10" t="s">
        <v>304</v>
      </c>
      <c r="M10" t="s">
        <v>309</v>
      </c>
      <c r="N10">
        <v>1</v>
      </c>
      <c r="O10">
        <v>4</v>
      </c>
      <c r="P10" s="48">
        <v>0.40629300000000002</v>
      </c>
      <c r="Q10" s="48">
        <v>0.27151438481232137</v>
      </c>
      <c r="R10" s="48">
        <v>0.44235492591559095</v>
      </c>
      <c r="S10" s="49">
        <v>65579.600000000006</v>
      </c>
      <c r="T10" s="49">
        <v>42423.640230688805</v>
      </c>
      <c r="U10" s="49">
        <v>80601.890664059945</v>
      </c>
      <c r="V10" s="50">
        <v>9818.9699999999993</v>
      </c>
      <c r="W10" s="50">
        <v>7637.4473540132512</v>
      </c>
      <c r="X10" s="50">
        <v>10498.287707085459</v>
      </c>
      <c r="Y10" s="51">
        <v>23.517540429762366</v>
      </c>
      <c r="Z10" s="51">
        <v>21.94166945678414</v>
      </c>
      <c r="AA10">
        <v>76</v>
      </c>
      <c r="AB10">
        <v>44.4</v>
      </c>
      <c r="AC10">
        <v>65.900000000000006</v>
      </c>
      <c r="AD10">
        <v>27.9</v>
      </c>
      <c r="AE10">
        <v>70.95</v>
      </c>
      <c r="AF10">
        <v>36.15</v>
      </c>
      <c r="AG10" s="48">
        <v>0.34537289936763721</v>
      </c>
      <c r="AH10" s="48">
        <v>0.46419592448041536</v>
      </c>
      <c r="AI10" s="49">
        <v>46019.107906507539</v>
      </c>
      <c r="AJ10" s="49">
        <v>73234.709356592648</v>
      </c>
      <c r="AK10" s="50">
        <v>6942.9050796914744</v>
      </c>
      <c r="AL10" s="50">
        <v>8770.9153289442729</v>
      </c>
      <c r="AM10" s="53">
        <v>0.324077</v>
      </c>
      <c r="AN10" s="53">
        <v>0.35323275261159698</v>
      </c>
      <c r="AO10" t="s">
        <v>273</v>
      </c>
      <c r="AP10" t="s">
        <v>277</v>
      </c>
      <c r="AQ10" s="51" t="s">
        <v>279</v>
      </c>
      <c r="AR10" t="s">
        <v>289</v>
      </c>
      <c r="AS10" t="s">
        <v>278</v>
      </c>
      <c r="AT10">
        <v>1</v>
      </c>
      <c r="AV10">
        <v>10</v>
      </c>
    </row>
    <row r="11" spans="1:48">
      <c r="A11" t="s">
        <v>50</v>
      </c>
      <c r="B11" t="s">
        <v>274</v>
      </c>
      <c r="C11" t="s">
        <v>284</v>
      </c>
      <c r="D11" t="s">
        <v>277</v>
      </c>
      <c r="E11">
        <v>2</v>
      </c>
      <c r="F11" t="s">
        <v>282</v>
      </c>
      <c r="G11" t="s">
        <v>282</v>
      </c>
      <c r="H11" t="s">
        <v>464</v>
      </c>
      <c r="I11" t="s">
        <v>469</v>
      </c>
      <c r="K11" t="s">
        <v>291</v>
      </c>
      <c r="L11" t="s">
        <v>304</v>
      </c>
      <c r="M11" t="s">
        <v>309</v>
      </c>
      <c r="N11">
        <v>1</v>
      </c>
      <c r="O11">
        <v>4</v>
      </c>
      <c r="P11" s="48">
        <v>0.46365800000000001</v>
      </c>
      <c r="Q11" s="48">
        <v>0.36641437897845497</v>
      </c>
      <c r="R11" s="48">
        <v>0.46000465726066314</v>
      </c>
      <c r="S11" s="49">
        <v>79522</v>
      </c>
      <c r="T11" s="49">
        <v>54631.018390945348</v>
      </c>
      <c r="U11" s="49">
        <v>78364.571972863021</v>
      </c>
      <c r="V11" s="50">
        <v>10420.6</v>
      </c>
      <c r="W11" s="50">
        <v>8047.3000230594489</v>
      </c>
      <c r="X11" s="50">
        <v>9708.6670704463431</v>
      </c>
      <c r="Y11" s="51">
        <v>24.38466743959167</v>
      </c>
      <c r="Z11" s="51">
        <v>24.602046613827145</v>
      </c>
      <c r="AA11">
        <v>78.400000000000006</v>
      </c>
      <c r="AB11">
        <v>47.5</v>
      </c>
      <c r="AC11">
        <v>76.900000000000006</v>
      </c>
      <c r="AD11">
        <v>34.1</v>
      </c>
      <c r="AE11">
        <v>77.650000000000006</v>
      </c>
      <c r="AF11">
        <v>40.799999999999997</v>
      </c>
      <c r="AG11" s="48">
        <v>0.42104776028388213</v>
      </c>
      <c r="AH11" s="48">
        <v>0.49794024470659631</v>
      </c>
      <c r="AI11" s="49">
        <v>65854.896417605516</v>
      </c>
      <c r="AJ11" s="49">
        <v>91733.360112500333</v>
      </c>
      <c r="AK11" s="50">
        <v>8587.519095936248</v>
      </c>
      <c r="AL11" s="50">
        <v>10225.633707984593</v>
      </c>
      <c r="AM11" s="53">
        <v>0.380527</v>
      </c>
      <c r="AN11" s="53">
        <v>0.37110845807400761</v>
      </c>
      <c r="AO11" t="s">
        <v>273</v>
      </c>
      <c r="AP11" t="s">
        <v>277</v>
      </c>
      <c r="AQ11" s="51" t="s">
        <v>279</v>
      </c>
      <c r="AR11" t="s">
        <v>289</v>
      </c>
      <c r="AS11" t="s">
        <v>277</v>
      </c>
      <c r="AT11">
        <v>3</v>
      </c>
      <c r="AV11">
        <v>11</v>
      </c>
    </row>
    <row r="12" spans="1:48">
      <c r="A12" t="s">
        <v>51</v>
      </c>
      <c r="B12" t="s">
        <v>274</v>
      </c>
      <c r="C12" t="s">
        <v>284</v>
      </c>
      <c r="D12" t="s">
        <v>277</v>
      </c>
      <c r="E12">
        <v>2</v>
      </c>
      <c r="F12" s="61" t="s">
        <v>283</v>
      </c>
      <c r="G12" s="61" t="s">
        <v>281</v>
      </c>
      <c r="H12" t="s">
        <v>464</v>
      </c>
      <c r="I12" t="s">
        <v>469</v>
      </c>
      <c r="K12" t="s">
        <v>291</v>
      </c>
      <c r="L12" t="s">
        <v>304</v>
      </c>
      <c r="M12" t="s">
        <v>309</v>
      </c>
      <c r="N12">
        <v>1</v>
      </c>
      <c r="O12">
        <v>4</v>
      </c>
      <c r="P12" s="48">
        <v>0.48383599999999999</v>
      </c>
      <c r="Q12" s="48">
        <v>0.44441335242795788</v>
      </c>
      <c r="R12" s="48">
        <v>0.44991340647510775</v>
      </c>
      <c r="S12" s="49">
        <v>92188.5</v>
      </c>
      <c r="T12" s="49">
        <v>89927.684796363697</v>
      </c>
      <c r="U12" s="49">
        <v>92254.020796363708</v>
      </c>
      <c r="V12" s="50">
        <v>11536.9</v>
      </c>
      <c r="W12" s="50">
        <v>11827.814728102558</v>
      </c>
      <c r="X12" s="50">
        <v>12003.494728102558</v>
      </c>
      <c r="Y12" s="51">
        <v>23.907275993366003</v>
      </c>
      <c r="Z12" s="51">
        <v>25.712688427688207</v>
      </c>
      <c r="AA12">
        <v>71.7</v>
      </c>
      <c r="AB12">
        <v>44.6</v>
      </c>
      <c r="AC12">
        <v>58.7</v>
      </c>
      <c r="AD12">
        <v>43.8</v>
      </c>
      <c r="AE12">
        <v>65.2</v>
      </c>
      <c r="AF12">
        <v>44.2</v>
      </c>
      <c r="AG12" s="48">
        <v>0.45384163677649814</v>
      </c>
      <c r="AH12" s="48">
        <v>0.45743287696014351</v>
      </c>
      <c r="AI12" s="49">
        <v>66689.150797355876</v>
      </c>
      <c r="AJ12" s="49">
        <v>67907.217478586128</v>
      </c>
      <c r="AK12" s="50">
        <v>8153.6780442000536</v>
      </c>
      <c r="AL12" s="50">
        <v>8243.202917652301</v>
      </c>
      <c r="AM12" s="53">
        <v>0.40445300000000001</v>
      </c>
      <c r="AN12" s="53">
        <v>0.36380037028962614</v>
      </c>
      <c r="AO12" t="s">
        <v>274</v>
      </c>
      <c r="AP12" t="s">
        <v>277</v>
      </c>
      <c r="AQ12" s="51" t="s">
        <v>280</v>
      </c>
      <c r="AR12" t="s">
        <v>289</v>
      </c>
      <c r="AS12" t="s">
        <v>277</v>
      </c>
      <c r="AT12">
        <v>3</v>
      </c>
      <c r="AV12">
        <v>12</v>
      </c>
    </row>
    <row r="13" spans="1:48">
      <c r="A13" t="s">
        <v>52</v>
      </c>
      <c r="B13" t="s">
        <v>273</v>
      </c>
      <c r="C13" t="s">
        <v>273</v>
      </c>
      <c r="D13" t="s">
        <v>277</v>
      </c>
      <c r="E13">
        <v>1</v>
      </c>
      <c r="F13" t="s">
        <v>282</v>
      </c>
      <c r="G13" t="s">
        <v>282</v>
      </c>
      <c r="H13" t="s">
        <v>464</v>
      </c>
      <c r="I13" t="s">
        <v>469</v>
      </c>
      <c r="J13" t="s">
        <v>391</v>
      </c>
      <c r="K13" t="s">
        <v>292</v>
      </c>
      <c r="L13" t="s">
        <v>305</v>
      </c>
      <c r="M13" t="s">
        <v>310</v>
      </c>
      <c r="N13">
        <v>1</v>
      </c>
      <c r="O13">
        <v>4</v>
      </c>
      <c r="P13" s="48">
        <v>0.51923299999999994</v>
      </c>
      <c r="Q13" s="48">
        <v>0.42843639359561597</v>
      </c>
      <c r="R13" s="48">
        <v>0.52510151382620196</v>
      </c>
      <c r="S13" s="49">
        <v>133654</v>
      </c>
      <c r="T13" s="49">
        <v>95892.306741981913</v>
      </c>
      <c r="U13" s="49">
        <v>139386.3868367853</v>
      </c>
      <c r="V13" s="50">
        <v>14979.8</v>
      </c>
      <c r="W13" s="50">
        <v>12448.832412699347</v>
      </c>
      <c r="X13" s="50">
        <v>14865.590156768863</v>
      </c>
      <c r="Y13" s="51">
        <v>28.175544987598371</v>
      </c>
      <c r="Z13" s="51">
        <v>27.816766805693117</v>
      </c>
      <c r="AA13">
        <v>106.9</v>
      </c>
      <c r="AB13">
        <v>51.1</v>
      </c>
      <c r="AC13">
        <v>105.2</v>
      </c>
      <c r="AD13">
        <v>37.5</v>
      </c>
      <c r="AE13">
        <v>106.05000000000001</v>
      </c>
      <c r="AF13">
        <v>44.3</v>
      </c>
      <c r="AG13" s="48">
        <v>0.47739351734561275</v>
      </c>
      <c r="AH13" s="48">
        <v>0.5470360021437104</v>
      </c>
      <c r="AI13" s="49">
        <v>106404.85960415247</v>
      </c>
      <c r="AJ13" s="49">
        <v>144994.35535392512</v>
      </c>
      <c r="AK13" s="50">
        <v>12373.465603730367</v>
      </c>
      <c r="AL13" s="50">
        <v>14467.010192824386</v>
      </c>
      <c r="AM13" s="53">
        <v>0.44217499999999998</v>
      </c>
      <c r="AN13" s="53">
        <v>0.44460683828704711</v>
      </c>
      <c r="AO13" t="s">
        <v>273</v>
      </c>
      <c r="AP13" t="s">
        <v>277</v>
      </c>
      <c r="AQ13" s="51" t="s">
        <v>279</v>
      </c>
      <c r="AR13" t="s">
        <v>289</v>
      </c>
      <c r="AS13" t="s">
        <v>277</v>
      </c>
      <c r="AT13">
        <v>1</v>
      </c>
      <c r="AV13">
        <v>13</v>
      </c>
    </row>
    <row r="14" spans="1:48">
      <c r="A14" t="s">
        <v>53</v>
      </c>
      <c r="B14" t="s">
        <v>274</v>
      </c>
      <c r="C14" t="s">
        <v>274</v>
      </c>
      <c r="D14" t="s">
        <v>277</v>
      </c>
      <c r="E14">
        <v>2</v>
      </c>
      <c r="F14" s="63" t="s">
        <v>282</v>
      </c>
      <c r="G14" s="63" t="s">
        <v>281</v>
      </c>
      <c r="H14" t="s">
        <v>464</v>
      </c>
      <c r="I14" t="s">
        <v>469</v>
      </c>
      <c r="K14" t="s">
        <v>291</v>
      </c>
      <c r="L14" t="s">
        <v>304</v>
      </c>
      <c r="M14" t="s">
        <v>309</v>
      </c>
      <c r="N14">
        <v>1</v>
      </c>
      <c r="O14">
        <v>4</v>
      </c>
      <c r="P14" s="48">
        <v>0.474829</v>
      </c>
      <c r="Q14" s="48">
        <v>0.32240870465289961</v>
      </c>
      <c r="R14" s="48">
        <v>0.42456086102762486</v>
      </c>
      <c r="S14" s="49">
        <v>91873.9</v>
      </c>
      <c r="T14" s="49">
        <v>49680.479348650217</v>
      </c>
      <c r="U14" s="49">
        <v>70297.890488952107</v>
      </c>
      <c r="V14" s="50">
        <v>11604.7</v>
      </c>
      <c r="W14" s="50">
        <v>7814.3844057387887</v>
      </c>
      <c r="X14" s="50">
        <v>9258.9181627090875</v>
      </c>
      <c r="Y14" s="51">
        <v>22.650818728587232</v>
      </c>
      <c r="Z14" s="51">
        <v>25.214043021443167</v>
      </c>
      <c r="AA14">
        <v>78.099999999999994</v>
      </c>
      <c r="AB14">
        <v>42.4</v>
      </c>
      <c r="AC14">
        <v>83.3</v>
      </c>
      <c r="AD14">
        <v>31.5</v>
      </c>
      <c r="AE14">
        <v>80.699999999999989</v>
      </c>
      <c r="AF14">
        <v>36.950000000000003</v>
      </c>
      <c r="AG14" s="48">
        <v>0.38180361182242673</v>
      </c>
      <c r="AH14" s="48">
        <v>0.45678216541308719</v>
      </c>
      <c r="AI14" s="49">
        <v>56435.004942409389</v>
      </c>
      <c r="AJ14" s="49">
        <v>75963.308239941514</v>
      </c>
      <c r="AK14" s="50">
        <v>7932.5169689574122</v>
      </c>
      <c r="AL14" s="50">
        <v>9247.6802282032495</v>
      </c>
      <c r="AM14" s="53">
        <v>0.39449699999999999</v>
      </c>
      <c r="AN14" s="53">
        <v>0.3297960892540423</v>
      </c>
      <c r="AO14" t="s">
        <v>273</v>
      </c>
      <c r="AP14" t="s">
        <v>277</v>
      </c>
      <c r="AQ14" s="51" t="s">
        <v>279</v>
      </c>
      <c r="AR14" t="s">
        <v>289</v>
      </c>
      <c r="AS14" t="s">
        <v>277</v>
      </c>
      <c r="AT14">
        <v>2</v>
      </c>
      <c r="AV14">
        <v>14</v>
      </c>
    </row>
    <row r="15" spans="1:48">
      <c r="A15" t="s">
        <v>54</v>
      </c>
      <c r="B15" t="s">
        <v>276</v>
      </c>
      <c r="C15" t="s">
        <v>276</v>
      </c>
      <c r="D15" t="s">
        <v>278</v>
      </c>
      <c r="E15">
        <v>1</v>
      </c>
      <c r="F15" t="s">
        <v>282</v>
      </c>
      <c r="G15" t="s">
        <v>282</v>
      </c>
      <c r="H15" t="s">
        <v>464</v>
      </c>
      <c r="I15" t="s">
        <v>469</v>
      </c>
      <c r="J15" t="s">
        <v>391</v>
      </c>
      <c r="K15" t="s">
        <v>291</v>
      </c>
      <c r="L15" t="s">
        <v>304</v>
      </c>
      <c r="M15" t="s">
        <v>309</v>
      </c>
      <c r="N15">
        <v>1</v>
      </c>
      <c r="O15">
        <v>4</v>
      </c>
      <c r="P15" s="48">
        <v>0.46337800000000001</v>
      </c>
      <c r="Q15" s="48">
        <v>0.35988814670228497</v>
      </c>
      <c r="R15" s="48">
        <v>0.40212834618157212</v>
      </c>
      <c r="S15" s="49">
        <v>84046.7</v>
      </c>
      <c r="T15" s="49">
        <v>58413.120050758676</v>
      </c>
      <c r="U15" s="49">
        <v>67278.452010876819</v>
      </c>
      <c r="V15" s="50">
        <v>10472.200000000001</v>
      </c>
      <c r="W15" s="50">
        <v>8573.6845051903601</v>
      </c>
      <c r="X15" s="50">
        <v>9186.6891486807217</v>
      </c>
      <c r="Y15" s="51">
        <v>21.653213137769871</v>
      </c>
      <c r="Z15" s="51">
        <v>24.584035494609839</v>
      </c>
      <c r="AA15">
        <v>84.4</v>
      </c>
      <c r="AB15">
        <v>39.700000000000003</v>
      </c>
      <c r="AC15">
        <v>83.8</v>
      </c>
      <c r="AD15">
        <v>35.200000000000003</v>
      </c>
      <c r="AE15">
        <v>84.1</v>
      </c>
      <c r="AF15">
        <v>37.450000000000003</v>
      </c>
      <c r="AG15" s="48">
        <v>0.40284307772931516</v>
      </c>
      <c r="AH15" s="48">
        <v>0.4321045350168729</v>
      </c>
      <c r="AI15" s="49">
        <v>61535.791116952496</v>
      </c>
      <c r="AJ15" s="49">
        <v>69402.582594971987</v>
      </c>
      <c r="AK15" s="50">
        <v>8328.8213975322506</v>
      </c>
      <c r="AL15" s="50">
        <v>8889.0785211639813</v>
      </c>
      <c r="AM15" s="53">
        <v>0.37988699999999997</v>
      </c>
      <c r="AN15" s="53">
        <v>0.30358107863439443</v>
      </c>
      <c r="AO15" t="s">
        <v>273</v>
      </c>
      <c r="AP15" t="s">
        <v>277</v>
      </c>
      <c r="AQ15" s="51" t="s">
        <v>279</v>
      </c>
      <c r="AR15" t="s">
        <v>289</v>
      </c>
      <c r="AS15" t="s">
        <v>278</v>
      </c>
      <c r="AT15">
        <v>1</v>
      </c>
      <c r="AV15">
        <v>15</v>
      </c>
    </row>
    <row r="16" spans="1:48">
      <c r="A16" t="s">
        <v>55</v>
      </c>
      <c r="B16" t="s">
        <v>273</v>
      </c>
      <c r="C16" t="s">
        <v>274</v>
      </c>
      <c r="D16" t="s">
        <v>277</v>
      </c>
      <c r="E16">
        <v>1</v>
      </c>
      <c r="F16" t="s">
        <v>281</v>
      </c>
      <c r="G16" t="s">
        <v>281</v>
      </c>
      <c r="H16" t="s">
        <v>464</v>
      </c>
      <c r="I16" t="s">
        <v>469</v>
      </c>
      <c r="K16" t="s">
        <v>293</v>
      </c>
      <c r="L16" t="s">
        <v>306</v>
      </c>
      <c r="M16" t="s">
        <v>310</v>
      </c>
      <c r="N16">
        <v>1</v>
      </c>
      <c r="O16">
        <v>4</v>
      </c>
      <c r="P16" s="48">
        <v>0.606433</v>
      </c>
      <c r="Q16" s="48">
        <v>0.47920412448137867</v>
      </c>
      <c r="R16" s="48">
        <v>0.6108062285301894</v>
      </c>
      <c r="S16" s="49">
        <v>262626</v>
      </c>
      <c r="T16" s="49">
        <v>150542.78167063626</v>
      </c>
      <c r="U16" s="49">
        <v>277371.13030415011</v>
      </c>
      <c r="V16" s="50">
        <v>24128</v>
      </c>
      <c r="W16" s="50">
        <v>18079.207131092528</v>
      </c>
      <c r="X16" s="50">
        <v>24291.476390168165</v>
      </c>
      <c r="Y16" s="51">
        <v>35.032294954760133</v>
      </c>
      <c r="Z16" s="51">
        <v>34.614663940743796</v>
      </c>
      <c r="AA16">
        <v>118.6</v>
      </c>
      <c r="AB16">
        <v>64.099999999999994</v>
      </c>
      <c r="AC16">
        <v>110.1</v>
      </c>
      <c r="AD16">
        <v>41.4</v>
      </c>
      <c r="AE16">
        <v>114.35</v>
      </c>
      <c r="AF16">
        <v>52.75</v>
      </c>
      <c r="AG16" s="48">
        <v>0.5393809478264302</v>
      </c>
      <c r="AH16" s="48">
        <v>0.62611591794347099</v>
      </c>
      <c r="AI16" s="49">
        <v>158888.75493737482</v>
      </c>
      <c r="AJ16" s="49">
        <v>246008.91766873735</v>
      </c>
      <c r="AK16" s="50">
        <v>16116.99928528997</v>
      </c>
      <c r="AL16" s="50">
        <v>20013.543196190491</v>
      </c>
      <c r="AM16" s="53">
        <v>0.54151499999999997</v>
      </c>
      <c r="AN16" s="53">
        <v>0.54488485134153331</v>
      </c>
      <c r="AO16" t="s">
        <v>273</v>
      </c>
      <c r="AP16" t="s">
        <v>277</v>
      </c>
      <c r="AQ16" s="51" t="s">
        <v>279</v>
      </c>
      <c r="AR16" t="s">
        <v>289</v>
      </c>
      <c r="AS16" t="s">
        <v>277</v>
      </c>
      <c r="AT16">
        <v>2</v>
      </c>
      <c r="AV16">
        <v>16</v>
      </c>
    </row>
    <row r="17" spans="1:48">
      <c r="A17" t="s">
        <v>56</v>
      </c>
      <c r="B17" t="s">
        <v>276</v>
      </c>
      <c r="C17" t="s">
        <v>276</v>
      </c>
      <c r="D17" t="s">
        <v>278</v>
      </c>
      <c r="E17">
        <v>1</v>
      </c>
      <c r="F17" t="s">
        <v>281</v>
      </c>
      <c r="G17" t="s">
        <v>281</v>
      </c>
      <c r="H17" t="s">
        <v>464</v>
      </c>
      <c r="I17" t="s">
        <v>469</v>
      </c>
      <c r="K17" t="s">
        <v>291</v>
      </c>
      <c r="L17" t="s">
        <v>304</v>
      </c>
      <c r="M17" t="s">
        <v>309</v>
      </c>
      <c r="N17">
        <v>1</v>
      </c>
      <c r="O17">
        <v>4</v>
      </c>
      <c r="P17" s="48">
        <v>0.45951399999999998</v>
      </c>
      <c r="Q17" s="48">
        <v>0.42611424813017307</v>
      </c>
      <c r="R17" s="48">
        <v>0.45485730836479493</v>
      </c>
      <c r="S17" s="49">
        <v>73073.7</v>
      </c>
      <c r="T17" s="49">
        <v>66433.04341018977</v>
      </c>
      <c r="U17" s="49">
        <v>76416.382978295966</v>
      </c>
      <c r="V17" s="50">
        <v>9856.1</v>
      </c>
      <c r="W17" s="50">
        <v>9078.3161487751604</v>
      </c>
      <c r="X17" s="50">
        <v>9880.4680301065055</v>
      </c>
      <c r="Y17" s="51">
        <v>24.156791601122269</v>
      </c>
      <c r="Z17" s="51">
        <v>24.394839027992539</v>
      </c>
      <c r="AA17">
        <v>58</v>
      </c>
      <c r="AB17">
        <v>50.1</v>
      </c>
      <c r="AC17">
        <v>58</v>
      </c>
      <c r="AD17">
        <v>44.6</v>
      </c>
      <c r="AE17">
        <v>58</v>
      </c>
      <c r="AF17">
        <v>47.35</v>
      </c>
      <c r="AG17" s="48">
        <v>0.4637078824760375</v>
      </c>
      <c r="AH17" s="48">
        <v>0.48488808011956169</v>
      </c>
      <c r="AI17" s="49">
        <v>67857.710167155747</v>
      </c>
      <c r="AJ17" s="49">
        <v>76225.813438890196</v>
      </c>
      <c r="AK17" s="50">
        <v>8119.6269788813861</v>
      </c>
      <c r="AL17" s="50">
        <v>8726.418522556949</v>
      </c>
      <c r="AM17" s="53">
        <v>0.37662800000000002</v>
      </c>
      <c r="AN17" s="53">
        <v>0.36941896897445425</v>
      </c>
      <c r="AO17" t="s">
        <v>273</v>
      </c>
      <c r="AP17" t="s">
        <v>277</v>
      </c>
      <c r="AQ17" s="51" t="s">
        <v>279</v>
      </c>
      <c r="AR17" t="s">
        <v>289</v>
      </c>
      <c r="AS17" t="s">
        <v>278</v>
      </c>
      <c r="AT17">
        <v>1</v>
      </c>
      <c r="AV17">
        <v>17</v>
      </c>
    </row>
    <row r="18" spans="1:48">
      <c r="A18" t="s">
        <v>57</v>
      </c>
      <c r="B18" s="58" t="s">
        <v>274</v>
      </c>
      <c r="C18" t="s">
        <v>284</v>
      </c>
      <c r="D18" t="s">
        <v>277</v>
      </c>
      <c r="E18">
        <v>2</v>
      </c>
      <c r="F18" s="61" t="s">
        <v>281</v>
      </c>
      <c r="G18" s="61" t="s">
        <v>282</v>
      </c>
      <c r="H18" t="s">
        <v>464</v>
      </c>
      <c r="I18" t="s">
        <v>458</v>
      </c>
      <c r="K18" t="s">
        <v>292</v>
      </c>
      <c r="L18" t="s">
        <v>305</v>
      </c>
      <c r="M18" t="s">
        <v>310</v>
      </c>
      <c r="N18">
        <v>1</v>
      </c>
      <c r="O18">
        <v>4</v>
      </c>
      <c r="P18" s="48">
        <v>0.51529999999999998</v>
      </c>
      <c r="Q18" s="48">
        <v>0.43834338364522013</v>
      </c>
      <c r="R18" s="48">
        <v>0.5781540842800863</v>
      </c>
      <c r="S18" s="49">
        <v>140681</v>
      </c>
      <c r="T18" s="49">
        <v>106154.67719726954</v>
      </c>
      <c r="U18" s="49">
        <v>200725.63021865705</v>
      </c>
      <c r="V18" s="50">
        <v>16442.7</v>
      </c>
      <c r="W18" s="50">
        <v>14021.721503675442</v>
      </c>
      <c r="X18" s="50">
        <v>19258.054549496228</v>
      </c>
      <c r="Y18" s="51">
        <v>32.121104299296498</v>
      </c>
      <c r="Z18" s="51">
        <v>27.595224447496342</v>
      </c>
      <c r="AA18">
        <v>95.6</v>
      </c>
      <c r="AB18">
        <v>60.5</v>
      </c>
      <c r="AC18">
        <v>95.3</v>
      </c>
      <c r="AD18">
        <v>38.1</v>
      </c>
      <c r="AE18">
        <v>95.449999999999989</v>
      </c>
      <c r="AF18">
        <v>49.3</v>
      </c>
      <c r="AG18" s="48">
        <v>0.50082781051281222</v>
      </c>
      <c r="AH18" s="48">
        <v>0.59655776823555118</v>
      </c>
      <c r="AI18" s="49">
        <v>115200.64359178334</v>
      </c>
      <c r="AJ18" s="49">
        <v>182930.15583472161</v>
      </c>
      <c r="AK18" s="50">
        <v>12760.405873934555</v>
      </c>
      <c r="AL18" s="50">
        <v>16117.840278010563</v>
      </c>
      <c r="AM18" s="53">
        <v>0.44001600000000002</v>
      </c>
      <c r="AN18" s="53">
        <v>0.50776268224885013</v>
      </c>
      <c r="AO18" t="s">
        <v>273</v>
      </c>
      <c r="AP18" t="s">
        <v>277</v>
      </c>
      <c r="AQ18" s="51" t="s">
        <v>279</v>
      </c>
      <c r="AR18" t="s">
        <v>289</v>
      </c>
      <c r="AS18" t="s">
        <v>277</v>
      </c>
      <c r="AT18">
        <v>3</v>
      </c>
      <c r="AV18">
        <v>18</v>
      </c>
    </row>
    <row r="19" spans="1:48">
      <c r="A19" t="s">
        <v>58</v>
      </c>
      <c r="B19" s="59" t="s">
        <v>275</v>
      </c>
      <c r="C19" t="s">
        <v>285</v>
      </c>
      <c r="D19" t="s">
        <v>278</v>
      </c>
      <c r="E19">
        <v>2</v>
      </c>
      <c r="F19" t="s">
        <v>282</v>
      </c>
      <c r="G19" t="s">
        <v>282</v>
      </c>
      <c r="H19" t="s">
        <v>464</v>
      </c>
      <c r="I19" t="s">
        <v>469</v>
      </c>
      <c r="J19" t="s">
        <v>391</v>
      </c>
      <c r="K19" t="s">
        <v>292</v>
      </c>
      <c r="L19" t="s">
        <v>305</v>
      </c>
      <c r="M19" t="s">
        <v>310</v>
      </c>
      <c r="N19">
        <v>1</v>
      </c>
      <c r="O19">
        <v>4</v>
      </c>
      <c r="P19" s="48">
        <v>0.58643000000000001</v>
      </c>
      <c r="Q19" s="48">
        <v>0.50842443631432821</v>
      </c>
      <c r="R19" s="48">
        <v>0.56379189377366845</v>
      </c>
      <c r="S19" s="49">
        <v>200576</v>
      </c>
      <c r="T19" s="49">
        <v>136025.94465744626</v>
      </c>
      <c r="U19" s="49">
        <v>173585.03806420846</v>
      </c>
      <c r="V19" s="50">
        <v>19336.099999999999</v>
      </c>
      <c r="W19" s="50">
        <v>15042.535986548703</v>
      </c>
      <c r="X19" s="50">
        <v>16962.094364077922</v>
      </c>
      <c r="Y19" s="51">
        <v>30.946844316888566</v>
      </c>
      <c r="Z19" s="51">
        <v>32.794453878066435</v>
      </c>
      <c r="AA19">
        <v>110.7</v>
      </c>
      <c r="AB19">
        <v>56.9</v>
      </c>
      <c r="AC19">
        <v>109.1</v>
      </c>
      <c r="AD19">
        <v>46.1</v>
      </c>
      <c r="AE19">
        <v>109.9</v>
      </c>
      <c r="AF19">
        <v>51.5</v>
      </c>
      <c r="AG19" s="48">
        <v>0.54575526381217743</v>
      </c>
      <c r="AH19" s="48">
        <v>0.58638749260064271</v>
      </c>
      <c r="AI19" s="49">
        <v>150941.79368002719</v>
      </c>
      <c r="AJ19" s="49">
        <v>186303.42864194245</v>
      </c>
      <c r="AK19" s="50">
        <v>15076.942752177598</v>
      </c>
      <c r="AL19" s="50">
        <v>16863.615466279447</v>
      </c>
      <c r="AM19" s="53">
        <v>0.51755399999999996</v>
      </c>
      <c r="AN19" s="53">
        <v>0.48948405782450305</v>
      </c>
      <c r="AO19" t="s">
        <v>274</v>
      </c>
      <c r="AP19" t="s">
        <v>277</v>
      </c>
      <c r="AQ19" s="51" t="s">
        <v>280</v>
      </c>
      <c r="AR19" t="s">
        <v>290</v>
      </c>
      <c r="AS19" t="s">
        <v>290</v>
      </c>
      <c r="AT19">
        <v>2</v>
      </c>
      <c r="AV19">
        <v>19</v>
      </c>
    </row>
    <row r="20" spans="1:48">
      <c r="A20" t="s">
        <v>59</v>
      </c>
      <c r="B20" s="58" t="s">
        <v>275</v>
      </c>
      <c r="C20" t="s">
        <v>275</v>
      </c>
      <c r="D20" t="s">
        <v>278</v>
      </c>
      <c r="E20">
        <v>2</v>
      </c>
      <c r="F20" t="s">
        <v>282</v>
      </c>
      <c r="G20" t="s">
        <v>282</v>
      </c>
      <c r="H20" t="s">
        <v>464</v>
      </c>
      <c r="I20" t="s">
        <v>469</v>
      </c>
      <c r="J20" t="s">
        <v>392</v>
      </c>
      <c r="K20" t="s">
        <v>292</v>
      </c>
      <c r="L20" t="s">
        <v>305</v>
      </c>
      <c r="M20" t="s">
        <v>310</v>
      </c>
      <c r="N20">
        <v>1</v>
      </c>
      <c r="O20">
        <v>4</v>
      </c>
      <c r="P20" s="48">
        <v>0.612761</v>
      </c>
      <c r="Q20" s="48">
        <v>0.49822217620615317</v>
      </c>
      <c r="R20" s="48">
        <v>0.58538921267871025</v>
      </c>
      <c r="S20" s="49">
        <v>432704</v>
      </c>
      <c r="T20" s="49">
        <v>199265.36098573208</v>
      </c>
      <c r="U20" s="49">
        <v>285326.62324193236</v>
      </c>
      <c r="V20" s="50">
        <v>38903.4</v>
      </c>
      <c r="W20" s="50">
        <v>22219.828607729887</v>
      </c>
      <c r="X20" s="50">
        <v>26065.750019929754</v>
      </c>
      <c r="Y20" s="51">
        <v>32.690016611889405</v>
      </c>
      <c r="Z20" s="51">
        <v>35.220766128698585</v>
      </c>
      <c r="AA20">
        <v>164.8</v>
      </c>
      <c r="AB20">
        <v>55.5</v>
      </c>
      <c r="AC20">
        <v>163</v>
      </c>
      <c r="AD20">
        <v>42.2</v>
      </c>
      <c r="AE20">
        <v>163.9</v>
      </c>
      <c r="AF20">
        <v>48.85</v>
      </c>
      <c r="AG20" s="48">
        <v>0.53718364280699149</v>
      </c>
      <c r="AH20" s="48">
        <v>0.5953809093821073</v>
      </c>
      <c r="AI20" s="49">
        <v>200993.96147268635</v>
      </c>
      <c r="AJ20" s="49">
        <v>264340.39956715854</v>
      </c>
      <c r="AK20" s="50">
        <v>20484.926337668268</v>
      </c>
      <c r="AL20" s="50">
        <v>23398.568327421475</v>
      </c>
      <c r="AM20" s="53">
        <v>0.54868300000000003</v>
      </c>
      <c r="AN20" s="53">
        <v>0.51332726710375953</v>
      </c>
      <c r="AO20" t="s">
        <v>273</v>
      </c>
      <c r="AP20" t="s">
        <v>277</v>
      </c>
      <c r="AQ20" s="51" t="s">
        <v>279</v>
      </c>
      <c r="AR20" t="s">
        <v>289</v>
      </c>
      <c r="AS20" t="s">
        <v>278</v>
      </c>
      <c r="AT20">
        <v>2</v>
      </c>
      <c r="AV20">
        <v>20</v>
      </c>
    </row>
    <row r="21" spans="1:48">
      <c r="A21" t="s">
        <v>60</v>
      </c>
      <c r="B21" s="58" t="s">
        <v>276</v>
      </c>
      <c r="C21" t="s">
        <v>276</v>
      </c>
      <c r="D21" t="s">
        <v>278</v>
      </c>
      <c r="E21">
        <v>1</v>
      </c>
      <c r="F21" t="s">
        <v>281</v>
      </c>
      <c r="G21" t="s">
        <v>281</v>
      </c>
      <c r="H21" t="s">
        <v>464</v>
      </c>
      <c r="I21" t="s">
        <v>469</v>
      </c>
      <c r="K21" t="s">
        <v>292</v>
      </c>
      <c r="L21" t="s">
        <v>305</v>
      </c>
      <c r="M21" t="s">
        <v>310</v>
      </c>
      <c r="N21">
        <v>1</v>
      </c>
      <c r="O21">
        <v>4</v>
      </c>
      <c r="P21" s="48">
        <v>0.54396</v>
      </c>
      <c r="Q21" s="48">
        <v>0.49648635922507883</v>
      </c>
      <c r="R21" s="48">
        <v>0.55814430047319463</v>
      </c>
      <c r="S21" s="49">
        <v>142256</v>
      </c>
      <c r="T21" s="49">
        <v>124616.85255983754</v>
      </c>
      <c r="U21" s="49">
        <v>168078.64815557742</v>
      </c>
      <c r="V21" s="50">
        <v>15296.1</v>
      </c>
      <c r="W21" s="50">
        <v>14463.423654939426</v>
      </c>
      <c r="X21" s="50">
        <v>16997.947745550839</v>
      </c>
      <c r="Y21" s="51">
        <v>30.541052370955917</v>
      </c>
      <c r="Z21" s="51">
        <v>29.518722691749833</v>
      </c>
      <c r="AA21">
        <v>85.7</v>
      </c>
      <c r="AB21">
        <v>58.4</v>
      </c>
      <c r="AC21">
        <v>88.3</v>
      </c>
      <c r="AD21">
        <v>46.4</v>
      </c>
      <c r="AE21">
        <v>87</v>
      </c>
      <c r="AF21">
        <v>52.4</v>
      </c>
      <c r="AG21" s="48">
        <v>0.53588938020624399</v>
      </c>
      <c r="AH21" s="48">
        <v>0.57825190673597082</v>
      </c>
      <c r="AI21" s="49">
        <v>123437.95058037642</v>
      </c>
      <c r="AJ21" s="49">
        <v>155361.55848909446</v>
      </c>
      <c r="AK21" s="50">
        <v>12614.230604565977</v>
      </c>
      <c r="AL21" s="50">
        <v>14345.526274145332</v>
      </c>
      <c r="AM21" s="53">
        <v>0.472105</v>
      </c>
      <c r="AN21" s="53">
        <v>0.48508207398355208</v>
      </c>
      <c r="AO21" t="s">
        <v>273</v>
      </c>
      <c r="AP21" t="s">
        <v>277</v>
      </c>
      <c r="AQ21" s="51" t="s">
        <v>279</v>
      </c>
      <c r="AR21" t="s">
        <v>289</v>
      </c>
      <c r="AS21" t="s">
        <v>278</v>
      </c>
      <c r="AT21">
        <v>1</v>
      </c>
      <c r="AV21">
        <v>21</v>
      </c>
    </row>
    <row r="22" spans="1:48">
      <c r="A22" t="s">
        <v>61</v>
      </c>
      <c r="B22" s="58" t="s">
        <v>276</v>
      </c>
      <c r="C22" t="s">
        <v>276</v>
      </c>
      <c r="D22" t="s">
        <v>278</v>
      </c>
      <c r="E22">
        <v>1</v>
      </c>
      <c r="F22" t="s">
        <v>282</v>
      </c>
      <c r="G22" t="s">
        <v>282</v>
      </c>
      <c r="H22" t="s">
        <v>464</v>
      </c>
      <c r="I22" t="s">
        <v>469</v>
      </c>
      <c r="K22" t="s">
        <v>292</v>
      </c>
      <c r="L22" t="s">
        <v>305</v>
      </c>
      <c r="M22" t="s">
        <v>310</v>
      </c>
      <c r="N22">
        <v>1</v>
      </c>
      <c r="O22">
        <v>4</v>
      </c>
      <c r="P22" s="48">
        <v>0.55010199999999998</v>
      </c>
      <c r="Q22" s="48">
        <v>0.4758578670313901</v>
      </c>
      <c r="R22" s="48">
        <v>0.55680620429161942</v>
      </c>
      <c r="S22" s="49">
        <v>192272</v>
      </c>
      <c r="T22" s="49">
        <v>150532.64883766411</v>
      </c>
      <c r="U22" s="49">
        <v>207872.29537877991</v>
      </c>
      <c r="V22" s="50">
        <v>19787.7</v>
      </c>
      <c r="W22" s="50">
        <v>17641.225893261144</v>
      </c>
      <c r="X22" s="50">
        <v>20437.803847083975</v>
      </c>
      <c r="Y22" s="51">
        <v>30.401053900251529</v>
      </c>
      <c r="Z22" s="51">
        <v>29.903628528240144</v>
      </c>
      <c r="AA22">
        <v>137.6</v>
      </c>
      <c r="AB22">
        <v>52.7</v>
      </c>
      <c r="AC22">
        <v>136.80000000000001</v>
      </c>
      <c r="AD22">
        <v>40.9</v>
      </c>
      <c r="AE22">
        <v>137.19999999999999</v>
      </c>
      <c r="AF22">
        <v>46.8</v>
      </c>
      <c r="AG22" s="48">
        <v>0.51561045759489554</v>
      </c>
      <c r="AH22" s="48">
        <v>0.57064726418306777</v>
      </c>
      <c r="AI22" s="49">
        <v>154841.24581941179</v>
      </c>
      <c r="AJ22" s="49">
        <v>199514.27028564797</v>
      </c>
      <c r="AK22" s="50">
        <v>16578.2519155134</v>
      </c>
      <c r="AL22" s="50">
        <v>18807.494602485771</v>
      </c>
      <c r="AM22" s="53">
        <v>0.47512900000000002</v>
      </c>
      <c r="AN22" s="53">
        <v>0.48048454240693272</v>
      </c>
      <c r="AO22" t="s">
        <v>273</v>
      </c>
      <c r="AP22" t="s">
        <v>277</v>
      </c>
      <c r="AQ22" s="51" t="s">
        <v>279</v>
      </c>
      <c r="AR22" t="s">
        <v>289</v>
      </c>
      <c r="AS22" t="s">
        <v>278</v>
      </c>
      <c r="AT22">
        <v>1</v>
      </c>
      <c r="AV22">
        <v>22</v>
      </c>
    </row>
    <row r="23" spans="1:48">
      <c r="A23" t="s">
        <v>62</v>
      </c>
      <c r="B23" s="58" t="s">
        <v>276</v>
      </c>
      <c r="C23" t="s">
        <v>276</v>
      </c>
      <c r="D23" t="s">
        <v>278</v>
      </c>
      <c r="E23">
        <v>1</v>
      </c>
      <c r="F23" t="s">
        <v>281</v>
      </c>
      <c r="G23" s="1" t="s">
        <v>282</v>
      </c>
      <c r="H23" t="s">
        <v>464</v>
      </c>
      <c r="I23" t="s">
        <v>469</v>
      </c>
      <c r="J23" t="s">
        <v>391</v>
      </c>
      <c r="K23" t="s">
        <v>292</v>
      </c>
      <c r="L23" t="s">
        <v>305</v>
      </c>
      <c r="M23" t="s">
        <v>310</v>
      </c>
      <c r="N23">
        <v>1</v>
      </c>
      <c r="O23">
        <v>4</v>
      </c>
      <c r="P23" s="48">
        <v>0.620583</v>
      </c>
      <c r="Q23" s="48">
        <v>0.57316131840865103</v>
      </c>
      <c r="R23" s="48">
        <v>0.61654966879169626</v>
      </c>
      <c r="S23" s="49">
        <v>380273</v>
      </c>
      <c r="T23" s="49">
        <v>357474.08231731743</v>
      </c>
      <c r="U23" s="49">
        <v>441421.29567538749</v>
      </c>
      <c r="V23" s="50">
        <v>32506.5</v>
      </c>
      <c r="W23" s="50">
        <v>33776.203995060539</v>
      </c>
      <c r="X23" s="50">
        <v>37337.801334915443</v>
      </c>
      <c r="Y23" s="51">
        <v>35.569396598139157</v>
      </c>
      <c r="Z23" s="51">
        <v>35.965673521984684</v>
      </c>
      <c r="AA23">
        <v>192.8</v>
      </c>
      <c r="AB23">
        <v>59.4</v>
      </c>
      <c r="AC23">
        <v>195</v>
      </c>
      <c r="AD23">
        <v>51</v>
      </c>
      <c r="AE23">
        <v>193.9</v>
      </c>
      <c r="AF23">
        <v>55.2</v>
      </c>
      <c r="AG23" s="48">
        <v>0.59480304658830496</v>
      </c>
      <c r="AH23" s="48">
        <v>0.62331520293776932</v>
      </c>
      <c r="AI23" s="49">
        <v>307562.26636163262</v>
      </c>
      <c r="AJ23" s="49">
        <v>358219.58082119568</v>
      </c>
      <c r="AK23" s="50">
        <v>27229.483316991944</v>
      </c>
      <c r="AL23" s="50">
        <v>29405.068195970973</v>
      </c>
      <c r="AM23" s="53">
        <v>0.55615499999999995</v>
      </c>
      <c r="AN23" s="53">
        <v>0.54999175473952544</v>
      </c>
      <c r="AO23" t="s">
        <v>273</v>
      </c>
      <c r="AP23" t="s">
        <v>277</v>
      </c>
      <c r="AQ23" s="51" t="s">
        <v>279</v>
      </c>
      <c r="AR23" t="s">
        <v>289</v>
      </c>
      <c r="AS23" t="s">
        <v>278</v>
      </c>
      <c r="AT23">
        <v>1</v>
      </c>
      <c r="AV23">
        <v>23</v>
      </c>
    </row>
    <row r="24" spans="1:48">
      <c r="A24" t="s">
        <v>63</v>
      </c>
      <c r="B24" s="58" t="s">
        <v>274</v>
      </c>
      <c r="C24" t="s">
        <v>274</v>
      </c>
      <c r="D24" t="s">
        <v>277</v>
      </c>
      <c r="E24">
        <v>2</v>
      </c>
      <c r="F24" t="s">
        <v>283</v>
      </c>
      <c r="G24" s="1" t="s">
        <v>282</v>
      </c>
      <c r="H24" t="s">
        <v>464</v>
      </c>
      <c r="I24" t="s">
        <v>458</v>
      </c>
      <c r="K24" t="s">
        <v>292</v>
      </c>
      <c r="L24" t="s">
        <v>305</v>
      </c>
      <c r="M24" t="s">
        <v>310</v>
      </c>
      <c r="N24">
        <v>1</v>
      </c>
      <c r="O24">
        <v>4</v>
      </c>
      <c r="P24" s="48">
        <v>0.55693499999999996</v>
      </c>
      <c r="Q24" s="48">
        <v>0.50320105747749866</v>
      </c>
      <c r="R24" s="48">
        <v>0.53475612131197281</v>
      </c>
      <c r="S24" s="49">
        <v>173828</v>
      </c>
      <c r="T24" s="49">
        <v>131407.54953195233</v>
      </c>
      <c r="U24" s="49">
        <v>150095.32751223573</v>
      </c>
      <c r="V24" s="50">
        <v>17726.7</v>
      </c>
      <c r="W24" s="50">
        <v>14666.153911916701</v>
      </c>
      <c r="X24" s="50">
        <v>15654.391222879036</v>
      </c>
      <c r="Y24" s="51">
        <v>28.824714926741137</v>
      </c>
      <c r="Z24" s="51">
        <v>30.436115848784159</v>
      </c>
      <c r="AA24">
        <v>109.2</v>
      </c>
      <c r="AB24">
        <v>52.1</v>
      </c>
      <c r="AC24">
        <v>109.5</v>
      </c>
      <c r="AD24">
        <v>46.5</v>
      </c>
      <c r="AE24">
        <v>109.35</v>
      </c>
      <c r="AF24">
        <v>49.3</v>
      </c>
      <c r="AG24" s="48">
        <v>0.53331085130951195</v>
      </c>
      <c r="AH24" s="48">
        <v>0.55575913048326619</v>
      </c>
      <c r="AI24" s="49">
        <v>138710.10033444696</v>
      </c>
      <c r="AJ24" s="49">
        <v>155414.97263278894</v>
      </c>
      <c r="AK24" s="50">
        <v>14276.52889216364</v>
      </c>
      <c r="AL24" s="50">
        <v>15186.365468583917</v>
      </c>
      <c r="AM24" s="53">
        <v>0.48464499999999999</v>
      </c>
      <c r="AN24" s="53">
        <v>0.45569176394851252</v>
      </c>
      <c r="AO24" t="s">
        <v>273</v>
      </c>
      <c r="AP24" t="s">
        <v>277</v>
      </c>
      <c r="AQ24" s="51" t="s">
        <v>279</v>
      </c>
      <c r="AR24" t="s">
        <v>289</v>
      </c>
      <c r="AS24" t="s">
        <v>277</v>
      </c>
      <c r="AT24">
        <v>2</v>
      </c>
      <c r="AV24">
        <v>24</v>
      </c>
    </row>
    <row r="25" spans="1:48">
      <c r="A25" t="s">
        <v>64</v>
      </c>
      <c r="B25" s="58" t="s">
        <v>276</v>
      </c>
      <c r="C25" t="s">
        <v>276</v>
      </c>
      <c r="D25" t="s">
        <v>278</v>
      </c>
      <c r="E25">
        <v>1</v>
      </c>
      <c r="F25" t="s">
        <v>281</v>
      </c>
      <c r="G25" t="s">
        <v>281</v>
      </c>
      <c r="H25" t="s">
        <v>464</v>
      </c>
      <c r="I25" t="s">
        <v>469</v>
      </c>
      <c r="K25" t="s">
        <v>292</v>
      </c>
      <c r="L25" t="s">
        <v>305</v>
      </c>
      <c r="M25" t="s">
        <v>310</v>
      </c>
      <c r="N25">
        <v>1</v>
      </c>
      <c r="O25">
        <v>4</v>
      </c>
      <c r="P25" s="48">
        <v>0.50566299999999997</v>
      </c>
      <c r="Q25" s="48">
        <v>0.42719318436541842</v>
      </c>
      <c r="R25" s="48">
        <v>0.55582373361857107</v>
      </c>
      <c r="S25" s="49">
        <v>118462</v>
      </c>
      <c r="T25" s="49">
        <v>101924.33054544315</v>
      </c>
      <c r="U25" s="49">
        <v>176587.05318111746</v>
      </c>
      <c r="V25" s="50">
        <v>13541.7</v>
      </c>
      <c r="W25" s="50">
        <v>13598.860782501475</v>
      </c>
      <c r="X25" s="50">
        <v>17856.060608208714</v>
      </c>
      <c r="Y25" s="51">
        <v>30.359397810266344</v>
      </c>
      <c r="Z25" s="51">
        <v>26.976612901896026</v>
      </c>
      <c r="AA25">
        <v>96.3</v>
      </c>
      <c r="AB25">
        <v>56.2</v>
      </c>
      <c r="AC25">
        <v>95</v>
      </c>
      <c r="AD25">
        <v>37.700000000000003</v>
      </c>
      <c r="AE25">
        <v>95.65</v>
      </c>
      <c r="AF25">
        <v>46.95</v>
      </c>
      <c r="AG25" s="48">
        <v>0.48773902966856075</v>
      </c>
      <c r="AH25" s="48">
        <v>0.57328636672922839</v>
      </c>
      <c r="AI25" s="49">
        <v>106111.20891743554</v>
      </c>
      <c r="AJ25" s="49">
        <v>158181.69605198613</v>
      </c>
      <c r="AK25" s="50">
        <v>12077.7524642076</v>
      </c>
      <c r="AL25" s="50">
        <v>14795.309965268767</v>
      </c>
      <c r="AM25" s="53">
        <v>0.42771500000000001</v>
      </c>
      <c r="AN25" s="53">
        <v>0.48188604639199289</v>
      </c>
      <c r="AO25" t="s">
        <v>273</v>
      </c>
      <c r="AP25" t="s">
        <v>277</v>
      </c>
      <c r="AQ25" s="51" t="s">
        <v>279</v>
      </c>
      <c r="AR25" t="s">
        <v>289</v>
      </c>
      <c r="AS25" t="s">
        <v>278</v>
      </c>
      <c r="AT25">
        <v>1</v>
      </c>
      <c r="AV25">
        <v>26</v>
      </c>
    </row>
    <row r="26" spans="1:48">
      <c r="A26" t="s">
        <v>65</v>
      </c>
      <c r="B26" s="58" t="s">
        <v>273</v>
      </c>
      <c r="C26" t="s">
        <v>273</v>
      </c>
      <c r="D26" t="s">
        <v>277</v>
      </c>
      <c r="E26">
        <v>1</v>
      </c>
      <c r="F26" t="s">
        <v>283</v>
      </c>
      <c r="G26" s="1" t="s">
        <v>281</v>
      </c>
      <c r="H26" t="s">
        <v>464</v>
      </c>
      <c r="I26" t="s">
        <v>469</v>
      </c>
      <c r="K26" t="s">
        <v>292</v>
      </c>
      <c r="L26" t="s">
        <v>305</v>
      </c>
      <c r="M26" t="s">
        <v>310</v>
      </c>
      <c r="N26">
        <v>1</v>
      </c>
      <c r="O26">
        <v>4</v>
      </c>
      <c r="P26" s="48">
        <v>0.493757</v>
      </c>
      <c r="Q26" s="48">
        <v>0.43529007836766948</v>
      </c>
      <c r="R26" s="48">
        <v>0.544799773275504</v>
      </c>
      <c r="S26" s="49">
        <v>109219</v>
      </c>
      <c r="T26" s="49">
        <v>117625.45961035501</v>
      </c>
      <c r="U26" s="49">
        <v>188430.837110355</v>
      </c>
      <c r="V26" s="50">
        <v>13160.3</v>
      </c>
      <c r="W26" s="50">
        <v>15515.212305256478</v>
      </c>
      <c r="X26" s="50">
        <v>19692.242305256481</v>
      </c>
      <c r="Y26" s="51">
        <v>29.562051146793426</v>
      </c>
      <c r="Z26" s="51">
        <v>26.281017818248426</v>
      </c>
      <c r="AA26">
        <v>87</v>
      </c>
      <c r="AB26">
        <v>53.5</v>
      </c>
      <c r="AC26">
        <v>98.1</v>
      </c>
      <c r="AD26">
        <v>39.200000000000003</v>
      </c>
      <c r="AE26">
        <v>92.55</v>
      </c>
      <c r="AF26">
        <v>46.35</v>
      </c>
      <c r="AG26" s="48">
        <v>0.48835630801325253</v>
      </c>
      <c r="AH26" s="48">
        <v>0.55437796647965987</v>
      </c>
      <c r="AI26" s="49">
        <v>101628.35464469883</v>
      </c>
      <c r="AJ26" s="49">
        <v>138701.96360947416</v>
      </c>
      <c r="AK26" s="50">
        <v>11545.844329961405</v>
      </c>
      <c r="AL26" s="50">
        <v>13589.568921669605</v>
      </c>
      <c r="AM26" s="53">
        <v>0.41556500000000002</v>
      </c>
      <c r="AN26" s="53">
        <v>0.47006469380853666</v>
      </c>
      <c r="AO26" t="s">
        <v>273</v>
      </c>
      <c r="AP26" t="s">
        <v>277</v>
      </c>
      <c r="AQ26" s="51" t="s">
        <v>279</v>
      </c>
      <c r="AR26" t="s">
        <v>289</v>
      </c>
      <c r="AS26" t="s">
        <v>277</v>
      </c>
      <c r="AT26">
        <v>1</v>
      </c>
      <c r="AV26">
        <v>27</v>
      </c>
    </row>
    <row r="27" spans="1:48">
      <c r="A27" t="s">
        <v>66</v>
      </c>
      <c r="B27" s="58" t="s">
        <v>276</v>
      </c>
      <c r="C27" t="s">
        <v>276</v>
      </c>
      <c r="D27" t="s">
        <v>278</v>
      </c>
      <c r="E27">
        <v>1</v>
      </c>
      <c r="F27" t="s">
        <v>282</v>
      </c>
      <c r="G27" t="s">
        <v>282</v>
      </c>
      <c r="H27" t="s">
        <v>464</v>
      </c>
      <c r="I27" t="s">
        <v>469</v>
      </c>
      <c r="K27" t="s">
        <v>292</v>
      </c>
      <c r="L27" t="s">
        <v>305</v>
      </c>
      <c r="M27" t="s">
        <v>310</v>
      </c>
      <c r="N27">
        <v>1</v>
      </c>
      <c r="O27">
        <v>4</v>
      </c>
      <c r="P27" s="48">
        <v>0.56277299999999997</v>
      </c>
      <c r="Q27" s="48">
        <v>0.47974303996973133</v>
      </c>
      <c r="R27" s="48">
        <v>0.55700276343688582</v>
      </c>
      <c r="S27" s="49">
        <v>207405</v>
      </c>
      <c r="T27" s="49">
        <v>158327.60547617602</v>
      </c>
      <c r="U27" s="49">
        <v>215438.22924404984</v>
      </c>
      <c r="V27" s="50">
        <v>20591.400000000001</v>
      </c>
      <c r="W27" s="50">
        <v>18383.531334417527</v>
      </c>
      <c r="X27" s="50">
        <v>21144.886894093266</v>
      </c>
      <c r="Y27" s="51">
        <v>30.414448373261255</v>
      </c>
      <c r="Z27" s="51">
        <v>30.865055777350424</v>
      </c>
      <c r="AA27">
        <v>139</v>
      </c>
      <c r="AB27">
        <v>52.4</v>
      </c>
      <c r="AC27">
        <v>145.19999999999999</v>
      </c>
      <c r="AD27">
        <v>41.2</v>
      </c>
      <c r="AE27">
        <v>142.1</v>
      </c>
      <c r="AF27">
        <v>46.8</v>
      </c>
      <c r="AG27" s="48">
        <v>0.51773169356186766</v>
      </c>
      <c r="AH27" s="48">
        <v>0.56993565317866191</v>
      </c>
      <c r="AI27" s="49">
        <v>160627.98199470545</v>
      </c>
      <c r="AJ27" s="49">
        <v>204293.84117773213</v>
      </c>
      <c r="AK27" s="50">
        <v>17118.520549538098</v>
      </c>
      <c r="AL27" s="50">
        <v>19294.039778657389</v>
      </c>
      <c r="AM27" s="53">
        <v>0.49027799999999999</v>
      </c>
      <c r="AN27" s="53">
        <v>0.48060143170722386</v>
      </c>
      <c r="AO27" t="s">
        <v>273</v>
      </c>
      <c r="AP27" t="s">
        <v>277</v>
      </c>
      <c r="AQ27" s="51" t="s">
        <v>279</v>
      </c>
      <c r="AR27" t="s">
        <v>289</v>
      </c>
      <c r="AS27" t="s">
        <v>278</v>
      </c>
      <c r="AT27">
        <v>1</v>
      </c>
      <c r="AV27">
        <v>28</v>
      </c>
    </row>
    <row r="28" spans="1:48">
      <c r="A28" t="s">
        <v>67</v>
      </c>
      <c r="B28" s="58" t="s">
        <v>276</v>
      </c>
      <c r="C28" t="s">
        <v>276</v>
      </c>
      <c r="D28" t="s">
        <v>278</v>
      </c>
      <c r="E28">
        <v>1</v>
      </c>
      <c r="F28" t="s">
        <v>281</v>
      </c>
      <c r="G28" t="s">
        <v>281</v>
      </c>
      <c r="H28" t="s">
        <v>464</v>
      </c>
      <c r="I28" t="s">
        <v>469</v>
      </c>
      <c r="K28" t="s">
        <v>292</v>
      </c>
      <c r="L28" t="s">
        <v>305</v>
      </c>
      <c r="M28" t="s">
        <v>310</v>
      </c>
      <c r="N28">
        <v>1</v>
      </c>
      <c r="O28">
        <v>4</v>
      </c>
      <c r="P28" s="48">
        <v>0.52288699999999999</v>
      </c>
      <c r="Q28" s="48">
        <v>0.37275376233741137</v>
      </c>
      <c r="R28" s="48">
        <v>0.53730911794257807</v>
      </c>
      <c r="S28" s="49">
        <v>142150</v>
      </c>
      <c r="T28" s="49">
        <v>94230.473055553739</v>
      </c>
      <c r="U28" s="49">
        <v>177483.29550763918</v>
      </c>
      <c r="V28" s="50">
        <v>15747.5</v>
      </c>
      <c r="W28" s="50">
        <v>13873.589375267788</v>
      </c>
      <c r="X28" s="50">
        <v>18576.613254699027</v>
      </c>
      <c r="Y28" s="51">
        <v>29.013939729985502</v>
      </c>
      <c r="Z28" s="51">
        <v>28.045247094327721</v>
      </c>
      <c r="AA28">
        <v>111.3</v>
      </c>
      <c r="AB28">
        <v>51.5</v>
      </c>
      <c r="AC28">
        <v>108.1</v>
      </c>
      <c r="AD28">
        <v>33.1</v>
      </c>
      <c r="AE28">
        <v>109.69999999999999</v>
      </c>
      <c r="AF28">
        <v>42.3</v>
      </c>
      <c r="AG28" s="48">
        <v>0.44519023287758658</v>
      </c>
      <c r="AH28" s="48">
        <v>0.55176961149448656</v>
      </c>
      <c r="AI28" s="49">
        <v>97913.026014753312</v>
      </c>
      <c r="AJ28" s="49">
        <v>152342.01932809051</v>
      </c>
      <c r="AK28" s="50">
        <v>12176.457523893203</v>
      </c>
      <c r="AL28" s="50">
        <v>15030.512162917874</v>
      </c>
      <c r="AM28" s="53">
        <v>0.44562400000000002</v>
      </c>
      <c r="AN28" s="53">
        <v>0.45975667779614027</v>
      </c>
      <c r="AO28" t="s">
        <v>273</v>
      </c>
      <c r="AP28" t="s">
        <v>277</v>
      </c>
      <c r="AQ28" s="51" t="s">
        <v>279</v>
      </c>
      <c r="AR28" t="s">
        <v>289</v>
      </c>
      <c r="AS28" t="s">
        <v>278</v>
      </c>
      <c r="AT28">
        <v>1</v>
      </c>
      <c r="AV28">
        <v>29</v>
      </c>
    </row>
    <row r="29" spans="1:48">
      <c r="A29" t="s">
        <v>68</v>
      </c>
      <c r="B29" s="58" t="s">
        <v>276</v>
      </c>
      <c r="C29" t="s">
        <v>276</v>
      </c>
      <c r="D29" t="s">
        <v>278</v>
      </c>
      <c r="E29">
        <v>1</v>
      </c>
      <c r="F29" t="s">
        <v>281</v>
      </c>
      <c r="G29" s="1" t="s">
        <v>282</v>
      </c>
      <c r="H29" t="s">
        <v>464</v>
      </c>
      <c r="I29" t="s">
        <v>469</v>
      </c>
      <c r="K29" t="s">
        <v>292</v>
      </c>
      <c r="L29" t="s">
        <v>305</v>
      </c>
      <c r="M29" t="s">
        <v>310</v>
      </c>
      <c r="N29">
        <v>1</v>
      </c>
      <c r="O29">
        <v>4</v>
      </c>
      <c r="P29" s="48">
        <v>0.48009200000000002</v>
      </c>
      <c r="Q29" s="48">
        <v>0.46762502707482267</v>
      </c>
      <c r="R29" s="48">
        <v>0.55405243952530092</v>
      </c>
      <c r="S29" s="49">
        <v>101472</v>
      </c>
      <c r="T29" s="49">
        <v>117136.54575896834</v>
      </c>
      <c r="U29" s="49">
        <v>172543.03474691475</v>
      </c>
      <c r="V29" s="50">
        <v>12214</v>
      </c>
      <c r="W29" s="50">
        <v>14369.878585854252</v>
      </c>
      <c r="X29" s="50">
        <v>17536.931101746268</v>
      </c>
      <c r="Y29" s="51">
        <v>30.228146372193446</v>
      </c>
      <c r="Z29" s="51">
        <v>25.494902596636187</v>
      </c>
      <c r="AA29">
        <v>94.6</v>
      </c>
      <c r="AB29">
        <v>56.2</v>
      </c>
      <c r="AC29">
        <v>93.1</v>
      </c>
      <c r="AD29">
        <v>42.1</v>
      </c>
      <c r="AE29">
        <v>93.85</v>
      </c>
      <c r="AF29">
        <v>49.150000000000006</v>
      </c>
      <c r="AG29" s="48">
        <v>0.51397937118564951</v>
      </c>
      <c r="AH29" s="48">
        <v>0.57190846866596812</v>
      </c>
      <c r="AI29" s="49">
        <v>116265.61967760601</v>
      </c>
      <c r="AJ29" s="49">
        <v>155204.93648174487</v>
      </c>
      <c r="AK29" s="50">
        <v>12488.578384068473</v>
      </c>
      <c r="AL29" s="50">
        <v>14565.946205872724</v>
      </c>
      <c r="AM29" s="53">
        <v>0.39961000000000002</v>
      </c>
      <c r="AN29" s="53">
        <v>0.4799354331192216</v>
      </c>
      <c r="AO29" t="s">
        <v>273</v>
      </c>
      <c r="AP29" t="s">
        <v>277</v>
      </c>
      <c r="AQ29" s="51" t="s">
        <v>279</v>
      </c>
      <c r="AR29" t="s">
        <v>289</v>
      </c>
      <c r="AS29" t="s">
        <v>278</v>
      </c>
      <c r="AT29">
        <v>1</v>
      </c>
      <c r="AV29">
        <v>30</v>
      </c>
    </row>
    <row r="30" spans="1:48">
      <c r="A30" t="s">
        <v>69</v>
      </c>
      <c r="B30" s="58" t="s">
        <v>273</v>
      </c>
      <c r="C30" t="s">
        <v>273</v>
      </c>
      <c r="D30" t="s">
        <v>277</v>
      </c>
      <c r="E30">
        <v>1</v>
      </c>
      <c r="F30" t="s">
        <v>283</v>
      </c>
      <c r="G30" s="1" t="s">
        <v>281</v>
      </c>
      <c r="H30" t="s">
        <v>464</v>
      </c>
      <c r="I30" t="s">
        <v>469</v>
      </c>
      <c r="K30" t="s">
        <v>292</v>
      </c>
      <c r="L30" t="s">
        <v>305</v>
      </c>
      <c r="M30" t="s">
        <v>310</v>
      </c>
      <c r="N30">
        <v>1</v>
      </c>
      <c r="O30">
        <v>4</v>
      </c>
      <c r="P30" s="48">
        <v>0.50715200000000005</v>
      </c>
      <c r="Q30" s="48">
        <v>0.40329677079381104</v>
      </c>
      <c r="R30" s="48">
        <v>0.54294284843089724</v>
      </c>
      <c r="S30" s="49">
        <v>120205</v>
      </c>
      <c r="T30" s="49">
        <v>105722.0146705432</v>
      </c>
      <c r="U30" s="49">
        <v>187729.65467054318</v>
      </c>
      <c r="V30" s="50">
        <v>13812.7</v>
      </c>
      <c r="W30" s="50">
        <v>14849.58383532126</v>
      </c>
      <c r="X30" s="50">
        <v>19690.683835321262</v>
      </c>
      <c r="Y30" s="51">
        <v>29.428848106948948</v>
      </c>
      <c r="Z30" s="51">
        <v>27.04895969602827</v>
      </c>
      <c r="AA30">
        <v>95.1</v>
      </c>
      <c r="AB30">
        <v>53.1</v>
      </c>
      <c r="AC30">
        <v>92.1</v>
      </c>
      <c r="AD30">
        <v>36.6</v>
      </c>
      <c r="AE30">
        <v>93.6</v>
      </c>
      <c r="AF30">
        <v>44.85</v>
      </c>
      <c r="AG30" s="48">
        <v>0.47015169559307629</v>
      </c>
      <c r="AH30" s="48">
        <v>0.5526082567997106</v>
      </c>
      <c r="AI30" s="49">
        <v>95246.730673311642</v>
      </c>
      <c r="AJ30" s="49">
        <v>138185.83056701772</v>
      </c>
      <c r="AK30" s="50">
        <v>11248.623533713513</v>
      </c>
      <c r="AL30" s="50">
        <v>13597.623820356084</v>
      </c>
      <c r="AM30" s="53">
        <v>0.4279</v>
      </c>
      <c r="AN30" s="53">
        <v>0.46786958935313533</v>
      </c>
      <c r="AO30" t="s">
        <v>273</v>
      </c>
      <c r="AP30" t="s">
        <v>277</v>
      </c>
      <c r="AQ30" s="51" t="s">
        <v>279</v>
      </c>
      <c r="AR30" t="s">
        <v>289</v>
      </c>
      <c r="AS30" t="s">
        <v>277</v>
      </c>
      <c r="AT30">
        <v>1</v>
      </c>
      <c r="AV30">
        <v>31</v>
      </c>
    </row>
    <row r="31" spans="1:48">
      <c r="A31" t="s">
        <v>70</v>
      </c>
      <c r="B31" s="58" t="s">
        <v>274</v>
      </c>
      <c r="C31" t="s">
        <v>274</v>
      </c>
      <c r="D31" t="s">
        <v>277</v>
      </c>
      <c r="E31">
        <v>2</v>
      </c>
      <c r="F31" t="s">
        <v>282</v>
      </c>
      <c r="G31" t="s">
        <v>282</v>
      </c>
      <c r="H31" t="s">
        <v>464</v>
      </c>
      <c r="I31" t="s">
        <v>469</v>
      </c>
      <c r="K31" t="s">
        <v>292</v>
      </c>
      <c r="L31" t="s">
        <v>305</v>
      </c>
      <c r="M31" t="s">
        <v>310</v>
      </c>
      <c r="N31">
        <v>1</v>
      </c>
      <c r="O31">
        <v>4</v>
      </c>
      <c r="P31" s="48">
        <v>0.56033900000000003</v>
      </c>
      <c r="Q31" s="48">
        <v>0.5314453793551398</v>
      </c>
      <c r="R31" s="48">
        <v>0.61268907313701881</v>
      </c>
      <c r="S31" s="49">
        <v>253439</v>
      </c>
      <c r="T31" s="49">
        <v>224916.46436429431</v>
      </c>
      <c r="U31" s="49">
        <v>322561.36722775421</v>
      </c>
      <c r="V31" s="50">
        <v>25321.9</v>
      </c>
      <c r="W31" s="50">
        <v>23391.466571018354</v>
      </c>
      <c r="X31" s="50">
        <v>27525.816129863859</v>
      </c>
      <c r="Y31" s="51">
        <v>35.185721233149437</v>
      </c>
      <c r="Z31" s="51">
        <v>30.705337250566998</v>
      </c>
      <c r="AA31">
        <v>161</v>
      </c>
      <c r="AB31">
        <v>60.5</v>
      </c>
      <c r="AC31">
        <v>160.19999999999999</v>
      </c>
      <c r="AD31">
        <v>45.7</v>
      </c>
      <c r="AE31">
        <v>160.6</v>
      </c>
      <c r="AF31">
        <v>53.1</v>
      </c>
      <c r="AG31" s="48">
        <v>0.56850887301675979</v>
      </c>
      <c r="AH31" s="48">
        <v>0.62375205263492972</v>
      </c>
      <c r="AI31" s="49">
        <v>232496.13519890083</v>
      </c>
      <c r="AJ31" s="49">
        <v>307790.28839241795</v>
      </c>
      <c r="AK31" s="50">
        <v>21980.775967561796</v>
      </c>
      <c r="AL31" s="50">
        <v>25226.64206839605</v>
      </c>
      <c r="AM31" s="53">
        <v>0.489209</v>
      </c>
      <c r="AN31" s="53">
        <v>0.54527917876316456</v>
      </c>
      <c r="AO31" t="s">
        <v>273</v>
      </c>
      <c r="AP31" t="s">
        <v>277</v>
      </c>
      <c r="AQ31" s="51" t="s">
        <v>279</v>
      </c>
      <c r="AR31" t="s">
        <v>289</v>
      </c>
      <c r="AS31" t="s">
        <v>277</v>
      </c>
      <c r="AT31">
        <v>2</v>
      </c>
      <c r="AV31">
        <v>32</v>
      </c>
    </row>
    <row r="32" spans="1:48">
      <c r="A32" t="s">
        <v>71</v>
      </c>
      <c r="B32" s="58" t="s">
        <v>274</v>
      </c>
      <c r="C32" t="s">
        <v>284</v>
      </c>
      <c r="D32" t="s">
        <v>277</v>
      </c>
      <c r="E32">
        <v>2</v>
      </c>
      <c r="F32" t="s">
        <v>283</v>
      </c>
      <c r="G32" t="s">
        <v>283</v>
      </c>
      <c r="H32" t="s">
        <v>464</v>
      </c>
      <c r="I32" t="s">
        <v>469</v>
      </c>
      <c r="K32" t="s">
        <v>292</v>
      </c>
      <c r="L32" t="s">
        <v>305</v>
      </c>
      <c r="M32" t="s">
        <v>310</v>
      </c>
      <c r="N32">
        <v>1</v>
      </c>
      <c r="O32">
        <v>4</v>
      </c>
      <c r="P32" s="48">
        <v>0.56081400000000003</v>
      </c>
      <c r="Q32" s="48">
        <v>0.4950137701974367</v>
      </c>
      <c r="R32" s="48">
        <v>0.57150808877704729</v>
      </c>
      <c r="S32" s="49">
        <v>189594</v>
      </c>
      <c r="T32" s="49">
        <v>166405.00264668092</v>
      </c>
      <c r="U32" s="49">
        <v>238085.70514668091</v>
      </c>
      <c r="V32" s="50">
        <v>19797.2</v>
      </c>
      <c r="W32" s="50">
        <v>19325.308460051561</v>
      </c>
      <c r="X32" s="50">
        <v>23229.978460051563</v>
      </c>
      <c r="Y32" s="51">
        <v>31.58146390838191</v>
      </c>
      <c r="Z32" s="51">
        <v>30.777995820750007</v>
      </c>
      <c r="AA32">
        <v>108.3</v>
      </c>
      <c r="AB32">
        <v>56.5</v>
      </c>
      <c r="AC32">
        <v>101.4</v>
      </c>
      <c r="AD32">
        <v>44.4</v>
      </c>
      <c r="AE32">
        <v>104.85</v>
      </c>
      <c r="AF32">
        <v>50.45</v>
      </c>
      <c r="AG32" s="48">
        <v>0.53375181401458716</v>
      </c>
      <c r="AH32" s="48">
        <v>0.58119816108461586</v>
      </c>
      <c r="AI32" s="49">
        <v>137720.46330564879</v>
      </c>
      <c r="AJ32" s="49">
        <v>175252.39136867473</v>
      </c>
      <c r="AK32" s="50">
        <v>14145.118644075827</v>
      </c>
      <c r="AL32" s="50">
        <v>16073.002469932335</v>
      </c>
      <c r="AM32" s="53">
        <v>0.49202800000000002</v>
      </c>
      <c r="AN32" s="53">
        <v>0.50028203844669628</v>
      </c>
      <c r="AO32" t="s">
        <v>273</v>
      </c>
      <c r="AP32" t="s">
        <v>277</v>
      </c>
      <c r="AQ32" s="51" t="s">
        <v>279</v>
      </c>
      <c r="AR32" t="s">
        <v>289</v>
      </c>
      <c r="AS32" t="s">
        <v>277</v>
      </c>
      <c r="AT32">
        <v>3</v>
      </c>
      <c r="AV32">
        <v>33</v>
      </c>
    </row>
    <row r="33" spans="1:48">
      <c r="A33" t="s">
        <v>72</v>
      </c>
      <c r="B33" s="58" t="s">
        <v>274</v>
      </c>
      <c r="C33" t="s">
        <v>284</v>
      </c>
      <c r="D33" t="s">
        <v>277</v>
      </c>
      <c r="E33">
        <v>2</v>
      </c>
      <c r="F33" t="s">
        <v>283</v>
      </c>
      <c r="G33" s="1" t="s">
        <v>281</v>
      </c>
      <c r="H33" t="s">
        <v>464</v>
      </c>
      <c r="I33" t="s">
        <v>469</v>
      </c>
      <c r="K33" t="s">
        <v>292</v>
      </c>
      <c r="L33" t="s">
        <v>305</v>
      </c>
      <c r="M33" t="s">
        <v>310</v>
      </c>
      <c r="N33">
        <v>1</v>
      </c>
      <c r="O33">
        <v>4</v>
      </c>
      <c r="P33" s="48">
        <v>0.50751199999999996</v>
      </c>
      <c r="Q33" s="48">
        <v>0.46033383316421206</v>
      </c>
      <c r="R33" s="48">
        <v>0.57578102797209796</v>
      </c>
      <c r="S33" s="49">
        <v>167909</v>
      </c>
      <c r="T33" s="49">
        <v>175174.19611199127</v>
      </c>
      <c r="U33" s="49">
        <v>286145.59611199133</v>
      </c>
      <c r="V33" s="50">
        <v>19447.7</v>
      </c>
      <c r="W33" s="50">
        <v>21647.818764809927</v>
      </c>
      <c r="X33" s="50">
        <v>27350.858764809927</v>
      </c>
      <c r="Y33" s="51">
        <v>31.915386244251213</v>
      </c>
      <c r="Z33" s="51">
        <v>27.095471991579355</v>
      </c>
      <c r="AA33">
        <v>130.4</v>
      </c>
      <c r="AB33">
        <v>55.1</v>
      </c>
      <c r="AC33">
        <v>134.6</v>
      </c>
      <c r="AD33">
        <v>39.9</v>
      </c>
      <c r="AE33">
        <v>132.5</v>
      </c>
      <c r="AF33">
        <v>47.5</v>
      </c>
      <c r="AG33" s="48">
        <v>0.51500190759516107</v>
      </c>
      <c r="AH33" s="48">
        <v>0.58497037521256234</v>
      </c>
      <c r="AI33" s="49">
        <v>152524.2840618763</v>
      </c>
      <c r="AJ33" s="49">
        <v>210628.77322830533</v>
      </c>
      <c r="AK33" s="50">
        <v>16346.27410109944</v>
      </c>
      <c r="AL33" s="50">
        <v>19145.948734448582</v>
      </c>
      <c r="AM33" s="53">
        <v>0.430224</v>
      </c>
      <c r="AN33" s="53">
        <v>0.5042829760867189</v>
      </c>
      <c r="AO33" t="s">
        <v>274</v>
      </c>
      <c r="AP33" t="s">
        <v>277</v>
      </c>
      <c r="AQ33" s="51" t="s">
        <v>280</v>
      </c>
      <c r="AR33" t="s">
        <v>289</v>
      </c>
      <c r="AS33" t="s">
        <v>277</v>
      </c>
      <c r="AT33">
        <v>3</v>
      </c>
      <c r="AV33">
        <v>34</v>
      </c>
    </row>
    <row r="34" spans="1:48">
      <c r="A34" t="s">
        <v>73</v>
      </c>
      <c r="B34" s="59" t="s">
        <v>274</v>
      </c>
      <c r="C34" t="s">
        <v>286</v>
      </c>
      <c r="D34" t="s">
        <v>277</v>
      </c>
      <c r="E34">
        <v>2</v>
      </c>
      <c r="F34" t="s">
        <v>281</v>
      </c>
      <c r="G34" s="1" t="s">
        <v>282</v>
      </c>
      <c r="H34" t="s">
        <v>464</v>
      </c>
      <c r="I34" t="s">
        <v>469</v>
      </c>
      <c r="K34" t="s">
        <v>291</v>
      </c>
      <c r="L34" t="s">
        <v>304</v>
      </c>
      <c r="M34" t="s">
        <v>309</v>
      </c>
      <c r="N34">
        <v>1</v>
      </c>
      <c r="O34">
        <v>4</v>
      </c>
      <c r="P34" s="48">
        <v>0.50787199999999999</v>
      </c>
      <c r="Q34" s="48">
        <v>0.49471615397583385</v>
      </c>
      <c r="R34" s="48">
        <v>0.50782299371911921</v>
      </c>
      <c r="S34" s="49">
        <v>111698</v>
      </c>
      <c r="T34" s="49">
        <v>126713.35866932696</v>
      </c>
      <c r="U34" s="49">
        <v>134430.85733416767</v>
      </c>
      <c r="V34" s="50">
        <v>12853.7</v>
      </c>
      <c r="W34" s="50">
        <v>14652.149446925703</v>
      </c>
      <c r="X34" s="50">
        <v>15122.781114688498</v>
      </c>
      <c r="Y34" s="51">
        <v>27.092528060096416</v>
      </c>
      <c r="Z34" s="51">
        <v>27.091922133274664</v>
      </c>
      <c r="AA34">
        <v>93</v>
      </c>
      <c r="AB34">
        <v>49.2</v>
      </c>
      <c r="AC34">
        <v>93</v>
      </c>
      <c r="AD34">
        <v>47</v>
      </c>
      <c r="AE34">
        <v>93</v>
      </c>
      <c r="AF34">
        <v>48.1</v>
      </c>
      <c r="AG34" s="48">
        <v>0.51594733705045259</v>
      </c>
      <c r="AH34" s="48">
        <v>0.52490429729890986</v>
      </c>
      <c r="AI34" s="49">
        <v>112601.59220849609</v>
      </c>
      <c r="AJ34" s="49">
        <v>117872.30503527676</v>
      </c>
      <c r="AK34" s="50">
        <v>12062.21778071478</v>
      </c>
      <c r="AL34" s="50">
        <v>12379.260267514981</v>
      </c>
      <c r="AM34" s="53">
        <v>0.42862499999999998</v>
      </c>
      <c r="AN34" s="53">
        <v>0.42654542461713463</v>
      </c>
      <c r="AO34" t="s">
        <v>274</v>
      </c>
      <c r="AP34" t="s">
        <v>277</v>
      </c>
      <c r="AQ34" s="51" t="s">
        <v>280</v>
      </c>
      <c r="AR34" t="s">
        <v>289</v>
      </c>
      <c r="AS34" t="s">
        <v>278</v>
      </c>
      <c r="AT34">
        <v>3</v>
      </c>
      <c r="AV34">
        <v>35</v>
      </c>
    </row>
    <row r="35" spans="1:48">
      <c r="A35" t="s">
        <v>74</v>
      </c>
      <c r="B35" s="58" t="s">
        <v>275</v>
      </c>
      <c r="C35" t="s">
        <v>275</v>
      </c>
      <c r="D35" t="s">
        <v>278</v>
      </c>
      <c r="E35">
        <v>2</v>
      </c>
      <c r="F35" t="s">
        <v>282</v>
      </c>
      <c r="G35" t="s">
        <v>282</v>
      </c>
      <c r="H35" t="s">
        <v>464</v>
      </c>
      <c r="I35" t="s">
        <v>469</v>
      </c>
      <c r="K35" t="s">
        <v>292</v>
      </c>
      <c r="L35" t="s">
        <v>305</v>
      </c>
      <c r="M35" t="s">
        <v>310</v>
      </c>
      <c r="N35">
        <v>1</v>
      </c>
      <c r="O35">
        <v>4</v>
      </c>
      <c r="P35" s="48">
        <v>0.56139300000000003</v>
      </c>
      <c r="Q35" s="48">
        <v>0.4617986205706463</v>
      </c>
      <c r="R35" s="48">
        <v>0.56322134674029367</v>
      </c>
      <c r="S35" s="49">
        <v>150715</v>
      </c>
      <c r="T35" s="49">
        <v>93147.012650232457</v>
      </c>
      <c r="U35" s="49">
        <v>152935.07869300747</v>
      </c>
      <c r="V35" s="50">
        <v>15050</v>
      </c>
      <c r="W35" s="50">
        <v>11605.221263660091</v>
      </c>
      <c r="X35" s="50">
        <v>15091.327355301664</v>
      </c>
      <c r="Y35" s="51">
        <v>30.912145155211682</v>
      </c>
      <c r="Z35" s="51">
        <v>30.768945778285961</v>
      </c>
      <c r="AA35">
        <v>95.6</v>
      </c>
      <c r="AB35">
        <v>60.5</v>
      </c>
      <c r="AC35">
        <v>95.3</v>
      </c>
      <c r="AD35">
        <v>38.1</v>
      </c>
      <c r="AE35">
        <v>95.449999999999989</v>
      </c>
      <c r="AF35">
        <v>49.3</v>
      </c>
      <c r="AG35" s="48">
        <v>0.50082781051281222</v>
      </c>
      <c r="AH35" s="48">
        <v>0.59655776823555118</v>
      </c>
      <c r="AI35" s="49">
        <v>115200.64359178334</v>
      </c>
      <c r="AJ35" s="49">
        <v>182930.15583472161</v>
      </c>
      <c r="AK35" s="50">
        <v>12760.405873934555</v>
      </c>
      <c r="AL35" s="50">
        <v>16117.840278010563</v>
      </c>
      <c r="AM35" s="53">
        <v>0.48927900000000002</v>
      </c>
      <c r="AN35" s="53">
        <v>0.48955319268523034</v>
      </c>
      <c r="AO35" t="s">
        <v>273</v>
      </c>
      <c r="AP35" t="s">
        <v>277</v>
      </c>
      <c r="AQ35" s="51" t="s">
        <v>279</v>
      </c>
      <c r="AR35" t="s">
        <v>289</v>
      </c>
      <c r="AS35" t="s">
        <v>278</v>
      </c>
      <c r="AT35">
        <v>2</v>
      </c>
      <c r="AV35">
        <v>36</v>
      </c>
    </row>
    <row r="36" spans="1:48">
      <c r="A36" s="58" t="s">
        <v>75</v>
      </c>
      <c r="B36" s="58" t="s">
        <v>285</v>
      </c>
      <c r="C36" t="s">
        <v>285</v>
      </c>
      <c r="D36" t="s">
        <v>290</v>
      </c>
      <c r="E36">
        <v>2</v>
      </c>
      <c r="F36" t="s">
        <v>281</v>
      </c>
      <c r="G36" s="1" t="s">
        <v>282</v>
      </c>
      <c r="H36" s="58" t="s">
        <v>465</v>
      </c>
      <c r="I36" t="s">
        <v>469</v>
      </c>
      <c r="K36" t="s">
        <v>292</v>
      </c>
      <c r="L36" t="s">
        <v>305</v>
      </c>
      <c r="M36" t="s">
        <v>310</v>
      </c>
      <c r="N36">
        <v>1</v>
      </c>
      <c r="O36">
        <v>1</v>
      </c>
      <c r="P36" s="48">
        <v>0.55589999999999995</v>
      </c>
      <c r="Q36" s="48">
        <v>0.52578291163859714</v>
      </c>
      <c r="R36" s="48">
        <v>0.52578291163859714</v>
      </c>
      <c r="S36" s="49">
        <v>134601</v>
      </c>
      <c r="T36" s="49">
        <v>103836.70578461325</v>
      </c>
      <c r="U36" s="49">
        <v>103836.70578461325</v>
      </c>
      <c r="V36" s="50">
        <v>13987</v>
      </c>
      <c r="W36" s="50">
        <v>10862.478498923472</v>
      </c>
      <c r="X36" s="50">
        <v>10862.478498923472</v>
      </c>
      <c r="Y36" s="51">
        <v>28.243144208922523</v>
      </c>
      <c r="Z36" s="51">
        <v>30.370902801082401</v>
      </c>
      <c r="AA36">
        <v>78.2</v>
      </c>
      <c r="AB36">
        <v>55</v>
      </c>
      <c r="AC36">
        <v>64.599999999999994</v>
      </c>
      <c r="AD36">
        <v>50.5</v>
      </c>
      <c r="AE36">
        <v>71.400000000000006</v>
      </c>
      <c r="AF36">
        <v>52.75</v>
      </c>
      <c r="AG36" s="48">
        <v>0.52578291163859714</v>
      </c>
      <c r="AH36" s="48">
        <v>0.52578291163859714</v>
      </c>
      <c r="AI36" s="49">
        <v>103836.70578461325</v>
      </c>
      <c r="AJ36" s="49">
        <v>103836.70578461325</v>
      </c>
      <c r="AK36" s="50">
        <v>10862.478498923472</v>
      </c>
      <c r="AL36" s="50">
        <v>10862.478498923472</v>
      </c>
      <c r="AM36" s="53">
        <v>0.484315</v>
      </c>
      <c r="AN36" s="53">
        <v>0.44742361604573411</v>
      </c>
      <c r="AO36" t="s">
        <v>275</v>
      </c>
      <c r="AP36" t="s">
        <v>278</v>
      </c>
      <c r="AQ36" s="51" t="s">
        <v>280</v>
      </c>
      <c r="AR36" t="s">
        <v>290</v>
      </c>
      <c r="AS36" t="s">
        <v>290</v>
      </c>
      <c r="AT36">
        <v>2</v>
      </c>
      <c r="AV36">
        <v>37</v>
      </c>
    </row>
    <row r="37" spans="1:48">
      <c r="A37" t="s">
        <v>76</v>
      </c>
      <c r="B37" s="58" t="s">
        <v>274</v>
      </c>
      <c r="C37" t="s">
        <v>284</v>
      </c>
      <c r="D37" t="s">
        <v>277</v>
      </c>
      <c r="E37">
        <v>2</v>
      </c>
      <c r="F37" t="s">
        <v>281</v>
      </c>
      <c r="G37" t="s">
        <v>281</v>
      </c>
      <c r="H37" t="s">
        <v>464</v>
      </c>
      <c r="I37" t="s">
        <v>469</v>
      </c>
      <c r="K37" t="s">
        <v>292</v>
      </c>
      <c r="L37" t="s">
        <v>305</v>
      </c>
      <c r="M37" t="s">
        <v>310</v>
      </c>
      <c r="N37">
        <v>2</v>
      </c>
      <c r="O37">
        <v>4</v>
      </c>
      <c r="P37" s="48">
        <v>0.562643</v>
      </c>
      <c r="Q37" s="48">
        <v>0.46894470371665664</v>
      </c>
      <c r="R37" s="48">
        <v>0.57298881623724607</v>
      </c>
      <c r="S37" s="49">
        <v>203130</v>
      </c>
      <c r="T37" s="49">
        <v>152324.76823165486</v>
      </c>
      <c r="U37" s="49">
        <v>236910.40858743596</v>
      </c>
      <c r="V37" s="50">
        <v>20800.5</v>
      </c>
      <c r="W37" s="50">
        <v>18402.636943395162</v>
      </c>
      <c r="X37" s="50">
        <v>22714.782784097766</v>
      </c>
      <c r="Y37" s="51">
        <v>31.681996239103089</v>
      </c>
      <c r="Z37" s="51">
        <v>30.889112994609373</v>
      </c>
      <c r="AA37">
        <v>122.7</v>
      </c>
      <c r="AB37">
        <v>55.7</v>
      </c>
      <c r="AC37">
        <v>125.8</v>
      </c>
      <c r="AD37">
        <v>40.6</v>
      </c>
      <c r="AE37">
        <v>124.25</v>
      </c>
      <c r="AF37">
        <v>48.150000000000006</v>
      </c>
      <c r="AG37" s="48">
        <v>0.51852988299013092</v>
      </c>
      <c r="AH37" s="48">
        <v>0.58575872856092814</v>
      </c>
      <c r="AI37" s="49">
        <v>147121.535331853</v>
      </c>
      <c r="AJ37" s="49">
        <v>201839.15068926627</v>
      </c>
      <c r="AK37" s="50">
        <v>15642.801020049917</v>
      </c>
      <c r="AL37" s="50">
        <v>18306.512778234126</v>
      </c>
      <c r="AM37" s="53">
        <v>0.49223299999999998</v>
      </c>
      <c r="AN37" s="53">
        <v>0.50060716409548955</v>
      </c>
      <c r="AO37" t="s">
        <v>274</v>
      </c>
      <c r="AP37" t="s">
        <v>277</v>
      </c>
      <c r="AQ37" s="51" t="s">
        <v>280</v>
      </c>
      <c r="AR37" t="s">
        <v>289</v>
      </c>
      <c r="AS37" t="s">
        <v>277</v>
      </c>
      <c r="AT37">
        <v>3</v>
      </c>
      <c r="AV37">
        <v>38</v>
      </c>
    </row>
    <row r="38" spans="1:48">
      <c r="A38" t="s">
        <v>77</v>
      </c>
      <c r="B38" s="58" t="s">
        <v>274</v>
      </c>
      <c r="C38" t="s">
        <v>284</v>
      </c>
      <c r="D38" t="s">
        <v>277</v>
      </c>
      <c r="E38">
        <v>2</v>
      </c>
      <c r="F38" t="s">
        <v>283</v>
      </c>
      <c r="G38" t="s">
        <v>283</v>
      </c>
      <c r="H38" t="s">
        <v>464</v>
      </c>
      <c r="I38" t="s">
        <v>458</v>
      </c>
      <c r="K38" t="s">
        <v>293</v>
      </c>
      <c r="L38" t="s">
        <v>306</v>
      </c>
      <c r="M38" t="s">
        <v>310</v>
      </c>
      <c r="N38">
        <v>2</v>
      </c>
      <c r="O38">
        <v>4</v>
      </c>
      <c r="P38" s="48">
        <v>0.62021300000000001</v>
      </c>
      <c r="Q38" s="48">
        <v>0.57312962026184844</v>
      </c>
      <c r="R38" s="48">
        <v>0.62772539998421029</v>
      </c>
      <c r="S38" s="49">
        <v>312396</v>
      </c>
      <c r="T38" s="49">
        <v>311824.92756607069</v>
      </c>
      <c r="U38" s="49">
        <v>416213.24556607066</v>
      </c>
      <c r="V38" s="50">
        <v>27387.200000000001</v>
      </c>
      <c r="W38" s="50">
        <v>29972.000326211044</v>
      </c>
      <c r="X38" s="50">
        <v>34696.160326211044</v>
      </c>
      <c r="Y38" s="51">
        <v>36.735707337683543</v>
      </c>
      <c r="Z38" s="51">
        <v>35.96543085042174</v>
      </c>
      <c r="AA38">
        <v>133.1</v>
      </c>
      <c r="AB38">
        <v>63.9</v>
      </c>
      <c r="AC38">
        <v>153.5</v>
      </c>
      <c r="AD38">
        <v>52.5</v>
      </c>
      <c r="AE38">
        <v>143.30000000000001</v>
      </c>
      <c r="AF38">
        <v>58.2</v>
      </c>
      <c r="AG38" s="48">
        <v>0.60200728048868168</v>
      </c>
      <c r="AH38" s="48">
        <v>0.63657352753715968</v>
      </c>
      <c r="AI38" s="49">
        <v>251712.61081642174</v>
      </c>
      <c r="AJ38" s="49">
        <v>306370.20630798757</v>
      </c>
      <c r="AK38" s="50">
        <v>21851.28456117805</v>
      </c>
      <c r="AL38" s="50">
        <v>24206.014637690623</v>
      </c>
      <c r="AM38" s="53">
        <v>0.55752000000000002</v>
      </c>
      <c r="AN38" s="53">
        <v>0.56431729354431348</v>
      </c>
      <c r="AO38" t="s">
        <v>274</v>
      </c>
      <c r="AP38" t="s">
        <v>277</v>
      </c>
      <c r="AQ38" s="51" t="s">
        <v>280</v>
      </c>
      <c r="AR38" t="s">
        <v>289</v>
      </c>
      <c r="AS38" t="s">
        <v>277</v>
      </c>
      <c r="AT38">
        <v>3</v>
      </c>
      <c r="AV38">
        <v>39</v>
      </c>
    </row>
    <row r="39" spans="1:48">
      <c r="A39" t="s">
        <v>78</v>
      </c>
      <c r="B39" s="58" t="s">
        <v>276</v>
      </c>
      <c r="C39" t="s">
        <v>275</v>
      </c>
      <c r="D39" t="s">
        <v>278</v>
      </c>
      <c r="E39">
        <v>1</v>
      </c>
      <c r="F39" t="s">
        <v>281</v>
      </c>
      <c r="G39" s="1" t="s">
        <v>282</v>
      </c>
      <c r="H39" t="s">
        <v>464</v>
      </c>
      <c r="I39" t="s">
        <v>469</v>
      </c>
      <c r="K39" t="s">
        <v>293</v>
      </c>
      <c r="L39" t="s">
        <v>306</v>
      </c>
      <c r="M39" t="s">
        <v>310</v>
      </c>
      <c r="N39">
        <v>2</v>
      </c>
      <c r="O39">
        <v>4</v>
      </c>
      <c r="P39" s="48">
        <v>0.57188499999999998</v>
      </c>
      <c r="Q39" s="48">
        <v>0.54307963013364935</v>
      </c>
      <c r="R39" s="48">
        <v>0.59434952483716197</v>
      </c>
      <c r="S39" s="49">
        <v>186622</v>
      </c>
      <c r="T39" s="49">
        <v>184517.92327657135</v>
      </c>
      <c r="U39" s="49">
        <v>239193.43266659699</v>
      </c>
      <c r="V39" s="50">
        <v>18308.5</v>
      </c>
      <c r="W39" s="50">
        <v>19139.41282145822</v>
      </c>
      <c r="X39" s="50">
        <v>21918.962661621303</v>
      </c>
      <c r="Y39" s="51">
        <v>33.506937187804219</v>
      </c>
      <c r="Z39" s="51">
        <v>31.601806415786594</v>
      </c>
      <c r="AA39">
        <v>107.8</v>
      </c>
      <c r="AB39">
        <v>61.7</v>
      </c>
      <c r="AC39">
        <v>106.3</v>
      </c>
      <c r="AD39">
        <v>50.7</v>
      </c>
      <c r="AE39">
        <v>107.05</v>
      </c>
      <c r="AF39">
        <v>56.2</v>
      </c>
      <c r="AG39" s="48">
        <v>0.57590934759729173</v>
      </c>
      <c r="AH39" s="48">
        <v>0.61053915247626533</v>
      </c>
      <c r="AI39" s="49">
        <v>175338.95638344809</v>
      </c>
      <c r="AJ39" s="49">
        <v>213380.93903074451</v>
      </c>
      <c r="AK39" s="50">
        <v>16274.691336608361</v>
      </c>
      <c r="AL39" s="50">
        <v>18118.751039502586</v>
      </c>
      <c r="AM39" s="53">
        <v>0.50190900000000005</v>
      </c>
      <c r="AN39" s="53">
        <v>0.52602763699876309</v>
      </c>
      <c r="AO39" t="s">
        <v>273</v>
      </c>
      <c r="AP39" t="s">
        <v>277</v>
      </c>
      <c r="AQ39" s="51" t="s">
        <v>279</v>
      </c>
      <c r="AR39" t="s">
        <v>289</v>
      </c>
      <c r="AS39" t="s">
        <v>278</v>
      </c>
      <c r="AT39">
        <v>2</v>
      </c>
      <c r="AV39">
        <v>40</v>
      </c>
    </row>
    <row r="40" spans="1:48">
      <c r="A40" t="s">
        <v>79</v>
      </c>
      <c r="B40" s="58" t="s">
        <v>274</v>
      </c>
      <c r="C40" t="s">
        <v>274</v>
      </c>
      <c r="D40" t="s">
        <v>277</v>
      </c>
      <c r="E40">
        <v>2</v>
      </c>
      <c r="F40" t="s">
        <v>283</v>
      </c>
      <c r="G40" t="s">
        <v>283</v>
      </c>
      <c r="H40" t="s">
        <v>464</v>
      </c>
      <c r="I40" t="s">
        <v>458</v>
      </c>
      <c r="K40" t="s">
        <v>293</v>
      </c>
      <c r="L40" t="s">
        <v>306</v>
      </c>
      <c r="M40" t="s">
        <v>310</v>
      </c>
      <c r="N40">
        <v>2</v>
      </c>
      <c r="O40">
        <v>4</v>
      </c>
      <c r="P40" s="48">
        <v>0.54899299999999995</v>
      </c>
      <c r="Q40" s="48">
        <v>0.4842774167520334</v>
      </c>
      <c r="R40" s="48">
        <v>0.59180183873501957</v>
      </c>
      <c r="S40" s="49">
        <v>158930</v>
      </c>
      <c r="T40" s="49">
        <v>140876.1639922605</v>
      </c>
      <c r="U40" s="49">
        <v>239498.0139922605</v>
      </c>
      <c r="V40" s="50">
        <v>17223</v>
      </c>
      <c r="W40" s="50">
        <v>16995.090306681515</v>
      </c>
      <c r="X40" s="50">
        <v>22463.490306681517</v>
      </c>
      <c r="Y40" s="51">
        <v>33.304612538757873</v>
      </c>
      <c r="Z40" s="51">
        <v>29.886420607124016</v>
      </c>
      <c r="AA40">
        <v>84</v>
      </c>
      <c r="AB40">
        <v>63.5</v>
      </c>
      <c r="AC40">
        <v>83</v>
      </c>
      <c r="AD40">
        <v>44.9</v>
      </c>
      <c r="AE40">
        <v>83.5</v>
      </c>
      <c r="AF40">
        <v>54.2</v>
      </c>
      <c r="AG40" s="48">
        <v>0.53719678354002653</v>
      </c>
      <c r="AH40" s="48">
        <v>0.59967874634748786</v>
      </c>
      <c r="AI40" s="49">
        <v>124653.69719543197</v>
      </c>
      <c r="AJ40" s="49">
        <v>176291.97710267105</v>
      </c>
      <c r="AK40" s="50">
        <v>12707.9218803766</v>
      </c>
      <c r="AL40" s="50">
        <v>15398.445967946558</v>
      </c>
      <c r="AM40" s="53">
        <v>0.478128</v>
      </c>
      <c r="AN40" s="53">
        <v>0.52467290454994697</v>
      </c>
      <c r="AO40" t="s">
        <v>273</v>
      </c>
      <c r="AP40" t="s">
        <v>277</v>
      </c>
      <c r="AQ40" s="51" t="s">
        <v>279</v>
      </c>
      <c r="AR40" t="s">
        <v>289</v>
      </c>
      <c r="AS40" t="s">
        <v>277</v>
      </c>
      <c r="AT40">
        <v>2</v>
      </c>
      <c r="AV40">
        <v>41</v>
      </c>
    </row>
    <row r="41" spans="1:48">
      <c r="A41" t="s">
        <v>80</v>
      </c>
      <c r="B41" t="s">
        <v>276</v>
      </c>
      <c r="C41" t="s">
        <v>276</v>
      </c>
      <c r="D41" t="s">
        <v>278</v>
      </c>
      <c r="E41">
        <v>1</v>
      </c>
      <c r="F41" t="s">
        <v>281</v>
      </c>
      <c r="G41" t="s">
        <v>282</v>
      </c>
      <c r="H41" t="s">
        <v>464</v>
      </c>
      <c r="I41" t="s">
        <v>469</v>
      </c>
      <c r="K41" t="s">
        <v>292</v>
      </c>
      <c r="L41" t="s">
        <v>305</v>
      </c>
      <c r="M41" t="s">
        <v>310</v>
      </c>
      <c r="N41">
        <v>2</v>
      </c>
      <c r="O41">
        <v>4</v>
      </c>
      <c r="P41" s="48">
        <v>0.59865000000000002</v>
      </c>
      <c r="Q41" s="48">
        <v>0.42654406372052017</v>
      </c>
      <c r="R41" s="48">
        <v>0.58633188068557018</v>
      </c>
      <c r="S41" s="49">
        <v>275608</v>
      </c>
      <c r="T41" s="49">
        <v>163788.51391284307</v>
      </c>
      <c r="U41" s="49">
        <v>309011.50943894743</v>
      </c>
      <c r="V41" s="50">
        <v>25257.7</v>
      </c>
      <c r="W41" s="50">
        <v>21526.660786186236</v>
      </c>
      <c r="X41" s="50">
        <v>28425.389371030393</v>
      </c>
      <c r="Y41" s="51">
        <v>32.783915789217886</v>
      </c>
      <c r="Z41" s="51">
        <v>33.870906639730649</v>
      </c>
      <c r="AA41">
        <v>155.80000000000001</v>
      </c>
      <c r="AB41">
        <v>55.8</v>
      </c>
      <c r="AC41">
        <v>157.1</v>
      </c>
      <c r="AD41">
        <v>36.200000000000003</v>
      </c>
      <c r="AE41">
        <v>156.44999999999999</v>
      </c>
      <c r="AF41">
        <v>46</v>
      </c>
      <c r="AG41" s="48">
        <v>0.49573831271459889</v>
      </c>
      <c r="AH41" s="48">
        <v>0.59574097317418762</v>
      </c>
      <c r="AI41" s="49">
        <v>165469.12077241705</v>
      </c>
      <c r="AJ41" s="49">
        <v>255060.13643925058</v>
      </c>
      <c r="AK41" s="50">
        <v>18505.212860876385</v>
      </c>
      <c r="AL41" s="50">
        <v>22553.615908978936</v>
      </c>
      <c r="AM41" s="53">
        <v>0.53135399999999999</v>
      </c>
      <c r="AN41" s="53">
        <v>0.51532735828568865</v>
      </c>
      <c r="AO41" t="s">
        <v>273</v>
      </c>
      <c r="AP41" t="s">
        <v>277</v>
      </c>
      <c r="AQ41" s="51" t="s">
        <v>279</v>
      </c>
      <c r="AR41" t="s">
        <v>289</v>
      </c>
      <c r="AS41" t="s">
        <v>278</v>
      </c>
      <c r="AT41">
        <v>1</v>
      </c>
      <c r="AV41">
        <v>42</v>
      </c>
    </row>
    <row r="42" spans="1:48">
      <c r="A42" t="s">
        <v>81</v>
      </c>
      <c r="B42" t="s">
        <v>274</v>
      </c>
      <c r="C42" t="s">
        <v>284</v>
      </c>
      <c r="D42" t="s">
        <v>277</v>
      </c>
      <c r="E42">
        <v>2</v>
      </c>
      <c r="F42" t="s">
        <v>281</v>
      </c>
      <c r="G42" t="s">
        <v>281</v>
      </c>
      <c r="H42" t="s">
        <v>464</v>
      </c>
      <c r="I42" t="s">
        <v>458</v>
      </c>
      <c r="K42" t="s">
        <v>292</v>
      </c>
      <c r="L42" t="s">
        <v>305</v>
      </c>
      <c r="M42" t="s">
        <v>310</v>
      </c>
      <c r="N42">
        <v>2</v>
      </c>
      <c r="O42">
        <v>4</v>
      </c>
      <c r="P42" s="48">
        <v>0.479217</v>
      </c>
      <c r="Q42" s="48">
        <v>0.16361924778870515</v>
      </c>
      <c r="R42" s="48">
        <v>0.47740729420795996</v>
      </c>
      <c r="S42" s="49">
        <v>56566</v>
      </c>
      <c r="T42" s="49">
        <v>36844.229365939231</v>
      </c>
      <c r="U42" s="49">
        <v>87151.994643851125</v>
      </c>
      <c r="V42" s="50">
        <v>8970.48</v>
      </c>
      <c r="W42" s="50">
        <v>6610.8070479291528</v>
      </c>
      <c r="X42" s="50">
        <v>10777.616619523942</v>
      </c>
      <c r="Y42" s="51">
        <v>25.351542228172118</v>
      </c>
      <c r="Z42" s="51">
        <v>20.826882790189782</v>
      </c>
      <c r="AA42">
        <v>56.8</v>
      </c>
      <c r="AB42">
        <v>54</v>
      </c>
      <c r="AC42">
        <v>60</v>
      </c>
      <c r="AD42">
        <v>27.6</v>
      </c>
      <c r="AE42">
        <v>58.4</v>
      </c>
      <c r="AF42">
        <v>40.799999999999997</v>
      </c>
      <c r="AG42" s="48">
        <v>0.36554458492179687</v>
      </c>
      <c r="AH42" s="48">
        <v>0.51005235378356262</v>
      </c>
      <c r="AI42" s="49">
        <v>45573.702324859543</v>
      </c>
      <c r="AJ42" s="49">
        <v>89165.939331246933</v>
      </c>
      <c r="AK42" s="50">
        <v>6803.7876720893209</v>
      </c>
      <c r="AL42" s="50">
        <v>9662.419370995578</v>
      </c>
      <c r="AM42" s="53">
        <v>0.29549199999999998</v>
      </c>
      <c r="AN42" s="53">
        <v>0.39510284940902607</v>
      </c>
      <c r="AO42" t="s">
        <v>274</v>
      </c>
      <c r="AP42" t="s">
        <v>277</v>
      </c>
      <c r="AQ42" s="51" t="s">
        <v>280</v>
      </c>
      <c r="AR42" t="s">
        <v>289</v>
      </c>
      <c r="AS42" t="s">
        <v>277</v>
      </c>
      <c r="AT42">
        <v>3</v>
      </c>
      <c r="AV42">
        <v>43</v>
      </c>
    </row>
    <row r="43" spans="1:48">
      <c r="A43" t="s">
        <v>82</v>
      </c>
      <c r="B43" s="58" t="s">
        <v>276</v>
      </c>
      <c r="C43" t="s">
        <v>286</v>
      </c>
      <c r="D43" t="s">
        <v>278</v>
      </c>
      <c r="E43">
        <v>1</v>
      </c>
      <c r="F43" t="s">
        <v>281</v>
      </c>
      <c r="G43" t="s">
        <v>281</v>
      </c>
      <c r="H43" t="s">
        <v>464</v>
      </c>
      <c r="I43" t="s">
        <v>469</v>
      </c>
      <c r="J43" t="s">
        <v>389</v>
      </c>
      <c r="K43" t="s">
        <v>291</v>
      </c>
      <c r="L43" t="s">
        <v>304</v>
      </c>
      <c r="M43" t="s">
        <v>309</v>
      </c>
      <c r="N43">
        <v>2</v>
      </c>
      <c r="O43">
        <v>4</v>
      </c>
      <c r="P43">
        <v>0.320633</v>
      </c>
      <c r="Q43" s="48">
        <v>0.27608045292903288</v>
      </c>
      <c r="R43" s="48">
        <v>0.36145619847017774</v>
      </c>
      <c r="S43" s="49">
        <v>35375.599999999999</v>
      </c>
      <c r="T43" s="49">
        <v>31014.253188974333</v>
      </c>
      <c r="U43" s="49">
        <v>44005.23832051277</v>
      </c>
      <c r="V43" s="50">
        <v>6189.67</v>
      </c>
      <c r="W43" s="50">
        <v>5566.9150524161632</v>
      </c>
      <c r="X43" s="50">
        <v>6837.2049335620159</v>
      </c>
      <c r="Y43" s="51">
        <v>20.07464173006213</v>
      </c>
      <c r="Z43" s="51">
        <v>18.693731142975999</v>
      </c>
      <c r="AA43" s="61">
        <v>54</v>
      </c>
      <c r="AB43" s="61">
        <v>41.9</v>
      </c>
      <c r="AC43" s="61">
        <v>41.9</v>
      </c>
      <c r="AD43" s="61">
        <v>31.6</v>
      </c>
      <c r="AE43">
        <v>47.95</v>
      </c>
      <c r="AF43">
        <v>36.75</v>
      </c>
      <c r="AG43" s="48">
        <v>0.33227338184621052</v>
      </c>
      <c r="AH43" s="48">
        <v>0.39425956023953213</v>
      </c>
      <c r="AI43" s="49">
        <v>33242.091410330075</v>
      </c>
      <c r="AJ43" s="49">
        <v>44077.330066228802</v>
      </c>
      <c r="AK43" s="50">
        <v>5125.7936054972197</v>
      </c>
      <c r="AL43" s="50">
        <v>6053.4505027842233</v>
      </c>
      <c r="AM43" s="53">
        <v>0.23330300000000001</v>
      </c>
      <c r="AN43" s="53">
        <v>0.26568115030888478</v>
      </c>
      <c r="AO43" t="s">
        <v>273</v>
      </c>
      <c r="AP43" t="s">
        <v>277</v>
      </c>
      <c r="AQ43" s="51" t="s">
        <v>279</v>
      </c>
      <c r="AR43" t="s">
        <v>289</v>
      </c>
      <c r="AS43" t="s">
        <v>278</v>
      </c>
      <c r="AT43">
        <v>3</v>
      </c>
      <c r="AV43">
        <v>44</v>
      </c>
    </row>
    <row r="44" spans="1:48">
      <c r="A44" t="s">
        <v>83</v>
      </c>
      <c r="B44" s="58" t="s">
        <v>273</v>
      </c>
      <c r="C44" t="s">
        <v>273</v>
      </c>
      <c r="D44" t="s">
        <v>277</v>
      </c>
      <c r="E44">
        <v>1</v>
      </c>
      <c r="F44" t="s">
        <v>283</v>
      </c>
      <c r="G44" t="s">
        <v>282</v>
      </c>
      <c r="H44" t="s">
        <v>464</v>
      </c>
      <c r="I44" t="s">
        <v>469</v>
      </c>
      <c r="K44" t="s">
        <v>292</v>
      </c>
      <c r="L44" t="s">
        <v>305</v>
      </c>
      <c r="M44" t="s">
        <v>310</v>
      </c>
      <c r="N44">
        <v>2</v>
      </c>
      <c r="O44">
        <v>4</v>
      </c>
      <c r="P44" s="48">
        <v>0.55521100000000001</v>
      </c>
      <c r="Q44" s="48">
        <v>0.51136549519376684</v>
      </c>
      <c r="R44" s="48">
        <v>0.60634382371587237</v>
      </c>
      <c r="S44" s="49">
        <v>230643</v>
      </c>
      <c r="T44" s="49">
        <v>255678.98773623558</v>
      </c>
      <c r="U44" s="49">
        <v>394235.89573623554</v>
      </c>
      <c r="V44" s="50">
        <v>23623.8</v>
      </c>
      <c r="W44" s="50">
        <v>28212.257667862035</v>
      </c>
      <c r="X44" s="50">
        <v>34653.797667862033</v>
      </c>
      <c r="Y44" s="51">
        <v>34.596338123130224</v>
      </c>
      <c r="Z44" s="51">
        <v>30.312322358242561</v>
      </c>
      <c r="AA44">
        <v>162.1</v>
      </c>
      <c r="AB44">
        <v>58.8</v>
      </c>
      <c r="AC44">
        <v>158.5</v>
      </c>
      <c r="AD44">
        <v>44.1</v>
      </c>
      <c r="AE44">
        <v>160.30000000000001</v>
      </c>
      <c r="AF44">
        <v>51.45</v>
      </c>
      <c r="AG44" s="48">
        <v>0.55594596776385963</v>
      </c>
      <c r="AH44" s="48">
        <v>0.61434707416888734</v>
      </c>
      <c r="AI44" s="49">
        <v>217644.68213845842</v>
      </c>
      <c r="AJ44" s="49">
        <v>290192.9095179445</v>
      </c>
      <c r="AK44" s="50">
        <v>21216.074926841247</v>
      </c>
      <c r="AL44" s="50">
        <v>24411.804002708312</v>
      </c>
      <c r="AM44" s="53">
        <v>0.48301100000000002</v>
      </c>
      <c r="AN44" s="53">
        <v>0.53912688815209242</v>
      </c>
      <c r="AO44" t="s">
        <v>273</v>
      </c>
      <c r="AP44" t="s">
        <v>277</v>
      </c>
      <c r="AQ44" s="51" t="s">
        <v>279</v>
      </c>
      <c r="AR44" t="s">
        <v>289</v>
      </c>
      <c r="AS44" t="s">
        <v>277</v>
      </c>
      <c r="AT44">
        <v>1</v>
      </c>
      <c r="AV44">
        <v>45</v>
      </c>
    </row>
    <row r="45" spans="1:48">
      <c r="A45" t="s">
        <v>84</v>
      </c>
      <c r="B45" s="58" t="s">
        <v>276</v>
      </c>
      <c r="C45" t="s">
        <v>276</v>
      </c>
      <c r="D45" t="s">
        <v>278</v>
      </c>
      <c r="E45">
        <v>1</v>
      </c>
      <c r="F45" t="s">
        <v>282</v>
      </c>
      <c r="G45" t="s">
        <v>282</v>
      </c>
      <c r="H45" t="s">
        <v>464</v>
      </c>
      <c r="I45" t="s">
        <v>469</v>
      </c>
      <c r="J45" t="s">
        <v>391</v>
      </c>
      <c r="K45" t="s">
        <v>292</v>
      </c>
      <c r="L45" t="s">
        <v>305</v>
      </c>
      <c r="M45" t="s">
        <v>310</v>
      </c>
      <c r="N45">
        <v>2</v>
      </c>
      <c r="O45">
        <v>4</v>
      </c>
      <c r="P45" s="48">
        <v>0.56875600000000004</v>
      </c>
      <c r="Q45" s="48">
        <v>0.50556547185470568</v>
      </c>
      <c r="R45" s="48">
        <v>0.56562216104794882</v>
      </c>
      <c r="S45" s="49">
        <v>170171</v>
      </c>
      <c r="T45" s="49">
        <v>121633.54724176793</v>
      </c>
      <c r="U45" s="49">
        <v>160663.6477547831</v>
      </c>
      <c r="V45" s="50">
        <v>16466.2</v>
      </c>
      <c r="W45" s="50">
        <v>13613.995069487732</v>
      </c>
      <c r="X45" s="50">
        <v>15721.12857294175</v>
      </c>
      <c r="Y45" s="51">
        <v>31.096078024611447</v>
      </c>
      <c r="Z45" s="51">
        <v>31.349475201548902</v>
      </c>
      <c r="AA45">
        <v>100</v>
      </c>
      <c r="AB45">
        <v>59.6</v>
      </c>
      <c r="AC45">
        <v>99.5</v>
      </c>
      <c r="AD45">
        <v>46.2</v>
      </c>
      <c r="AE45">
        <v>99.75</v>
      </c>
      <c r="AF45">
        <v>52.900000000000006</v>
      </c>
      <c r="AG45" s="48">
        <v>0.5473918806191278</v>
      </c>
      <c r="AH45" s="48">
        <v>0.59510209102002087</v>
      </c>
      <c r="AI45" s="49">
        <v>143813.53513339645</v>
      </c>
      <c r="AJ45" s="49">
        <v>185525.68601624301</v>
      </c>
      <c r="AK45" s="50">
        <v>14305.752734791582</v>
      </c>
      <c r="AL45" s="50">
        <v>16411.690671928111</v>
      </c>
      <c r="AM45" s="53">
        <v>0.49817600000000001</v>
      </c>
      <c r="AN45" s="53">
        <v>0.49210004363829879</v>
      </c>
      <c r="AO45" t="s">
        <v>273</v>
      </c>
      <c r="AP45" t="s">
        <v>277</v>
      </c>
      <c r="AQ45" s="51" t="s">
        <v>279</v>
      </c>
      <c r="AR45" t="s">
        <v>289</v>
      </c>
      <c r="AS45" t="s">
        <v>278</v>
      </c>
      <c r="AT45">
        <v>1</v>
      </c>
      <c r="AV45">
        <v>46</v>
      </c>
    </row>
    <row r="46" spans="1:48">
      <c r="A46" t="s">
        <v>85</v>
      </c>
      <c r="B46" s="58" t="s">
        <v>276</v>
      </c>
      <c r="C46" t="s">
        <v>275</v>
      </c>
      <c r="D46" t="s">
        <v>278</v>
      </c>
      <c r="E46">
        <v>1</v>
      </c>
      <c r="F46" t="s">
        <v>281</v>
      </c>
      <c r="G46" t="s">
        <v>282</v>
      </c>
      <c r="H46" t="s">
        <v>464</v>
      </c>
      <c r="I46" t="s">
        <v>469</v>
      </c>
      <c r="K46" t="s">
        <v>292</v>
      </c>
      <c r="L46" t="s">
        <v>305</v>
      </c>
      <c r="M46" t="s">
        <v>310</v>
      </c>
      <c r="N46">
        <v>2</v>
      </c>
      <c r="O46">
        <v>4</v>
      </c>
      <c r="P46" s="48">
        <v>0.58046200000000003</v>
      </c>
      <c r="Q46" s="48">
        <v>0.52187796420452082</v>
      </c>
      <c r="R46" s="48">
        <v>0.61412621262418177</v>
      </c>
      <c r="S46" s="49">
        <v>254655</v>
      </c>
      <c r="T46" s="49">
        <v>244329.4315805448</v>
      </c>
      <c r="U46" s="49">
        <v>371413.13132420537</v>
      </c>
      <c r="V46" s="50">
        <v>24631.599999999999</v>
      </c>
      <c r="W46" s="50">
        <v>26178.209189157886</v>
      </c>
      <c r="X46" s="50">
        <v>31800.404244858197</v>
      </c>
      <c r="Y46" s="51">
        <v>35.337466608741622</v>
      </c>
      <c r="Z46" s="51">
        <v>32.300539050148302</v>
      </c>
      <c r="AA46">
        <v>163.30000000000001</v>
      </c>
      <c r="AB46">
        <v>60.4</v>
      </c>
      <c r="AC46">
        <v>159.6</v>
      </c>
      <c r="AD46">
        <v>44.9</v>
      </c>
      <c r="AE46">
        <v>161.44999999999999</v>
      </c>
      <c r="AF46">
        <v>52.65</v>
      </c>
      <c r="AG46" s="48">
        <v>0.56431589597098375</v>
      </c>
      <c r="AH46" s="48">
        <v>0.62339687237875974</v>
      </c>
      <c r="AI46" s="49">
        <v>229255.59913188373</v>
      </c>
      <c r="AJ46" s="49">
        <v>308397.28702819103</v>
      </c>
      <c r="AK46" s="50">
        <v>21897.504099994196</v>
      </c>
      <c r="AL46" s="50">
        <v>25301.780616909316</v>
      </c>
      <c r="AM46" s="53">
        <v>0.51139599999999996</v>
      </c>
      <c r="AN46" s="53">
        <v>0.54762482327608586</v>
      </c>
      <c r="AO46" t="s">
        <v>273</v>
      </c>
      <c r="AP46" t="s">
        <v>277</v>
      </c>
      <c r="AQ46" s="51" t="s">
        <v>279</v>
      </c>
      <c r="AR46" t="s">
        <v>289</v>
      </c>
      <c r="AS46" t="s">
        <v>278</v>
      </c>
      <c r="AT46">
        <v>2</v>
      </c>
      <c r="AV46">
        <v>47</v>
      </c>
    </row>
    <row r="47" spans="1:48">
      <c r="A47" s="58" t="s">
        <v>86</v>
      </c>
      <c r="B47" s="58" t="s">
        <v>276</v>
      </c>
      <c r="C47" t="s">
        <v>276</v>
      </c>
      <c r="D47" t="s">
        <v>278</v>
      </c>
      <c r="E47">
        <v>1</v>
      </c>
      <c r="F47" t="s">
        <v>281</v>
      </c>
      <c r="G47" t="s">
        <v>282</v>
      </c>
      <c r="H47" t="s">
        <v>464</v>
      </c>
      <c r="I47" t="s">
        <v>469</v>
      </c>
      <c r="K47" t="s">
        <v>292</v>
      </c>
      <c r="L47" t="s">
        <v>305</v>
      </c>
      <c r="M47" t="s">
        <v>310</v>
      </c>
      <c r="N47">
        <v>2</v>
      </c>
      <c r="O47">
        <v>4</v>
      </c>
      <c r="P47" s="48">
        <v>0.53503800000000001</v>
      </c>
      <c r="Q47" s="48">
        <v>0.46829847684738068</v>
      </c>
      <c r="R47" s="48">
        <v>0.57646446228595671</v>
      </c>
      <c r="S47" s="49">
        <v>159332</v>
      </c>
      <c r="T47" s="49">
        <v>139201.07071528392</v>
      </c>
      <c r="U47" s="49">
        <v>223081.22748756644</v>
      </c>
      <c r="V47" s="50">
        <v>16945</v>
      </c>
      <c r="W47" s="50">
        <v>16939.655744807784</v>
      </c>
      <c r="X47" s="50">
        <v>21310.582322314076</v>
      </c>
      <c r="Y47" s="51">
        <v>31.971248935246685</v>
      </c>
      <c r="Z47" s="51">
        <v>28.863273370605242</v>
      </c>
      <c r="AA47">
        <v>110.9</v>
      </c>
      <c r="AB47">
        <v>57.5</v>
      </c>
      <c r="AC47">
        <v>113.7</v>
      </c>
      <c r="AD47">
        <v>40.9</v>
      </c>
      <c r="AE47">
        <v>112.30000000000001</v>
      </c>
      <c r="AF47">
        <v>49.2</v>
      </c>
      <c r="AG47" s="48">
        <v>0.52049283452397566</v>
      </c>
      <c r="AH47" s="48">
        <v>0.59109733656143992</v>
      </c>
      <c r="AI47" s="49">
        <v>138283.23512364351</v>
      </c>
      <c r="AJ47" s="49">
        <v>194407.97113959663</v>
      </c>
      <c r="AK47" s="50">
        <v>14638.223931754217</v>
      </c>
      <c r="AL47" s="50">
        <v>17385.212411652214</v>
      </c>
      <c r="AM47" s="53">
        <v>0.45981899999999998</v>
      </c>
      <c r="AN47" s="53">
        <v>0.50505805739084009</v>
      </c>
      <c r="AO47" t="s">
        <v>273</v>
      </c>
      <c r="AP47" t="s">
        <v>277</v>
      </c>
      <c r="AQ47" s="51" t="s">
        <v>279</v>
      </c>
      <c r="AR47" t="s">
        <v>289</v>
      </c>
      <c r="AS47" t="s">
        <v>278</v>
      </c>
      <c r="AT47">
        <v>1</v>
      </c>
      <c r="AV47">
        <v>48</v>
      </c>
    </row>
    <row r="48" spans="1:48">
      <c r="A48" s="58" t="s">
        <v>87</v>
      </c>
      <c r="B48" s="58" t="s">
        <v>276</v>
      </c>
      <c r="C48" t="s">
        <v>276</v>
      </c>
      <c r="D48" t="s">
        <v>278</v>
      </c>
      <c r="E48">
        <v>1</v>
      </c>
      <c r="F48" t="s">
        <v>283</v>
      </c>
      <c r="G48" t="s">
        <v>282</v>
      </c>
      <c r="H48" t="s">
        <v>464</v>
      </c>
      <c r="I48" t="s">
        <v>469</v>
      </c>
      <c r="K48" t="s">
        <v>292</v>
      </c>
      <c r="L48" t="s">
        <v>305</v>
      </c>
      <c r="M48" t="s">
        <v>310</v>
      </c>
      <c r="N48">
        <v>2</v>
      </c>
      <c r="O48">
        <v>4</v>
      </c>
      <c r="P48" s="48">
        <v>0.53002400000000005</v>
      </c>
      <c r="Q48" s="48">
        <v>0.39667065753451602</v>
      </c>
      <c r="R48" s="48">
        <v>0.5540458915961467</v>
      </c>
      <c r="S48" s="49">
        <v>129578.00000000001</v>
      </c>
      <c r="T48" s="49">
        <v>97859.366255643283</v>
      </c>
      <c r="U48" s="49">
        <v>190156.69475564332</v>
      </c>
      <c r="V48" s="50">
        <v>14377</v>
      </c>
      <c r="W48" s="50">
        <v>14072.090981495052</v>
      </c>
      <c r="X48" s="50">
        <v>19532.060981495051</v>
      </c>
      <c r="Y48" s="51">
        <v>30.242416985698977</v>
      </c>
      <c r="Z48" s="51">
        <v>28.529461033942859</v>
      </c>
      <c r="AA48">
        <v>84.4</v>
      </c>
      <c r="AB48">
        <v>55.9</v>
      </c>
      <c r="AC48">
        <v>86.7</v>
      </c>
      <c r="AD48">
        <v>36.6</v>
      </c>
      <c r="AE48">
        <v>85.550000000000011</v>
      </c>
      <c r="AF48">
        <v>46.25</v>
      </c>
      <c r="AG48" s="48">
        <v>0.47219954884405296</v>
      </c>
      <c r="AH48" s="48">
        <v>0.5628835146758433</v>
      </c>
      <c r="AI48" s="49">
        <v>91645.581133965781</v>
      </c>
      <c r="AJ48" s="49">
        <v>139972.34932755976</v>
      </c>
      <c r="AK48" s="50">
        <v>10788.266540715815</v>
      </c>
      <c r="AL48" s="50">
        <v>13428.195269294845</v>
      </c>
      <c r="AM48" s="53">
        <v>0.45455600000000002</v>
      </c>
      <c r="AN48" s="53">
        <v>0.4811012585373744</v>
      </c>
      <c r="AO48" t="s">
        <v>273</v>
      </c>
      <c r="AP48" t="s">
        <v>277</v>
      </c>
      <c r="AQ48" s="51" t="s">
        <v>279</v>
      </c>
      <c r="AR48" t="s">
        <v>289</v>
      </c>
      <c r="AS48" t="s">
        <v>278</v>
      </c>
      <c r="AT48">
        <v>1</v>
      </c>
      <c r="AV48">
        <v>49</v>
      </c>
    </row>
    <row r="49" spans="1:48">
      <c r="A49" t="s">
        <v>88</v>
      </c>
      <c r="B49" s="58" t="s">
        <v>274</v>
      </c>
      <c r="C49" t="s">
        <v>274</v>
      </c>
      <c r="D49" t="s">
        <v>277</v>
      </c>
      <c r="E49">
        <v>2</v>
      </c>
      <c r="F49" t="s">
        <v>283</v>
      </c>
      <c r="G49" t="s">
        <v>281</v>
      </c>
      <c r="H49" t="s">
        <v>464</v>
      </c>
      <c r="I49" t="s">
        <v>469</v>
      </c>
      <c r="K49" t="s">
        <v>292</v>
      </c>
      <c r="L49" t="s">
        <v>305</v>
      </c>
      <c r="M49" t="s">
        <v>310</v>
      </c>
      <c r="N49">
        <v>2</v>
      </c>
      <c r="O49">
        <v>4</v>
      </c>
      <c r="P49" s="48">
        <v>0.52567600000000003</v>
      </c>
      <c r="Q49" s="48">
        <v>0.51898105551243479</v>
      </c>
      <c r="R49" s="48">
        <v>0.56523829025787875</v>
      </c>
      <c r="S49" s="49">
        <v>124028.00000000001</v>
      </c>
      <c r="T49" s="49">
        <v>156980.19254895253</v>
      </c>
      <c r="U49" s="49">
        <v>199782.42854895251</v>
      </c>
      <c r="V49" s="50">
        <v>14292.900000000001</v>
      </c>
      <c r="W49" s="50">
        <v>17518.39428310766</v>
      </c>
      <c r="X49" s="50">
        <v>20023.744283107659</v>
      </c>
      <c r="Y49" s="51">
        <v>31.099116466716801</v>
      </c>
      <c r="Z49" s="51">
        <v>28.264207794110646</v>
      </c>
      <c r="AA49">
        <v>79</v>
      </c>
      <c r="AB49">
        <v>58.4</v>
      </c>
      <c r="AC49">
        <v>85.7</v>
      </c>
      <c r="AD49">
        <v>49.5</v>
      </c>
      <c r="AE49">
        <v>82.35</v>
      </c>
      <c r="AF49">
        <v>53.95</v>
      </c>
      <c r="AG49" s="48">
        <v>0.54448822089990301</v>
      </c>
      <c r="AH49" s="48">
        <v>0.57345285004454183</v>
      </c>
      <c r="AI49" s="49">
        <v>124646.55269013894</v>
      </c>
      <c r="AJ49" s="49">
        <v>147057.75105260836</v>
      </c>
      <c r="AK49" s="50">
        <v>12485.052862376438</v>
      </c>
      <c r="AL49" s="50">
        <v>13740.798235122737</v>
      </c>
      <c r="AM49" s="53">
        <v>0.45148199999999999</v>
      </c>
      <c r="AN49" s="53">
        <v>0.49416134300272474</v>
      </c>
      <c r="AO49" t="s">
        <v>273</v>
      </c>
      <c r="AP49" t="s">
        <v>277</v>
      </c>
      <c r="AQ49" s="51" t="s">
        <v>279</v>
      </c>
      <c r="AR49" t="s">
        <v>289</v>
      </c>
      <c r="AS49" t="s">
        <v>277</v>
      </c>
      <c r="AT49">
        <v>2</v>
      </c>
      <c r="AV49">
        <v>50</v>
      </c>
    </row>
    <row r="50" spans="1:48">
      <c r="A50" s="58" t="s">
        <v>89</v>
      </c>
      <c r="B50" s="58" t="s">
        <v>276</v>
      </c>
      <c r="C50" t="s">
        <v>286</v>
      </c>
      <c r="D50" t="s">
        <v>278</v>
      </c>
      <c r="E50" s="58">
        <v>1</v>
      </c>
      <c r="F50" t="s">
        <v>281</v>
      </c>
      <c r="G50" t="s">
        <v>283</v>
      </c>
      <c r="H50" t="s">
        <v>464</v>
      </c>
      <c r="I50" t="s">
        <v>469</v>
      </c>
      <c r="J50" t="s">
        <v>389</v>
      </c>
      <c r="K50" t="s">
        <v>291</v>
      </c>
      <c r="L50" t="s">
        <v>304</v>
      </c>
      <c r="M50" t="s">
        <v>309</v>
      </c>
      <c r="N50">
        <v>2</v>
      </c>
      <c r="O50">
        <v>4</v>
      </c>
      <c r="P50" s="48">
        <v>0.36940099999999998</v>
      </c>
      <c r="Q50" s="48">
        <v>0.45815650689529847</v>
      </c>
      <c r="R50" s="48">
        <v>0.43921287382579621</v>
      </c>
      <c r="S50" s="49">
        <v>49842.3</v>
      </c>
      <c r="T50" s="49">
        <v>82492.172287713722</v>
      </c>
      <c r="U50" s="49">
        <v>75549.599665230606</v>
      </c>
      <c r="V50" s="50">
        <v>7977.59</v>
      </c>
      <c r="W50" s="50">
        <v>10481.450614938809</v>
      </c>
      <c r="X50" s="50">
        <v>9954.277069534699</v>
      </c>
      <c r="Y50" s="51">
        <v>23.370582684465393</v>
      </c>
      <c r="Z50" s="51">
        <v>20.423709291123391</v>
      </c>
      <c r="AA50">
        <v>65.400000000000006</v>
      </c>
      <c r="AB50">
        <v>45.1</v>
      </c>
      <c r="AC50">
        <v>66.400000000000006</v>
      </c>
      <c r="AD50">
        <v>48.5</v>
      </c>
      <c r="AE50">
        <v>65.900000000000006</v>
      </c>
      <c r="AF50">
        <v>46.8</v>
      </c>
      <c r="AG50" s="48">
        <v>0.47632121356325269</v>
      </c>
      <c r="AH50" s="48">
        <v>0.46278202809515456</v>
      </c>
      <c r="AI50" s="49">
        <v>75474.860220945469</v>
      </c>
      <c r="AJ50" s="49">
        <v>70183.839092054463</v>
      </c>
      <c r="AK50" s="50">
        <v>8814.7572427576561</v>
      </c>
      <c r="AL50" s="50">
        <v>8425.9532345268344</v>
      </c>
      <c r="AM50" s="53">
        <v>0.28265600000000002</v>
      </c>
      <c r="AN50" s="53">
        <v>0.35031292297137312</v>
      </c>
      <c r="AO50" t="s">
        <v>274</v>
      </c>
      <c r="AP50" t="s">
        <v>277</v>
      </c>
      <c r="AQ50" s="51" t="s">
        <v>280</v>
      </c>
      <c r="AR50" t="s">
        <v>289</v>
      </c>
      <c r="AS50" t="s">
        <v>278</v>
      </c>
      <c r="AT50">
        <v>3</v>
      </c>
      <c r="AV50">
        <v>51</v>
      </c>
    </row>
    <row r="51" spans="1:48">
      <c r="A51" s="58" t="s">
        <v>90</v>
      </c>
      <c r="B51" s="58" t="s">
        <v>275</v>
      </c>
      <c r="C51" t="s">
        <v>275</v>
      </c>
      <c r="D51" t="s">
        <v>278</v>
      </c>
      <c r="E51">
        <v>2</v>
      </c>
      <c r="F51" t="s">
        <v>283</v>
      </c>
      <c r="G51" t="s">
        <v>282</v>
      </c>
      <c r="H51" t="s">
        <v>464</v>
      </c>
      <c r="I51" t="s">
        <v>469</v>
      </c>
      <c r="K51" t="s">
        <v>293</v>
      </c>
      <c r="L51" t="s">
        <v>306</v>
      </c>
      <c r="M51" t="s">
        <v>310</v>
      </c>
      <c r="N51">
        <v>2</v>
      </c>
      <c r="O51">
        <v>4</v>
      </c>
      <c r="P51" s="48">
        <v>0.61913300000000004</v>
      </c>
      <c r="Q51" s="48">
        <v>0.56133649530057717</v>
      </c>
      <c r="R51" s="48">
        <v>0.644022475135967</v>
      </c>
      <c r="S51" s="49">
        <v>365794</v>
      </c>
      <c r="T51" s="49">
        <v>367622.13422821189</v>
      </c>
      <c r="U51" s="49">
        <v>556194.04922821175</v>
      </c>
      <c r="V51" s="50">
        <v>32034.399999999998</v>
      </c>
      <c r="W51" s="50">
        <v>36082.714217117944</v>
      </c>
      <c r="X51" s="50">
        <v>43920.154217117946</v>
      </c>
      <c r="Y51" s="51">
        <v>38.515355002115591</v>
      </c>
      <c r="Z51" s="51">
        <v>35.813403272955881</v>
      </c>
      <c r="AA51">
        <v>183.4</v>
      </c>
      <c r="AB51">
        <v>65.099999999999994</v>
      </c>
      <c r="AC51">
        <v>185.6</v>
      </c>
      <c r="AD51">
        <v>49.4</v>
      </c>
      <c r="AE51">
        <v>184.5</v>
      </c>
      <c r="AF51">
        <v>57.25</v>
      </c>
      <c r="AG51" s="48">
        <v>0.60012492839966325</v>
      </c>
      <c r="AH51" s="48">
        <v>0.65117959404367831</v>
      </c>
      <c r="AI51" s="49">
        <v>310672.58446035587</v>
      </c>
      <c r="AJ51" s="49">
        <v>409408.60826658231</v>
      </c>
      <c r="AK51" s="50">
        <v>27098.587096236275</v>
      </c>
      <c r="AL51" s="50">
        <v>31001.319522233589</v>
      </c>
      <c r="AM51" s="53">
        <v>0.55421600000000004</v>
      </c>
      <c r="AN51" s="53">
        <v>0.58262733406539657</v>
      </c>
      <c r="AO51" t="s">
        <v>274</v>
      </c>
      <c r="AP51" t="s">
        <v>277</v>
      </c>
      <c r="AQ51" s="51" t="s">
        <v>280</v>
      </c>
      <c r="AR51" t="s">
        <v>289</v>
      </c>
      <c r="AS51" t="s">
        <v>278</v>
      </c>
      <c r="AT51">
        <v>2</v>
      </c>
      <c r="AV51">
        <v>52</v>
      </c>
    </row>
    <row r="52" spans="1:48">
      <c r="A52" s="58" t="s">
        <v>91</v>
      </c>
      <c r="B52" s="58" t="s">
        <v>276</v>
      </c>
      <c r="C52" t="s">
        <v>276</v>
      </c>
      <c r="D52" t="s">
        <v>278</v>
      </c>
      <c r="E52">
        <v>1</v>
      </c>
      <c r="F52" t="s">
        <v>283</v>
      </c>
      <c r="G52" t="s">
        <v>282</v>
      </c>
      <c r="H52" t="s">
        <v>464</v>
      </c>
      <c r="I52" t="s">
        <v>469</v>
      </c>
      <c r="K52" t="s">
        <v>293</v>
      </c>
      <c r="L52" t="s">
        <v>306</v>
      </c>
      <c r="M52" t="s">
        <v>310</v>
      </c>
      <c r="N52">
        <v>2</v>
      </c>
      <c r="O52">
        <v>4</v>
      </c>
      <c r="P52" s="48">
        <v>0.58601999999999999</v>
      </c>
      <c r="Q52" s="48">
        <v>0.51873955193358146</v>
      </c>
      <c r="R52" s="48">
        <v>0.62456674226902331</v>
      </c>
      <c r="S52" s="49">
        <v>268823</v>
      </c>
      <c r="T52" s="49">
        <v>272612.81276309711</v>
      </c>
      <c r="U52" s="49">
        <v>446449.34276309714</v>
      </c>
      <c r="V52" s="50">
        <v>25743.100000000002</v>
      </c>
      <c r="W52" s="50">
        <v>29635.329182172394</v>
      </c>
      <c r="X52" s="50">
        <v>37370.169182172402</v>
      </c>
      <c r="Y52" s="51">
        <v>36.399397587767389</v>
      </c>
      <c r="Z52" s="51">
        <v>32.759410869481087</v>
      </c>
      <c r="AA52">
        <v>161.1</v>
      </c>
      <c r="AB52">
        <v>62.1</v>
      </c>
      <c r="AC52">
        <v>164.4</v>
      </c>
      <c r="AD52">
        <v>44.9</v>
      </c>
      <c r="AE52">
        <v>162.75</v>
      </c>
      <c r="AF52">
        <v>53.5</v>
      </c>
      <c r="AG52" s="48">
        <v>0.56847489413241392</v>
      </c>
      <c r="AH52" s="48">
        <v>0.63255741746234873</v>
      </c>
      <c r="AI52" s="49">
        <v>237606.08618461259</v>
      </c>
      <c r="AJ52" s="49">
        <v>328626.68044686958</v>
      </c>
      <c r="AK52" s="50">
        <v>22462.42713803639</v>
      </c>
      <c r="AL52" s="50">
        <v>26272.432720111563</v>
      </c>
      <c r="AM52" s="53">
        <v>0.51712400000000003</v>
      </c>
      <c r="AN52" s="53">
        <v>0.56028193005470839</v>
      </c>
      <c r="AO52" t="s">
        <v>273</v>
      </c>
      <c r="AP52" t="s">
        <v>277</v>
      </c>
      <c r="AQ52" s="51" t="s">
        <v>279</v>
      </c>
      <c r="AR52" t="s">
        <v>289</v>
      </c>
      <c r="AS52" t="s">
        <v>278</v>
      </c>
      <c r="AT52">
        <v>1</v>
      </c>
      <c r="AV52">
        <v>53</v>
      </c>
    </row>
    <row r="53" spans="1:48">
      <c r="A53" s="58" t="s">
        <v>92</v>
      </c>
      <c r="B53" s="58" t="s">
        <v>276</v>
      </c>
      <c r="C53" t="s">
        <v>276</v>
      </c>
      <c r="D53" t="s">
        <v>278</v>
      </c>
      <c r="E53">
        <v>1</v>
      </c>
      <c r="F53" t="s">
        <v>281</v>
      </c>
      <c r="G53" t="s">
        <v>281</v>
      </c>
      <c r="H53" t="s">
        <v>464</v>
      </c>
      <c r="I53" t="s">
        <v>469</v>
      </c>
      <c r="J53" t="s">
        <v>393</v>
      </c>
      <c r="K53" t="s">
        <v>293</v>
      </c>
      <c r="L53" t="s">
        <v>306</v>
      </c>
      <c r="M53" t="s">
        <v>310</v>
      </c>
      <c r="N53">
        <v>2</v>
      </c>
      <c r="O53">
        <v>4</v>
      </c>
      <c r="P53" s="48">
        <v>0.565832</v>
      </c>
      <c r="Q53" s="48">
        <v>0.47670492919811086</v>
      </c>
      <c r="R53" s="48">
        <v>0.60876426553647289</v>
      </c>
      <c r="S53" s="49">
        <v>206363</v>
      </c>
      <c r="T53" s="49">
        <v>159203.73928631318</v>
      </c>
      <c r="U53" s="49">
        <v>288664.06052916695</v>
      </c>
      <c r="V53" s="50">
        <v>21176.799999999999</v>
      </c>
      <c r="W53" s="50">
        <v>19113.305843807975</v>
      </c>
      <c r="X53" s="50">
        <v>25332.643803361159</v>
      </c>
      <c r="Y53" s="51">
        <v>34.831491314808929</v>
      </c>
      <c r="Z53" s="51">
        <v>31.150656969755474</v>
      </c>
      <c r="AA53">
        <v>131</v>
      </c>
      <c r="AB53">
        <v>62.5</v>
      </c>
      <c r="AC53">
        <v>114.7</v>
      </c>
      <c r="AD53">
        <v>41</v>
      </c>
      <c r="AE53">
        <v>122.85</v>
      </c>
      <c r="AF53">
        <v>51.75</v>
      </c>
      <c r="AG53" s="48">
        <v>0.536887181988846</v>
      </c>
      <c r="AH53" s="48">
        <v>0.62250619820168207</v>
      </c>
      <c r="AI53" s="49">
        <v>164830.53080451823</v>
      </c>
      <c r="AJ53" s="49">
        <v>251266.05305566802</v>
      </c>
      <c r="AK53" s="50">
        <v>16811.873578709936</v>
      </c>
      <c r="AL53" s="50">
        <v>20653.040631660642</v>
      </c>
      <c r="AM53" s="53">
        <v>0.49675599999999998</v>
      </c>
      <c r="AN53" s="53">
        <v>0.54224355645205036</v>
      </c>
      <c r="AO53" t="s">
        <v>273</v>
      </c>
      <c r="AP53" t="s">
        <v>277</v>
      </c>
      <c r="AQ53" s="51" t="s">
        <v>279</v>
      </c>
      <c r="AR53" t="s">
        <v>289</v>
      </c>
      <c r="AS53" t="s">
        <v>278</v>
      </c>
      <c r="AT53">
        <v>1</v>
      </c>
      <c r="AV53">
        <v>54</v>
      </c>
    </row>
    <row r="54" spans="1:48">
      <c r="A54" s="58" t="s">
        <v>93</v>
      </c>
      <c r="B54" s="58" t="s">
        <v>276</v>
      </c>
      <c r="C54" t="s">
        <v>276</v>
      </c>
      <c r="D54" t="s">
        <v>278</v>
      </c>
      <c r="E54">
        <v>1</v>
      </c>
      <c r="F54" t="s">
        <v>283</v>
      </c>
      <c r="G54" t="s">
        <v>282</v>
      </c>
      <c r="H54" t="s">
        <v>464</v>
      </c>
      <c r="I54" t="s">
        <v>469</v>
      </c>
      <c r="K54" t="s">
        <v>293</v>
      </c>
      <c r="L54" t="s">
        <v>306</v>
      </c>
      <c r="M54" t="s">
        <v>310</v>
      </c>
      <c r="N54">
        <v>2</v>
      </c>
      <c r="O54">
        <v>4</v>
      </c>
      <c r="P54" s="48">
        <v>0.651057</v>
      </c>
      <c r="Q54" s="48">
        <v>0.5803895551641024</v>
      </c>
      <c r="R54" s="48">
        <v>0.67878975002976993</v>
      </c>
      <c r="S54" s="49">
        <v>595566</v>
      </c>
      <c r="T54" s="49">
        <v>552625.12225044344</v>
      </c>
      <c r="U54" s="49">
        <v>914487.51825044351</v>
      </c>
      <c r="V54" s="50">
        <v>46726.9</v>
      </c>
      <c r="W54" s="50">
        <v>51425.881230868195</v>
      </c>
      <c r="X54" s="50">
        <v>64476.301230868194</v>
      </c>
      <c r="Y54" s="51">
        <v>42.909919167810408</v>
      </c>
      <c r="Z54" s="51">
        <v>39.315058672937703</v>
      </c>
      <c r="AA54">
        <v>258.8</v>
      </c>
      <c r="AB54">
        <v>70.7</v>
      </c>
      <c r="AC54">
        <v>255.6</v>
      </c>
      <c r="AD54">
        <v>50.8</v>
      </c>
      <c r="AE54">
        <v>257.2</v>
      </c>
      <c r="AF54">
        <v>60.75</v>
      </c>
      <c r="AG54" s="48">
        <v>0.62387970363268963</v>
      </c>
      <c r="AH54" s="48">
        <v>0.68337552111178179</v>
      </c>
      <c r="AI54" s="49">
        <v>483673.96683506877</v>
      </c>
      <c r="AJ54" s="49">
        <v>673144.67431573558</v>
      </c>
      <c r="AK54" s="50">
        <v>39555.50862315554</v>
      </c>
      <c r="AL54" s="50">
        <v>46103.220604479582</v>
      </c>
      <c r="AM54" s="53">
        <v>0.59132300000000004</v>
      </c>
      <c r="AN54" s="53">
        <v>0.62258664277268216</v>
      </c>
      <c r="AO54" t="s">
        <v>273</v>
      </c>
      <c r="AP54" t="s">
        <v>277</v>
      </c>
      <c r="AQ54" s="51" t="s">
        <v>279</v>
      </c>
      <c r="AR54" t="s">
        <v>289</v>
      </c>
      <c r="AS54" t="s">
        <v>278</v>
      </c>
      <c r="AT54">
        <v>1</v>
      </c>
      <c r="AV54">
        <v>55</v>
      </c>
    </row>
    <row r="55" spans="1:48">
      <c r="A55" s="58" t="s">
        <v>94</v>
      </c>
      <c r="B55" s="58" t="s">
        <v>276</v>
      </c>
      <c r="C55" t="s">
        <v>275</v>
      </c>
      <c r="D55" t="s">
        <v>278</v>
      </c>
      <c r="E55" s="58">
        <v>1</v>
      </c>
      <c r="F55" t="s">
        <v>281</v>
      </c>
      <c r="G55" t="s">
        <v>282</v>
      </c>
      <c r="H55" t="s">
        <v>464</v>
      </c>
      <c r="I55" t="s">
        <v>469</v>
      </c>
      <c r="K55" t="s">
        <v>292</v>
      </c>
      <c r="L55" t="s">
        <v>305</v>
      </c>
      <c r="M55" t="s">
        <v>310</v>
      </c>
      <c r="N55">
        <v>2</v>
      </c>
      <c r="O55">
        <v>4</v>
      </c>
      <c r="P55" s="48">
        <v>0.56664199999999998</v>
      </c>
      <c r="Q55" s="48">
        <v>0.55180599803799046</v>
      </c>
      <c r="R55" s="48">
        <v>0.59048747760786724</v>
      </c>
      <c r="S55" s="49">
        <v>174698</v>
      </c>
      <c r="T55" s="49">
        <v>198260.66467843039</v>
      </c>
      <c r="U55" s="49">
        <v>241122.70258586935</v>
      </c>
      <c r="V55" s="50">
        <v>17232.399999999998</v>
      </c>
      <c r="W55" s="50">
        <v>20102.885172199887</v>
      </c>
      <c r="X55" s="50">
        <v>22262.503112553648</v>
      </c>
      <c r="Y55" s="51">
        <v>33.162386253511961</v>
      </c>
      <c r="Z55" s="51">
        <v>31.173416283821435</v>
      </c>
      <c r="AA55">
        <v>111.5</v>
      </c>
      <c r="AB55">
        <v>60.2</v>
      </c>
      <c r="AC55">
        <v>112.1</v>
      </c>
      <c r="AD55">
        <v>51.9</v>
      </c>
      <c r="AE55">
        <v>111.8</v>
      </c>
      <c r="AF55">
        <v>56.05</v>
      </c>
      <c r="AG55" s="48">
        <v>0.57943951585929787</v>
      </c>
      <c r="AH55" s="48">
        <v>0.60558727973179627</v>
      </c>
      <c r="AI55" s="49">
        <v>182896.02845192631</v>
      </c>
      <c r="AJ55" s="49">
        <v>212145.29697121316</v>
      </c>
      <c r="AK55" s="50">
        <v>16831.402489648524</v>
      </c>
      <c r="AL55" s="50">
        <v>18258.607180144689</v>
      </c>
      <c r="AM55" s="53">
        <v>0.49517699999999998</v>
      </c>
      <c r="AN55" s="53">
        <v>0.52136055207101673</v>
      </c>
      <c r="AO55" t="s">
        <v>273</v>
      </c>
      <c r="AP55" t="s">
        <v>277</v>
      </c>
      <c r="AQ55" s="51" t="s">
        <v>279</v>
      </c>
      <c r="AR55" t="s">
        <v>289</v>
      </c>
      <c r="AS55" t="s">
        <v>278</v>
      </c>
      <c r="AT55">
        <v>2</v>
      </c>
      <c r="AV55">
        <v>56</v>
      </c>
    </row>
    <row r="56" spans="1:48">
      <c r="A56" t="s">
        <v>95</v>
      </c>
      <c r="B56" s="58" t="s">
        <v>274</v>
      </c>
      <c r="C56" t="s">
        <v>274</v>
      </c>
      <c r="D56" t="s">
        <v>277</v>
      </c>
      <c r="E56">
        <v>2</v>
      </c>
      <c r="F56" t="s">
        <v>281</v>
      </c>
      <c r="G56" t="s">
        <v>282</v>
      </c>
      <c r="H56" t="s">
        <v>464</v>
      </c>
      <c r="I56" t="s">
        <v>458</v>
      </c>
      <c r="J56" t="s">
        <v>394</v>
      </c>
      <c r="K56" t="s">
        <v>293</v>
      </c>
      <c r="L56" t="s">
        <v>306</v>
      </c>
      <c r="M56" t="s">
        <v>310</v>
      </c>
      <c r="N56">
        <v>2</v>
      </c>
      <c r="O56">
        <v>4</v>
      </c>
      <c r="P56" s="48">
        <v>0.61610399999999998</v>
      </c>
      <c r="Q56" s="48">
        <v>0.52648018421509457</v>
      </c>
      <c r="R56" s="48">
        <v>0.62687754817372532</v>
      </c>
      <c r="S56" s="49">
        <v>323273</v>
      </c>
      <c r="T56" s="49">
        <v>254525.25903380217</v>
      </c>
      <c r="U56" s="49">
        <v>404663.01418023143</v>
      </c>
      <c r="V56" s="50">
        <v>28486.2</v>
      </c>
      <c r="W56" s="50">
        <v>27022.786943880499</v>
      </c>
      <c r="X56" s="50">
        <v>33473.355870123924</v>
      </c>
      <c r="Y56" s="51">
        <v>36.631347842960835</v>
      </c>
      <c r="Z56" s="51">
        <v>35.549341209747766</v>
      </c>
      <c r="AA56">
        <v>162.80000000000001</v>
      </c>
      <c r="AB56">
        <v>62.8</v>
      </c>
      <c r="AC56">
        <v>163.80000000000001</v>
      </c>
      <c r="AD56">
        <v>45.3</v>
      </c>
      <c r="AE56">
        <v>163.30000000000001</v>
      </c>
      <c r="AF56">
        <v>54.05</v>
      </c>
      <c r="AG56" s="48">
        <v>0.57221705543642287</v>
      </c>
      <c r="AH56" s="48">
        <v>0.63619946292438934</v>
      </c>
      <c r="AI56" s="49">
        <v>243244.2891682414</v>
      </c>
      <c r="AJ56" s="49">
        <v>337212.83354890859</v>
      </c>
      <c r="AK56" s="50">
        <v>22783.244926548003</v>
      </c>
      <c r="AL56" s="50">
        <v>26678.550224078259</v>
      </c>
      <c r="AM56" s="53">
        <v>0.55258700000000005</v>
      </c>
      <c r="AN56" s="53">
        <v>0.5624678698695037</v>
      </c>
      <c r="AO56" t="s">
        <v>273</v>
      </c>
      <c r="AP56" t="s">
        <v>277</v>
      </c>
      <c r="AQ56" s="51" t="s">
        <v>279</v>
      </c>
      <c r="AR56" t="s">
        <v>289</v>
      </c>
      <c r="AS56" t="s">
        <v>277</v>
      </c>
      <c r="AT56">
        <v>2</v>
      </c>
      <c r="AV56">
        <v>57</v>
      </c>
    </row>
    <row r="57" spans="1:48">
      <c r="A57" t="s">
        <v>96</v>
      </c>
      <c r="B57" s="58" t="s">
        <v>274</v>
      </c>
      <c r="C57" t="s">
        <v>274</v>
      </c>
      <c r="D57" t="s">
        <v>277</v>
      </c>
      <c r="E57">
        <v>2</v>
      </c>
      <c r="F57" t="s">
        <v>281</v>
      </c>
      <c r="G57" t="s">
        <v>282</v>
      </c>
      <c r="H57" t="s">
        <v>464</v>
      </c>
      <c r="I57" t="s">
        <v>458</v>
      </c>
      <c r="K57" t="s">
        <v>293</v>
      </c>
      <c r="L57" t="s">
        <v>306</v>
      </c>
      <c r="M57" t="s">
        <v>310</v>
      </c>
      <c r="N57">
        <v>2</v>
      </c>
      <c r="O57">
        <v>4</v>
      </c>
      <c r="P57" s="48">
        <v>0.63083400000000001</v>
      </c>
      <c r="Q57" s="48">
        <v>0.56517910190949061</v>
      </c>
      <c r="R57" s="48">
        <v>0.62811044593355925</v>
      </c>
      <c r="S57" s="49">
        <v>330090</v>
      </c>
      <c r="T57" s="49">
        <v>265494.96184499329</v>
      </c>
      <c r="U57" s="49">
        <v>364975.78409279377</v>
      </c>
      <c r="V57" s="50">
        <v>28116</v>
      </c>
      <c r="W57" s="50">
        <v>25864.495352843223</v>
      </c>
      <c r="X57" s="50">
        <v>30237.120711195672</v>
      </c>
      <c r="Y57" s="51">
        <v>36.767791698450523</v>
      </c>
      <c r="Z57" s="51">
        <v>37.045098902162223</v>
      </c>
      <c r="AA57">
        <v>146.5</v>
      </c>
      <c r="AB57">
        <v>64.599999999999994</v>
      </c>
      <c r="AC57">
        <v>138.6</v>
      </c>
      <c r="AD57">
        <v>51.2</v>
      </c>
      <c r="AE57">
        <v>142.55000000000001</v>
      </c>
      <c r="AF57">
        <v>57.9</v>
      </c>
      <c r="AG57" s="48">
        <v>0.59827716060725433</v>
      </c>
      <c r="AH57" s="48">
        <v>0.63965307975951491</v>
      </c>
      <c r="AI57" s="49">
        <v>246870.00334414447</v>
      </c>
      <c r="AJ57" s="49">
        <v>311480.51203186973</v>
      </c>
      <c r="AK57" s="50">
        <v>21638.789229444843</v>
      </c>
      <c r="AL57" s="50">
        <v>24390.892881284621</v>
      </c>
      <c r="AM57" s="53">
        <v>0.568546</v>
      </c>
      <c r="AN57" s="53">
        <v>0.56428646942915128</v>
      </c>
      <c r="AO57" t="s">
        <v>274</v>
      </c>
      <c r="AP57" t="s">
        <v>277</v>
      </c>
      <c r="AQ57" s="51" t="s">
        <v>280</v>
      </c>
      <c r="AR57" t="s">
        <v>289</v>
      </c>
      <c r="AS57" t="s">
        <v>277</v>
      </c>
      <c r="AT57">
        <v>2</v>
      </c>
      <c r="AV57">
        <v>58</v>
      </c>
    </row>
    <row r="58" spans="1:48">
      <c r="A58" s="58" t="s">
        <v>97</v>
      </c>
      <c r="B58" s="58" t="s">
        <v>275</v>
      </c>
      <c r="C58" t="s">
        <v>286</v>
      </c>
      <c r="D58" t="s">
        <v>278</v>
      </c>
      <c r="E58">
        <v>2</v>
      </c>
      <c r="F58" t="s">
        <v>283</v>
      </c>
      <c r="G58" t="s">
        <v>282</v>
      </c>
      <c r="H58" t="s">
        <v>464</v>
      </c>
      <c r="I58" t="s">
        <v>469</v>
      </c>
      <c r="J58" t="s">
        <v>391</v>
      </c>
      <c r="K58" t="s">
        <v>293</v>
      </c>
      <c r="L58" t="s">
        <v>306</v>
      </c>
      <c r="M58" t="s">
        <v>310</v>
      </c>
      <c r="N58">
        <v>2</v>
      </c>
      <c r="O58">
        <v>4</v>
      </c>
      <c r="P58" s="48">
        <v>0.61938800000000005</v>
      </c>
      <c r="Q58" s="48">
        <v>0.62610319917711466</v>
      </c>
      <c r="R58" s="48">
        <v>0.6453201943554181</v>
      </c>
      <c r="S58" s="49">
        <v>273833</v>
      </c>
      <c r="T58" s="49">
        <v>382967.29024221195</v>
      </c>
      <c r="U58" s="49">
        <v>431889.73024221201</v>
      </c>
      <c r="V58" s="50">
        <v>24351.899999999998</v>
      </c>
      <c r="W58" s="50">
        <v>32245.450970608705</v>
      </c>
      <c r="X58" s="50">
        <v>34431.690970608703</v>
      </c>
      <c r="Y58" s="51">
        <v>38.68451206872691</v>
      </c>
      <c r="Z58" s="51">
        <v>35.866669523683377</v>
      </c>
      <c r="AA58">
        <v>126.1</v>
      </c>
      <c r="AB58">
        <v>69.5</v>
      </c>
      <c r="AC58">
        <v>125.3</v>
      </c>
      <c r="AD58">
        <v>63.9</v>
      </c>
      <c r="AE58">
        <v>125.69999999999999</v>
      </c>
      <c r="AF58">
        <v>66.7</v>
      </c>
      <c r="AG58" s="48">
        <v>0.64223943745140943</v>
      </c>
      <c r="AH58" s="48">
        <v>0.6547247129675331</v>
      </c>
      <c r="AI58" s="49">
        <v>292293.77263601264</v>
      </c>
      <c r="AJ58" s="49">
        <v>317909.50231929391</v>
      </c>
      <c r="AK58" s="50">
        <v>22697.988941287735</v>
      </c>
      <c r="AL58" s="50">
        <v>23799.904069760516</v>
      </c>
      <c r="AM58" s="53">
        <v>0.55579000000000001</v>
      </c>
      <c r="AN58" s="53">
        <v>0.58514826383418783</v>
      </c>
      <c r="AO58" t="s">
        <v>274</v>
      </c>
      <c r="AP58" t="s">
        <v>277</v>
      </c>
      <c r="AQ58" s="51" t="s">
        <v>280</v>
      </c>
      <c r="AR58" t="s">
        <v>289</v>
      </c>
      <c r="AS58" t="s">
        <v>278</v>
      </c>
      <c r="AT58">
        <v>3</v>
      </c>
      <c r="AV58">
        <v>59</v>
      </c>
    </row>
    <row r="59" spans="1:48">
      <c r="A59" s="58" t="s">
        <v>98</v>
      </c>
      <c r="B59" s="58" t="s">
        <v>275</v>
      </c>
      <c r="C59" t="s">
        <v>275</v>
      </c>
      <c r="D59" t="s">
        <v>278</v>
      </c>
      <c r="E59">
        <v>2</v>
      </c>
      <c r="F59" t="s">
        <v>281</v>
      </c>
      <c r="G59" t="s">
        <v>282</v>
      </c>
      <c r="H59" t="s">
        <v>464</v>
      </c>
      <c r="I59" s="58" t="s">
        <v>458</v>
      </c>
      <c r="K59" t="s">
        <v>293</v>
      </c>
      <c r="L59" t="s">
        <v>306</v>
      </c>
      <c r="M59" t="s">
        <v>310</v>
      </c>
      <c r="N59">
        <v>2</v>
      </c>
      <c r="O59">
        <v>4</v>
      </c>
      <c r="P59" s="48">
        <v>0.530169</v>
      </c>
      <c r="Q59" s="48">
        <v>0.52637371785799658</v>
      </c>
      <c r="R59" s="48">
        <v>0.62581038792651722</v>
      </c>
      <c r="S59" s="49">
        <v>165436</v>
      </c>
      <c r="T59" s="49">
        <v>186730.32756873107</v>
      </c>
      <c r="U59" s="49">
        <v>307149.88757437246</v>
      </c>
      <c r="V59" s="50">
        <v>18720.8</v>
      </c>
      <c r="W59" s="50">
        <v>20142.528661203982</v>
      </c>
      <c r="X59" s="50">
        <v>25836.837565896491</v>
      </c>
      <c r="Y59" s="51">
        <v>36.538843504350879</v>
      </c>
      <c r="Z59" s="51">
        <v>28.586665196774362</v>
      </c>
      <c r="AA59">
        <v>115</v>
      </c>
      <c r="AB59">
        <v>67.5</v>
      </c>
      <c r="AC59">
        <v>115.5</v>
      </c>
      <c r="AD59">
        <v>46.9</v>
      </c>
      <c r="AE59">
        <v>115.25</v>
      </c>
      <c r="AF59">
        <v>57.2</v>
      </c>
      <c r="AG59" s="48">
        <v>0.57570031829827006</v>
      </c>
      <c r="AH59" s="48">
        <v>0.64156253599180435</v>
      </c>
      <c r="AI59" s="49">
        <v>191036.42044874874</v>
      </c>
      <c r="AJ59" s="49">
        <v>274945.80768210109</v>
      </c>
      <c r="AK59" s="50">
        <v>17740.885648897427</v>
      </c>
      <c r="AL59" s="50">
        <v>21399.542459306929</v>
      </c>
      <c r="AM59" s="53">
        <v>0.45815</v>
      </c>
      <c r="AN59" s="53">
        <v>0.56230820713279439</v>
      </c>
      <c r="AO59" t="s">
        <v>273</v>
      </c>
      <c r="AP59" t="s">
        <v>277</v>
      </c>
      <c r="AQ59" s="51" t="s">
        <v>279</v>
      </c>
      <c r="AR59" t="s">
        <v>289</v>
      </c>
      <c r="AS59" t="s">
        <v>278</v>
      </c>
      <c r="AT59">
        <v>2</v>
      </c>
      <c r="AV59">
        <v>60</v>
      </c>
    </row>
    <row r="60" spans="1:48">
      <c r="A60" t="s">
        <v>99</v>
      </c>
      <c r="B60" s="58" t="s">
        <v>274</v>
      </c>
      <c r="C60" t="s">
        <v>274</v>
      </c>
      <c r="D60" t="s">
        <v>277</v>
      </c>
      <c r="E60">
        <v>2</v>
      </c>
      <c r="F60" t="s">
        <v>282</v>
      </c>
      <c r="G60" t="s">
        <v>282</v>
      </c>
      <c r="H60" t="s">
        <v>464</v>
      </c>
      <c r="I60" t="s">
        <v>458</v>
      </c>
      <c r="J60" t="s">
        <v>391</v>
      </c>
      <c r="K60" t="s">
        <v>293</v>
      </c>
      <c r="L60" t="s">
        <v>306</v>
      </c>
      <c r="M60" t="s">
        <v>310</v>
      </c>
      <c r="N60">
        <v>2</v>
      </c>
      <c r="O60">
        <v>4</v>
      </c>
      <c r="P60" s="48">
        <v>0.63201399999999996</v>
      </c>
      <c r="Q60" s="48">
        <v>0.57440916934769792</v>
      </c>
      <c r="R60" s="48">
        <v>0.65068510049472317</v>
      </c>
      <c r="S60" s="49">
        <v>405865</v>
      </c>
      <c r="T60" s="49">
        <v>305969.70091186097</v>
      </c>
      <c r="U60" s="49">
        <v>443514.40657651238</v>
      </c>
      <c r="V60" s="50">
        <v>34158</v>
      </c>
      <c r="W60" s="50">
        <v>28759.985432008682</v>
      </c>
      <c r="X60" s="50">
        <v>33999.519355427547</v>
      </c>
      <c r="Y60" s="51">
        <v>39.276614686280375</v>
      </c>
      <c r="Z60" s="51">
        <v>37.161210759057298</v>
      </c>
      <c r="AA60">
        <v>178.3</v>
      </c>
      <c r="AB60">
        <v>67.400000000000006</v>
      </c>
      <c r="AC60">
        <v>178</v>
      </c>
      <c r="AD60">
        <v>50.5</v>
      </c>
      <c r="AE60">
        <v>178.15</v>
      </c>
      <c r="AF60">
        <v>58.95</v>
      </c>
      <c r="AG60" s="48">
        <v>0.60855845278359577</v>
      </c>
      <c r="AH60" s="48">
        <v>0.66053642286056669</v>
      </c>
      <c r="AI60" s="49">
        <v>317494.14711857511</v>
      </c>
      <c r="AJ60" s="49">
        <v>423744.66367904877</v>
      </c>
      <c r="AK60" s="50">
        <v>27076.820874959027</v>
      </c>
      <c r="AL60" s="50">
        <v>31187.499498365836</v>
      </c>
      <c r="AM60" s="53">
        <v>0.56941600000000003</v>
      </c>
      <c r="AN60" s="53">
        <v>0.58951156374038605</v>
      </c>
      <c r="AO60" t="s">
        <v>274</v>
      </c>
      <c r="AP60" t="s">
        <v>277</v>
      </c>
      <c r="AQ60" s="51" t="s">
        <v>280</v>
      </c>
      <c r="AR60" t="s">
        <v>289</v>
      </c>
      <c r="AS60" t="s">
        <v>277</v>
      </c>
      <c r="AT60">
        <v>2</v>
      </c>
      <c r="AV60">
        <v>61</v>
      </c>
    </row>
    <row r="61" spans="1:48">
      <c r="A61" t="s">
        <v>100</v>
      </c>
      <c r="B61" s="58" t="s">
        <v>274</v>
      </c>
      <c r="C61" t="s">
        <v>284</v>
      </c>
      <c r="D61" t="s">
        <v>277</v>
      </c>
      <c r="E61">
        <v>2</v>
      </c>
      <c r="F61" t="s">
        <v>281</v>
      </c>
      <c r="G61" t="s">
        <v>281</v>
      </c>
      <c r="H61" t="s">
        <v>464</v>
      </c>
      <c r="I61" t="s">
        <v>469</v>
      </c>
      <c r="K61" t="s">
        <v>292</v>
      </c>
      <c r="L61" t="s">
        <v>305</v>
      </c>
      <c r="M61" t="s">
        <v>310</v>
      </c>
      <c r="N61">
        <v>2</v>
      </c>
      <c r="O61">
        <v>4</v>
      </c>
      <c r="P61" s="48">
        <v>0.61392000000000002</v>
      </c>
      <c r="Q61" s="48">
        <v>0.58241107588113195</v>
      </c>
      <c r="R61" s="48">
        <v>0.59433270915133707</v>
      </c>
      <c r="S61" s="49">
        <v>317542</v>
      </c>
      <c r="T61" s="49">
        <v>282214.12455508264</v>
      </c>
      <c r="U61" s="49">
        <v>299949.82855865388</v>
      </c>
      <c r="V61" s="50">
        <v>29397.5</v>
      </c>
      <c r="W61" s="50">
        <v>26306.047160053957</v>
      </c>
      <c r="X61" s="50">
        <v>27136.918571312686</v>
      </c>
      <c r="Y61" s="51">
        <v>33.489025943150338</v>
      </c>
      <c r="Z61" s="51">
        <v>35.376359916945027</v>
      </c>
      <c r="AA61">
        <v>152.4</v>
      </c>
      <c r="AB61">
        <v>57.9</v>
      </c>
      <c r="AC61">
        <v>134.30000000000001</v>
      </c>
      <c r="AD61">
        <v>55.3</v>
      </c>
      <c r="AE61">
        <v>143.35000000000002</v>
      </c>
      <c r="AF61">
        <v>56.599999999999994</v>
      </c>
      <c r="AG61" s="48">
        <v>0.59703630328145796</v>
      </c>
      <c r="AH61" s="48">
        <v>0.60510929535279234</v>
      </c>
      <c r="AI61" s="49">
        <v>240325.588586433</v>
      </c>
      <c r="AJ61" s="49">
        <v>251624.80251635576</v>
      </c>
      <c r="AK61" s="50">
        <v>21164.273201486576</v>
      </c>
      <c r="AL61" s="50">
        <v>21698.90881139944</v>
      </c>
      <c r="AM61" s="53">
        <v>0.55213699999999999</v>
      </c>
      <c r="AN61" s="53">
        <v>0.52491838235577137</v>
      </c>
      <c r="AO61" t="s">
        <v>274</v>
      </c>
      <c r="AP61" t="s">
        <v>277</v>
      </c>
      <c r="AQ61" s="51" t="s">
        <v>280</v>
      </c>
      <c r="AR61" t="s">
        <v>289</v>
      </c>
      <c r="AS61" t="s">
        <v>277</v>
      </c>
      <c r="AT61">
        <v>3</v>
      </c>
      <c r="AV61">
        <v>63</v>
      </c>
    </row>
    <row r="62" spans="1:48">
      <c r="A62" t="s">
        <v>101</v>
      </c>
      <c r="B62" s="58" t="s">
        <v>273</v>
      </c>
      <c r="C62" t="s">
        <v>273</v>
      </c>
      <c r="D62" t="s">
        <v>277</v>
      </c>
      <c r="E62">
        <v>1</v>
      </c>
      <c r="F62" t="s">
        <v>281</v>
      </c>
      <c r="G62" t="s">
        <v>281</v>
      </c>
      <c r="H62" t="s">
        <v>464</v>
      </c>
      <c r="I62" t="s">
        <v>469</v>
      </c>
      <c r="J62" t="s">
        <v>391</v>
      </c>
      <c r="K62" t="s">
        <v>293</v>
      </c>
      <c r="L62" t="s">
        <v>306</v>
      </c>
      <c r="M62" t="s">
        <v>310</v>
      </c>
      <c r="N62">
        <v>2</v>
      </c>
      <c r="O62">
        <v>4</v>
      </c>
      <c r="P62" s="48">
        <v>0.61711899999999997</v>
      </c>
      <c r="Q62" s="48">
        <v>0.58287519190324188</v>
      </c>
      <c r="R62" s="48">
        <v>0.6433101148566267</v>
      </c>
      <c r="S62" s="49">
        <v>351107</v>
      </c>
      <c r="T62" s="49">
        <v>319772.19636736141</v>
      </c>
      <c r="U62" s="49">
        <v>437707.98482778977</v>
      </c>
      <c r="V62" s="50">
        <v>30751.899999999998</v>
      </c>
      <c r="W62" s="50">
        <v>29736.653850928564</v>
      </c>
      <c r="X62" s="50">
        <v>34626.576322689492</v>
      </c>
      <c r="Y62" s="51">
        <v>38.4322997055855</v>
      </c>
      <c r="Z62" s="51">
        <v>35.646707358485457</v>
      </c>
      <c r="AA62">
        <v>160.19999999999999</v>
      </c>
      <c r="AB62">
        <v>66.7</v>
      </c>
      <c r="AC62">
        <v>156.9</v>
      </c>
      <c r="AD62">
        <v>53.1</v>
      </c>
      <c r="AE62">
        <v>158.55000000000001</v>
      </c>
      <c r="AF62">
        <v>59.900000000000006</v>
      </c>
      <c r="AG62" s="48">
        <v>0.61387447545968321</v>
      </c>
      <c r="AH62" s="48">
        <v>0.65346262911331077</v>
      </c>
      <c r="AI62" s="49">
        <v>294025.65334072232</v>
      </c>
      <c r="AJ62" s="49">
        <v>369331.65871612384</v>
      </c>
      <c r="AK62" s="50">
        <v>24721.800394763457</v>
      </c>
      <c r="AL62" s="50">
        <v>27768.496539562835</v>
      </c>
      <c r="AM62" s="53">
        <v>0.55354599999999998</v>
      </c>
      <c r="AN62" s="53">
        <v>0.5817223668999596</v>
      </c>
      <c r="AO62" t="s">
        <v>273</v>
      </c>
      <c r="AP62" t="s">
        <v>277</v>
      </c>
      <c r="AQ62" s="51" t="s">
        <v>279</v>
      </c>
      <c r="AR62" t="s">
        <v>289</v>
      </c>
      <c r="AS62" t="s">
        <v>277</v>
      </c>
      <c r="AT62">
        <v>1</v>
      </c>
      <c r="AV62">
        <v>64</v>
      </c>
    </row>
    <row r="63" spans="1:48">
      <c r="A63" t="s">
        <v>102</v>
      </c>
      <c r="B63" s="58" t="s">
        <v>285</v>
      </c>
      <c r="C63" t="s">
        <v>287</v>
      </c>
      <c r="D63" t="s">
        <v>290</v>
      </c>
      <c r="E63">
        <v>2</v>
      </c>
      <c r="F63" t="s">
        <v>281</v>
      </c>
      <c r="G63" t="s">
        <v>282</v>
      </c>
      <c r="H63" t="s">
        <v>465</v>
      </c>
      <c r="I63" t="s">
        <v>469</v>
      </c>
      <c r="K63" t="s">
        <v>294</v>
      </c>
      <c r="L63" t="s">
        <v>306</v>
      </c>
      <c r="M63" t="s">
        <v>310</v>
      </c>
      <c r="N63">
        <v>2</v>
      </c>
      <c r="O63">
        <v>4</v>
      </c>
      <c r="P63" s="48">
        <v>0.607877</v>
      </c>
      <c r="Q63" s="48">
        <v>0.59335743662105267</v>
      </c>
      <c r="R63" s="48">
        <v>0.62890558992515455</v>
      </c>
      <c r="S63" s="49">
        <v>211473</v>
      </c>
      <c r="T63" s="49">
        <v>234533.7798018906</v>
      </c>
      <c r="U63" s="49">
        <v>290240.88390740909</v>
      </c>
      <c r="V63" s="50">
        <v>19199.8</v>
      </c>
      <c r="W63" s="50">
        <v>21636.372873376797</v>
      </c>
      <c r="X63" s="50">
        <v>24356.714390061286</v>
      </c>
      <c r="Y63" s="51">
        <v>36.872771403695893</v>
      </c>
      <c r="Z63" s="51">
        <v>34.742396488595119</v>
      </c>
      <c r="AA63">
        <v>100.1</v>
      </c>
      <c r="AB63">
        <v>71.400000000000006</v>
      </c>
      <c r="AC63">
        <v>103.3</v>
      </c>
      <c r="AD63">
        <v>60.4</v>
      </c>
      <c r="AE63">
        <v>101.69999999999999</v>
      </c>
      <c r="AF63">
        <v>65.900000000000006</v>
      </c>
      <c r="AG63" s="48">
        <v>0.62362473750198233</v>
      </c>
      <c r="AH63" s="48">
        <v>0.64840021172085405</v>
      </c>
      <c r="AI63" s="49">
        <v>229643.8005001001</v>
      </c>
      <c r="AJ63" s="49">
        <v>271466.3469487938</v>
      </c>
      <c r="AK63" s="50">
        <v>18793.151930519347</v>
      </c>
      <c r="AL63" s="50">
        <v>20700.641764531971</v>
      </c>
      <c r="AM63" s="53">
        <v>0.54271999999999998</v>
      </c>
      <c r="AN63" s="53">
        <v>0.5663822803661871</v>
      </c>
      <c r="AO63" t="s">
        <v>274</v>
      </c>
      <c r="AP63" t="s">
        <v>277</v>
      </c>
      <c r="AQ63" s="51" t="s">
        <v>280</v>
      </c>
      <c r="AR63" t="s">
        <v>290</v>
      </c>
      <c r="AS63" t="s">
        <v>290</v>
      </c>
      <c r="AT63">
        <v>3</v>
      </c>
      <c r="AV63">
        <v>65</v>
      </c>
    </row>
    <row r="64" spans="1:48">
      <c r="A64" t="s">
        <v>103</v>
      </c>
      <c r="B64" s="58" t="s">
        <v>273</v>
      </c>
      <c r="C64" t="s">
        <v>274</v>
      </c>
      <c r="D64" t="s">
        <v>277</v>
      </c>
      <c r="E64">
        <v>1</v>
      </c>
      <c r="F64" t="s">
        <v>283</v>
      </c>
      <c r="G64" t="s">
        <v>281</v>
      </c>
      <c r="H64" t="s">
        <v>464</v>
      </c>
      <c r="I64" t="s">
        <v>469</v>
      </c>
      <c r="J64" t="s">
        <v>395</v>
      </c>
      <c r="K64" t="s">
        <v>293</v>
      </c>
      <c r="L64" t="s">
        <v>306</v>
      </c>
      <c r="M64" t="s">
        <v>310</v>
      </c>
      <c r="N64">
        <v>2</v>
      </c>
      <c r="O64">
        <v>4</v>
      </c>
      <c r="P64" s="48">
        <v>0.59740099999999996</v>
      </c>
      <c r="Q64" s="48">
        <v>0.54669370817330953</v>
      </c>
      <c r="R64" s="48">
        <v>0.60452132140486525</v>
      </c>
      <c r="S64" s="49">
        <v>253561.00000000003</v>
      </c>
      <c r="T64" s="49">
        <v>237550.62279522777</v>
      </c>
      <c r="U64" s="49">
        <v>319208.88279522775</v>
      </c>
      <c r="V64" s="50">
        <v>24268.399999999998</v>
      </c>
      <c r="W64" s="50">
        <v>24470.029628986202</v>
      </c>
      <c r="X64" s="50">
        <v>28501.549628986206</v>
      </c>
      <c r="Y64" s="51">
        <v>34.439423361334796</v>
      </c>
      <c r="Z64" s="51">
        <v>33.794968295501398</v>
      </c>
      <c r="AA64">
        <v>116.5</v>
      </c>
      <c r="AB64">
        <v>61</v>
      </c>
      <c r="AC64">
        <v>124.7</v>
      </c>
      <c r="AD64">
        <v>49.9</v>
      </c>
      <c r="AE64">
        <v>120.6</v>
      </c>
      <c r="AF64">
        <v>55.45</v>
      </c>
      <c r="AG64" s="48">
        <v>0.57755857332417404</v>
      </c>
      <c r="AH64" s="48">
        <v>0.61399568862534826</v>
      </c>
      <c r="AI64" s="49">
        <v>192210.14695306562</v>
      </c>
      <c r="AJ64" s="49">
        <v>234966.31190655314</v>
      </c>
      <c r="AK64" s="50">
        <v>17769.254731064473</v>
      </c>
      <c r="AL64" s="50">
        <v>19771.66652728965</v>
      </c>
      <c r="AM64" s="53">
        <v>0.53196900000000003</v>
      </c>
      <c r="AN64" s="53">
        <v>0.53793652131824954</v>
      </c>
      <c r="AO64" t="s">
        <v>273</v>
      </c>
      <c r="AP64" t="s">
        <v>277</v>
      </c>
      <c r="AQ64" s="51" t="s">
        <v>279</v>
      </c>
      <c r="AR64" t="s">
        <v>289</v>
      </c>
      <c r="AS64" t="s">
        <v>277</v>
      </c>
      <c r="AT64">
        <v>2</v>
      </c>
      <c r="AV64">
        <v>66</v>
      </c>
    </row>
    <row r="65" spans="1:48">
      <c r="A65" t="s">
        <v>104</v>
      </c>
      <c r="B65" s="58" t="s">
        <v>288</v>
      </c>
      <c r="C65" t="s">
        <v>285</v>
      </c>
      <c r="D65" t="s">
        <v>290</v>
      </c>
      <c r="E65" s="58">
        <v>1</v>
      </c>
      <c r="F65" t="s">
        <v>281</v>
      </c>
      <c r="G65" t="s">
        <v>281</v>
      </c>
      <c r="H65" t="s">
        <v>465</v>
      </c>
      <c r="I65" t="s">
        <v>469</v>
      </c>
      <c r="J65" t="s">
        <v>392</v>
      </c>
      <c r="K65" t="s">
        <v>293</v>
      </c>
      <c r="L65" t="s">
        <v>306</v>
      </c>
      <c r="M65" t="s">
        <v>310</v>
      </c>
      <c r="N65">
        <v>2</v>
      </c>
      <c r="O65">
        <v>4</v>
      </c>
      <c r="P65" s="48">
        <v>0.59063299999999996</v>
      </c>
      <c r="Q65" s="48">
        <v>0.62346736097286237</v>
      </c>
      <c r="R65" s="48">
        <v>0.62346736097286237</v>
      </c>
      <c r="S65" s="49">
        <v>196686</v>
      </c>
      <c r="T65" s="49">
        <v>221092.22978819232</v>
      </c>
      <c r="U65" s="49">
        <v>221092.22978819232</v>
      </c>
      <c r="V65" s="50">
        <v>18675.7</v>
      </c>
      <c r="W65" s="50">
        <v>18116.793092967218</v>
      </c>
      <c r="X65" s="50">
        <v>18116.793092967218</v>
      </c>
      <c r="Y65" s="51">
        <v>36.281541253717918</v>
      </c>
      <c r="Z65" s="51">
        <v>33.204963460966496</v>
      </c>
      <c r="AA65">
        <v>95.8</v>
      </c>
      <c r="AB65">
        <v>64.5</v>
      </c>
      <c r="AC65">
        <v>97.6</v>
      </c>
      <c r="AD65">
        <v>67.7</v>
      </c>
      <c r="AE65">
        <v>96.699999999999989</v>
      </c>
      <c r="AF65">
        <v>66.099999999999994</v>
      </c>
      <c r="AG65" s="48">
        <v>0.62346736097286237</v>
      </c>
      <c r="AH65" s="48">
        <v>0.62346736097286237</v>
      </c>
      <c r="AI65" s="49">
        <v>221092.22978819232</v>
      </c>
      <c r="AJ65" s="49">
        <v>221092.22978819232</v>
      </c>
      <c r="AK65" s="50">
        <v>18116.793092967218</v>
      </c>
      <c r="AL65" s="50">
        <v>18116.793092967218</v>
      </c>
      <c r="AM65" s="53">
        <v>0.52495599999999998</v>
      </c>
      <c r="AN65" s="53">
        <v>0.55876238830919878</v>
      </c>
      <c r="AO65" t="s">
        <v>275</v>
      </c>
      <c r="AP65" t="s">
        <v>278</v>
      </c>
      <c r="AQ65" s="51" t="s">
        <v>280</v>
      </c>
      <c r="AR65" t="s">
        <v>290</v>
      </c>
      <c r="AS65" t="s">
        <v>290</v>
      </c>
      <c r="AT65">
        <v>2</v>
      </c>
      <c r="AV65">
        <v>67</v>
      </c>
    </row>
    <row r="66" spans="1:48">
      <c r="A66" s="58" t="s">
        <v>105</v>
      </c>
      <c r="B66" s="58" t="s">
        <v>275</v>
      </c>
      <c r="C66" t="s">
        <v>286</v>
      </c>
      <c r="D66" t="s">
        <v>278</v>
      </c>
      <c r="E66">
        <v>2</v>
      </c>
      <c r="F66" t="s">
        <v>283</v>
      </c>
      <c r="G66" t="s">
        <v>282</v>
      </c>
      <c r="H66" s="61" t="s">
        <v>465</v>
      </c>
      <c r="I66" t="s">
        <v>458</v>
      </c>
      <c r="J66" t="s">
        <v>391</v>
      </c>
      <c r="K66" t="s">
        <v>293</v>
      </c>
      <c r="L66" t="s">
        <v>306</v>
      </c>
      <c r="M66" t="s">
        <v>310</v>
      </c>
      <c r="N66">
        <v>2</v>
      </c>
      <c r="O66">
        <v>4</v>
      </c>
      <c r="P66" s="48">
        <v>0.60480299999999998</v>
      </c>
      <c r="Q66" s="48">
        <v>0.58523217847436704</v>
      </c>
      <c r="R66" s="48">
        <v>0.64218464760893823</v>
      </c>
      <c r="S66" s="49">
        <v>253316</v>
      </c>
      <c r="T66" s="49">
        <v>314885.57370596426</v>
      </c>
      <c r="U66" s="49">
        <v>432591.95370596432</v>
      </c>
      <c r="V66" s="50">
        <v>23168.7</v>
      </c>
      <c r="W66" s="50">
        <v>29495.743239742991</v>
      </c>
      <c r="X66" s="50">
        <v>34748.023239742986</v>
      </c>
      <c r="Y66" s="51">
        <v>38.322778883041501</v>
      </c>
      <c r="Z66" s="51">
        <v>34.44392494656033</v>
      </c>
      <c r="AA66">
        <v>134.4</v>
      </c>
      <c r="AB66">
        <v>68.2</v>
      </c>
      <c r="AC66">
        <v>127.1</v>
      </c>
      <c r="AD66">
        <v>55</v>
      </c>
      <c r="AE66">
        <v>130.75</v>
      </c>
      <c r="AF66">
        <v>61.6</v>
      </c>
      <c r="AG66" s="48">
        <v>0.61588076441653472</v>
      </c>
      <c r="AH66" s="48">
        <v>0.65149062328491858</v>
      </c>
      <c r="AI66" s="49">
        <v>256795.48520045035</v>
      </c>
      <c r="AJ66" s="49">
        <v>318426.40164855844</v>
      </c>
      <c r="AK66" s="50">
        <v>21471.107826167496</v>
      </c>
      <c r="AL66" s="50">
        <v>24073.908935014973</v>
      </c>
      <c r="AM66" s="53">
        <v>0.53876100000000005</v>
      </c>
      <c r="AN66" s="53">
        <v>0.58139096586113215</v>
      </c>
      <c r="AO66" t="s">
        <v>274</v>
      </c>
      <c r="AP66" t="s">
        <v>277</v>
      </c>
      <c r="AQ66" s="51" t="s">
        <v>280</v>
      </c>
      <c r="AR66" t="s">
        <v>289</v>
      </c>
      <c r="AS66" t="s">
        <v>278</v>
      </c>
      <c r="AT66">
        <v>3</v>
      </c>
      <c r="AV66">
        <v>68</v>
      </c>
    </row>
    <row r="67" spans="1:48">
      <c r="A67" t="s">
        <v>433</v>
      </c>
      <c r="B67" s="58" t="s">
        <v>273</v>
      </c>
      <c r="C67" t="s">
        <v>274</v>
      </c>
      <c r="D67" t="s">
        <v>277</v>
      </c>
      <c r="E67">
        <v>1</v>
      </c>
      <c r="F67" t="s">
        <v>281</v>
      </c>
      <c r="G67" t="s">
        <v>281</v>
      </c>
      <c r="H67" t="s">
        <v>464</v>
      </c>
      <c r="I67" t="s">
        <v>469</v>
      </c>
      <c r="J67" t="s">
        <v>396</v>
      </c>
      <c r="K67" t="s">
        <v>292</v>
      </c>
      <c r="L67" t="s">
        <v>305</v>
      </c>
      <c r="M67" t="s">
        <v>310</v>
      </c>
      <c r="N67">
        <v>2</v>
      </c>
      <c r="O67">
        <v>4</v>
      </c>
      <c r="P67" s="48">
        <v>0.57361899999999999</v>
      </c>
      <c r="Q67" s="48">
        <v>0.5029784494557874</v>
      </c>
      <c r="R67" s="48">
        <v>0.56355262998775857</v>
      </c>
      <c r="S67" s="49">
        <v>180070</v>
      </c>
      <c r="T67" s="49">
        <v>123759.07512571427</v>
      </c>
      <c r="U67" s="49">
        <v>168429.71944362554</v>
      </c>
      <c r="V67" s="50">
        <v>25277</v>
      </c>
      <c r="W67" s="50">
        <v>14223.382172221187</v>
      </c>
      <c r="X67" s="50">
        <v>16874.849239389445</v>
      </c>
      <c r="Y67" s="51">
        <v>30.960069631039289</v>
      </c>
      <c r="Z67" s="51">
        <v>31.814495434579598</v>
      </c>
      <c r="AA67">
        <v>90.4</v>
      </c>
      <c r="AB67">
        <v>60.8</v>
      </c>
      <c r="AC67">
        <v>74.599999999999994</v>
      </c>
      <c r="AD67">
        <v>47.8</v>
      </c>
      <c r="AE67">
        <v>82.5</v>
      </c>
      <c r="AF67">
        <v>54.3</v>
      </c>
      <c r="AG67" s="48">
        <v>0.5434661473431851</v>
      </c>
      <c r="AH67" s="48">
        <v>0.58586589067373318</v>
      </c>
      <c r="AI67" s="49">
        <v>125540.55571157097</v>
      </c>
      <c r="AJ67" s="49">
        <v>159683.38467078484</v>
      </c>
      <c r="AK67" s="50">
        <v>12604.477559665082</v>
      </c>
      <c r="AL67" s="50">
        <v>14458.245244331383</v>
      </c>
      <c r="AM67" s="53">
        <v>0.50826199999999999</v>
      </c>
      <c r="AN67" s="53">
        <v>0.49163433498837528</v>
      </c>
      <c r="AO67" t="s">
        <v>273</v>
      </c>
      <c r="AP67" t="s">
        <v>277</v>
      </c>
      <c r="AQ67" s="51" t="s">
        <v>279</v>
      </c>
      <c r="AR67" t="s">
        <v>289</v>
      </c>
      <c r="AS67" t="s">
        <v>277</v>
      </c>
      <c r="AT67">
        <v>2</v>
      </c>
      <c r="AU67" t="s">
        <v>390</v>
      </c>
      <c r="AV67">
        <v>69</v>
      </c>
    </row>
    <row r="68" spans="1:48">
      <c r="A68" s="58" t="s">
        <v>106</v>
      </c>
      <c r="B68" s="58" t="s">
        <v>276</v>
      </c>
      <c r="C68" t="s">
        <v>276</v>
      </c>
      <c r="D68" t="s">
        <v>278</v>
      </c>
      <c r="E68">
        <v>1</v>
      </c>
      <c r="F68" t="s">
        <v>283</v>
      </c>
      <c r="G68" t="s">
        <v>281</v>
      </c>
      <c r="H68" t="s">
        <v>464</v>
      </c>
      <c r="I68" t="s">
        <v>469</v>
      </c>
      <c r="K68" t="s">
        <v>293</v>
      </c>
      <c r="L68" t="s">
        <v>306</v>
      </c>
      <c r="M68" t="s">
        <v>310</v>
      </c>
      <c r="N68">
        <v>2</v>
      </c>
      <c r="O68">
        <v>4</v>
      </c>
      <c r="P68" s="48">
        <v>0.57297399999999998</v>
      </c>
      <c r="Q68" s="48">
        <v>0.52854500409487248</v>
      </c>
      <c r="R68" s="48">
        <v>0.5974159244682179</v>
      </c>
      <c r="S68" s="49">
        <v>160130</v>
      </c>
      <c r="T68" s="49">
        <v>171515.11010568048</v>
      </c>
      <c r="U68" s="49">
        <v>248657.89010568048</v>
      </c>
      <c r="V68" s="50">
        <v>15923.099999999999</v>
      </c>
      <c r="W68" s="50">
        <v>18757.880650002702</v>
      </c>
      <c r="X68" s="50">
        <v>22992.110650002705</v>
      </c>
      <c r="Y68" s="51">
        <v>33.806756485229499</v>
      </c>
      <c r="Z68" s="51">
        <v>31.688614899368119</v>
      </c>
      <c r="AA68">
        <v>84.4</v>
      </c>
      <c r="AB68">
        <v>64.8</v>
      </c>
      <c r="AC68">
        <v>82.1</v>
      </c>
      <c r="AD68">
        <v>50.5</v>
      </c>
      <c r="AE68">
        <v>83.25</v>
      </c>
      <c r="AF68">
        <v>57.65</v>
      </c>
      <c r="AG68" s="48">
        <v>0.56367314215802744</v>
      </c>
      <c r="AH68" s="48">
        <v>0.60513434410704914</v>
      </c>
      <c r="AI68" s="49">
        <v>142642.60071955042</v>
      </c>
      <c r="AJ68" s="49">
        <v>183034.46587379934</v>
      </c>
      <c r="AK68" s="50">
        <v>13645.571622936774</v>
      </c>
      <c r="AL68" s="50">
        <v>15756.934217806373</v>
      </c>
      <c r="AM68" s="53">
        <v>0.50308900000000001</v>
      </c>
      <c r="AN68" s="53">
        <v>0.53115272401923908</v>
      </c>
      <c r="AO68" t="s">
        <v>273</v>
      </c>
      <c r="AP68" t="s">
        <v>277</v>
      </c>
      <c r="AQ68" s="51" t="s">
        <v>279</v>
      </c>
      <c r="AR68" t="s">
        <v>289</v>
      </c>
      <c r="AS68" t="s">
        <v>278</v>
      </c>
      <c r="AT68">
        <v>1</v>
      </c>
      <c r="AV68">
        <v>70</v>
      </c>
    </row>
    <row r="69" spans="1:48">
      <c r="A69" t="s">
        <v>107</v>
      </c>
      <c r="B69" s="58" t="s">
        <v>285</v>
      </c>
      <c r="C69" t="s">
        <v>285</v>
      </c>
      <c r="D69" t="s">
        <v>290</v>
      </c>
      <c r="E69">
        <v>2</v>
      </c>
      <c r="F69" t="s">
        <v>283</v>
      </c>
      <c r="G69" t="s">
        <v>282</v>
      </c>
      <c r="H69" t="s">
        <v>465</v>
      </c>
      <c r="I69" t="s">
        <v>469</v>
      </c>
      <c r="K69" t="s">
        <v>294</v>
      </c>
      <c r="L69" t="s">
        <v>306</v>
      </c>
      <c r="M69" t="s">
        <v>310</v>
      </c>
      <c r="N69">
        <v>2</v>
      </c>
      <c r="O69">
        <v>1</v>
      </c>
      <c r="P69" s="48">
        <v>0.59083300000000005</v>
      </c>
      <c r="Q69" s="48">
        <v>0.48000479396390672</v>
      </c>
      <c r="R69" s="48">
        <v>0.63920888232247741</v>
      </c>
      <c r="S69" s="49">
        <v>188614</v>
      </c>
      <c r="T69" s="49">
        <v>152749.62127434346</v>
      </c>
      <c r="U69" s="49">
        <v>350226.61327434343</v>
      </c>
      <c r="V69" s="50">
        <v>17915.5</v>
      </c>
      <c r="W69" s="50">
        <v>19074.384135682802</v>
      </c>
      <c r="X69" s="50">
        <v>28795.024135682801</v>
      </c>
      <c r="Y69" s="51">
        <v>38.008901978924975</v>
      </c>
      <c r="Z69" s="51">
        <v>33.206321656256314</v>
      </c>
      <c r="AA69">
        <v>85.7</v>
      </c>
      <c r="AB69">
        <v>73.8</v>
      </c>
      <c r="AC69">
        <v>95.1</v>
      </c>
      <c r="AD69">
        <v>44.2</v>
      </c>
      <c r="AE69">
        <v>90.4</v>
      </c>
      <c r="AF69">
        <v>59</v>
      </c>
      <c r="AG69" s="48">
        <v>0.55829978546104897</v>
      </c>
      <c r="AH69" s="48">
        <v>0.64711738329836377</v>
      </c>
      <c r="AI69" s="49">
        <v>154399.42688937669</v>
      </c>
      <c r="AJ69" s="49">
        <v>257798.13810941172</v>
      </c>
      <c r="AK69" s="50">
        <v>15016.205216349908</v>
      </c>
      <c r="AL69" s="50">
        <v>19727.536244739091</v>
      </c>
      <c r="AM69" s="53">
        <v>0.52428200000000003</v>
      </c>
      <c r="AN69" s="53">
        <v>0.57908477401591407</v>
      </c>
      <c r="AO69" t="s">
        <v>274</v>
      </c>
      <c r="AP69" t="s">
        <v>277</v>
      </c>
      <c r="AQ69" s="51" t="s">
        <v>280</v>
      </c>
      <c r="AR69" t="s">
        <v>290</v>
      </c>
      <c r="AS69" t="s">
        <v>290</v>
      </c>
      <c r="AT69">
        <v>2</v>
      </c>
      <c r="AV69">
        <v>71</v>
      </c>
    </row>
    <row r="70" spans="1:48">
      <c r="A70" t="s">
        <v>108</v>
      </c>
      <c r="B70" s="59" t="s">
        <v>273</v>
      </c>
      <c r="C70" t="s">
        <v>275</v>
      </c>
      <c r="D70" t="s">
        <v>277</v>
      </c>
      <c r="E70">
        <v>1</v>
      </c>
      <c r="F70" t="s">
        <v>282</v>
      </c>
      <c r="G70" t="s">
        <v>282</v>
      </c>
      <c r="H70" t="s">
        <v>464</v>
      </c>
      <c r="I70" t="s">
        <v>469</v>
      </c>
      <c r="J70" t="s">
        <v>466</v>
      </c>
      <c r="K70" t="s">
        <v>293</v>
      </c>
      <c r="L70" t="s">
        <v>306</v>
      </c>
      <c r="M70" t="s">
        <v>310</v>
      </c>
      <c r="N70">
        <v>2</v>
      </c>
      <c r="O70">
        <v>4</v>
      </c>
      <c r="P70" s="48">
        <v>0.57361399999999996</v>
      </c>
      <c r="Q70" s="48">
        <v>0.54006611238283364</v>
      </c>
      <c r="R70" s="48">
        <v>0.55831403588212092</v>
      </c>
      <c r="S70" s="49">
        <v>153163</v>
      </c>
      <c r="T70" s="49">
        <v>121317.25915345005</v>
      </c>
      <c r="U70" s="49">
        <v>137119.83403928694</v>
      </c>
      <c r="V70" s="50">
        <v>14720.8</v>
      </c>
      <c r="W70" s="50">
        <v>12762.501863233216</v>
      </c>
      <c r="X70" s="50">
        <v>13845.069224299343</v>
      </c>
      <c r="Y70" s="51">
        <v>30.548624184278648</v>
      </c>
      <c r="Z70" s="51">
        <v>31.727834040503993</v>
      </c>
      <c r="AA70">
        <v>81.900000000000006</v>
      </c>
      <c r="AB70">
        <v>68</v>
      </c>
      <c r="AC70">
        <v>84</v>
      </c>
      <c r="AD70">
        <v>58.4</v>
      </c>
      <c r="AE70">
        <v>82.95</v>
      </c>
      <c r="AF70">
        <v>63.2</v>
      </c>
      <c r="AG70" s="48">
        <v>0.59536154565913768</v>
      </c>
      <c r="AH70" s="48">
        <v>0.61795863556940689</v>
      </c>
      <c r="AI70" s="49">
        <v>172479.21721256222</v>
      </c>
      <c r="AJ70" s="49">
        <v>200831.96524750398</v>
      </c>
      <c r="AK70" s="50">
        <v>15230.472655368489</v>
      </c>
      <c r="AL70" s="50">
        <v>16697.561569268393</v>
      </c>
      <c r="AM70" s="53">
        <v>0.50307900000000005</v>
      </c>
      <c r="AN70" s="53">
        <v>0.48486303511357914</v>
      </c>
      <c r="AO70" t="s">
        <v>273</v>
      </c>
      <c r="AP70" t="s">
        <v>277</v>
      </c>
      <c r="AQ70" s="51" t="s">
        <v>279</v>
      </c>
      <c r="AR70" t="s">
        <v>289</v>
      </c>
      <c r="AS70" t="s">
        <v>278</v>
      </c>
      <c r="AT70">
        <v>2</v>
      </c>
      <c r="AV70">
        <v>72</v>
      </c>
    </row>
    <row r="71" spans="1:48">
      <c r="A71" t="s">
        <v>109</v>
      </c>
      <c r="B71" s="58" t="s">
        <v>273</v>
      </c>
      <c r="C71" t="s">
        <v>273</v>
      </c>
      <c r="D71" t="s">
        <v>277</v>
      </c>
      <c r="E71">
        <v>1</v>
      </c>
      <c r="F71" t="s">
        <v>283</v>
      </c>
      <c r="G71" t="s">
        <v>282</v>
      </c>
      <c r="H71" t="s">
        <v>464</v>
      </c>
      <c r="I71" t="s">
        <v>469</v>
      </c>
      <c r="K71" t="s">
        <v>294</v>
      </c>
      <c r="L71" t="s">
        <v>306</v>
      </c>
      <c r="M71" t="s">
        <v>310</v>
      </c>
      <c r="N71">
        <v>2</v>
      </c>
      <c r="O71">
        <v>4</v>
      </c>
      <c r="P71" s="48">
        <v>0.60036</v>
      </c>
      <c r="Q71" s="48">
        <v>0.59330431710088671</v>
      </c>
      <c r="R71" s="48">
        <v>0.62623332393574382</v>
      </c>
      <c r="S71" s="49">
        <v>195230</v>
      </c>
      <c r="T71" s="49">
        <v>249826.6525669538</v>
      </c>
      <c r="U71" s="49">
        <v>308398.93856695376</v>
      </c>
      <c r="V71" s="50">
        <v>18252.899999999998</v>
      </c>
      <c r="W71" s="50">
        <v>23358.921435201377</v>
      </c>
      <c r="X71" s="50">
        <v>26383.381435201376</v>
      </c>
      <c r="Y71" s="51">
        <v>36.610164926301934</v>
      </c>
      <c r="Z71" s="51">
        <v>34.048665007251948</v>
      </c>
      <c r="AA71">
        <v>84.1</v>
      </c>
      <c r="AB71">
        <v>71.8</v>
      </c>
      <c r="AC71">
        <v>84.1</v>
      </c>
      <c r="AD71">
        <v>62.1</v>
      </c>
      <c r="AE71">
        <v>84.1</v>
      </c>
      <c r="AF71">
        <v>66.95</v>
      </c>
      <c r="AG71" s="48">
        <v>0.61312517597660343</v>
      </c>
      <c r="AH71" s="48">
        <v>0.63341315164541567</v>
      </c>
      <c r="AI71" s="49">
        <v>196340.84806248953</v>
      </c>
      <c r="AJ71" s="49">
        <v>227009.22529608288</v>
      </c>
      <c r="AK71" s="50">
        <v>16537.388644003284</v>
      </c>
      <c r="AL71" s="50">
        <v>18074.291674471395</v>
      </c>
      <c r="AM71" s="53">
        <v>0.53455299999999994</v>
      </c>
      <c r="AN71" s="53">
        <v>0.56434013435980779</v>
      </c>
      <c r="AO71" t="s">
        <v>273</v>
      </c>
      <c r="AP71" t="s">
        <v>277</v>
      </c>
      <c r="AQ71" s="51" t="s">
        <v>279</v>
      </c>
      <c r="AR71" t="s">
        <v>289</v>
      </c>
      <c r="AS71" t="s">
        <v>277</v>
      </c>
      <c r="AT71">
        <v>1</v>
      </c>
      <c r="AV71">
        <v>73</v>
      </c>
    </row>
    <row r="72" spans="1:48">
      <c r="A72" t="s">
        <v>110</v>
      </c>
      <c r="B72" s="58" t="s">
        <v>276</v>
      </c>
      <c r="C72" t="s">
        <v>275</v>
      </c>
      <c r="D72" t="s">
        <v>277</v>
      </c>
      <c r="E72">
        <v>1</v>
      </c>
      <c r="F72" t="s">
        <v>283</v>
      </c>
      <c r="G72" t="s">
        <v>281</v>
      </c>
      <c r="H72" t="s">
        <v>464</v>
      </c>
      <c r="I72" t="s">
        <v>469</v>
      </c>
      <c r="J72" t="s">
        <v>396</v>
      </c>
      <c r="K72" t="s">
        <v>293</v>
      </c>
      <c r="L72" t="s">
        <v>306</v>
      </c>
      <c r="M72" t="s">
        <v>310</v>
      </c>
      <c r="N72">
        <v>2</v>
      </c>
      <c r="O72">
        <v>4</v>
      </c>
      <c r="P72" s="48">
        <v>0.60221899999999995</v>
      </c>
      <c r="Q72" s="48">
        <v>0.53356475865295605</v>
      </c>
      <c r="R72" s="48">
        <v>0.61064775551328443</v>
      </c>
      <c r="S72" s="49">
        <v>224312</v>
      </c>
      <c r="T72" s="49">
        <v>201426.73792219136</v>
      </c>
      <c r="U72" s="49">
        <v>300469.75192219141</v>
      </c>
      <c r="V72" s="50">
        <v>20855</v>
      </c>
      <c r="W72" s="50">
        <v>21571.613076878595</v>
      </c>
      <c r="X72" s="50">
        <v>26592.363076878595</v>
      </c>
      <c r="Y72" s="51">
        <v>35.032333458475847</v>
      </c>
      <c r="Z72" s="51">
        <v>34.231188154899435</v>
      </c>
      <c r="AA72">
        <v>104.4</v>
      </c>
      <c r="AB72">
        <v>64.400000000000006</v>
      </c>
      <c r="AC72">
        <v>99.3</v>
      </c>
      <c r="AD72">
        <v>49.3</v>
      </c>
      <c r="AE72">
        <v>101.85</v>
      </c>
      <c r="AF72">
        <v>56.85</v>
      </c>
      <c r="AG72" s="48">
        <v>0.57308356197418897</v>
      </c>
      <c r="AH72" s="48">
        <v>0.61996032024726222</v>
      </c>
      <c r="AI72" s="49">
        <v>169313.83327780679</v>
      </c>
      <c r="AJ72" s="49">
        <v>221172.63413977198</v>
      </c>
      <c r="AK72" s="50">
        <v>15823.977345427667</v>
      </c>
      <c r="AL72" s="50">
        <v>18298.625861732628</v>
      </c>
      <c r="AM72" s="53">
        <v>0.53732199999999997</v>
      </c>
      <c r="AN72" s="53">
        <v>0.54564311926602882</v>
      </c>
      <c r="AO72" t="s">
        <v>273</v>
      </c>
      <c r="AP72" t="s">
        <v>277</v>
      </c>
      <c r="AQ72" s="51" t="s">
        <v>279</v>
      </c>
      <c r="AR72" t="s">
        <v>289</v>
      </c>
      <c r="AS72" t="s">
        <v>278</v>
      </c>
      <c r="AT72">
        <v>2</v>
      </c>
      <c r="AV72">
        <v>74</v>
      </c>
    </row>
    <row r="73" spans="1:48">
      <c r="A73" t="s">
        <v>111</v>
      </c>
      <c r="B73" s="58" t="s">
        <v>273</v>
      </c>
      <c r="C73" t="s">
        <v>273</v>
      </c>
      <c r="D73" t="s">
        <v>277</v>
      </c>
      <c r="E73">
        <v>1</v>
      </c>
      <c r="F73" t="s">
        <v>283</v>
      </c>
      <c r="G73" t="s">
        <v>281</v>
      </c>
      <c r="H73" t="s">
        <v>464</v>
      </c>
      <c r="I73" t="s">
        <v>469</v>
      </c>
      <c r="K73" t="s">
        <v>293</v>
      </c>
      <c r="L73" t="s">
        <v>306</v>
      </c>
      <c r="M73" t="s">
        <v>310</v>
      </c>
      <c r="N73">
        <v>2</v>
      </c>
      <c r="O73">
        <v>4</v>
      </c>
      <c r="P73" s="48">
        <v>0.62213200000000002</v>
      </c>
      <c r="Q73" s="48">
        <v>0.5484921933290392</v>
      </c>
      <c r="R73" s="48">
        <v>0.61985316421249859</v>
      </c>
      <c r="S73" s="49">
        <v>245959.99999999997</v>
      </c>
      <c r="T73" s="49">
        <v>203162.93263327816</v>
      </c>
      <c r="U73" s="49">
        <v>302276.2126332781</v>
      </c>
      <c r="V73" s="50">
        <v>21418.9</v>
      </c>
      <c r="W73" s="50">
        <v>21152.177588237733</v>
      </c>
      <c r="X73" s="50">
        <v>26236.977588237733</v>
      </c>
      <c r="Y73" s="51">
        <v>35.949757987586835</v>
      </c>
      <c r="Z73" s="51">
        <v>36.145510825183699</v>
      </c>
      <c r="AA73">
        <v>88.4</v>
      </c>
      <c r="AB73">
        <v>68.599999999999994</v>
      </c>
      <c r="AC73">
        <v>92.2</v>
      </c>
      <c r="AD73">
        <v>52.6</v>
      </c>
      <c r="AE73">
        <v>90.300000000000011</v>
      </c>
      <c r="AF73">
        <v>60.599999999999994</v>
      </c>
      <c r="AG73" s="48">
        <v>0.58540584298740095</v>
      </c>
      <c r="AH73" s="48">
        <v>0.62814937493409773</v>
      </c>
      <c r="AI73" s="49">
        <v>170606.75887598438</v>
      </c>
      <c r="AJ73" s="49">
        <v>222502.3509295157</v>
      </c>
      <c r="AK73" s="50">
        <v>15458.731614909804</v>
      </c>
      <c r="AL73" s="50">
        <v>17985.346665768546</v>
      </c>
      <c r="AM73" s="53">
        <v>0.55900399999999995</v>
      </c>
      <c r="AN73" s="53">
        <v>0.55672365272483215</v>
      </c>
      <c r="AO73" t="s">
        <v>273</v>
      </c>
      <c r="AP73" t="s">
        <v>277</v>
      </c>
      <c r="AQ73" s="51" t="s">
        <v>279</v>
      </c>
      <c r="AR73" t="s">
        <v>289</v>
      </c>
      <c r="AS73" t="s">
        <v>277</v>
      </c>
      <c r="AT73">
        <v>1</v>
      </c>
      <c r="AV73">
        <v>75</v>
      </c>
    </row>
    <row r="74" spans="1:48">
      <c r="A74" s="58" t="s">
        <v>112</v>
      </c>
      <c r="B74" s="58" t="s">
        <v>276</v>
      </c>
      <c r="C74" t="s">
        <v>276</v>
      </c>
      <c r="D74" t="s">
        <v>278</v>
      </c>
      <c r="E74">
        <v>1</v>
      </c>
      <c r="F74" t="s">
        <v>282</v>
      </c>
      <c r="G74" t="s">
        <v>282</v>
      </c>
      <c r="H74" t="s">
        <v>464</v>
      </c>
      <c r="I74" t="s">
        <v>469</v>
      </c>
      <c r="J74" t="s">
        <v>391</v>
      </c>
      <c r="K74" t="s">
        <v>293</v>
      </c>
      <c r="L74" t="s">
        <v>306</v>
      </c>
      <c r="M74" t="s">
        <v>310</v>
      </c>
      <c r="N74">
        <v>2</v>
      </c>
      <c r="O74">
        <v>4</v>
      </c>
      <c r="P74" s="48">
        <v>0.63069399999999998</v>
      </c>
      <c r="Q74" s="48">
        <v>0.55245318708633073</v>
      </c>
      <c r="R74" s="48">
        <v>0.65222156230855421</v>
      </c>
      <c r="S74" s="49">
        <v>489975</v>
      </c>
      <c r="T74" s="49">
        <v>369953.86553833965</v>
      </c>
      <c r="U74" s="49">
        <v>584374.59495017747</v>
      </c>
      <c r="V74" s="50">
        <v>40666.800000000003</v>
      </c>
      <c r="W74" s="50">
        <v>36461.593458542862</v>
      </c>
      <c r="X74" s="50">
        <v>44303.661470580577</v>
      </c>
      <c r="Y74" s="51">
        <v>39.451059507635073</v>
      </c>
      <c r="Z74" s="51">
        <v>37.014017747780791</v>
      </c>
      <c r="AA74">
        <v>233.8</v>
      </c>
      <c r="AB74">
        <v>65.099999999999994</v>
      </c>
      <c r="AC74">
        <v>232.9</v>
      </c>
      <c r="AD74">
        <v>46.6</v>
      </c>
      <c r="AE74">
        <v>233.35000000000002</v>
      </c>
      <c r="AF74">
        <v>55.849999999999994</v>
      </c>
      <c r="AG74" s="48">
        <v>0.5920351550515055</v>
      </c>
      <c r="AH74" s="48">
        <v>0.65690525769371855</v>
      </c>
      <c r="AI74" s="49">
        <v>370657.96138005127</v>
      </c>
      <c r="AJ74" s="49">
        <v>517807.58124123031</v>
      </c>
      <c r="AK74" s="50">
        <v>33017.271932889336</v>
      </c>
      <c r="AL74" s="50">
        <v>38549.000833675382</v>
      </c>
      <c r="AM74" s="53">
        <v>0.56764099999999995</v>
      </c>
      <c r="AN74" s="53">
        <v>0.59085129849727147</v>
      </c>
      <c r="AO74" t="s">
        <v>273</v>
      </c>
      <c r="AP74" t="s">
        <v>277</v>
      </c>
      <c r="AQ74" s="51" t="s">
        <v>279</v>
      </c>
      <c r="AR74" t="s">
        <v>289</v>
      </c>
      <c r="AS74" t="s">
        <v>278</v>
      </c>
      <c r="AT74">
        <v>1</v>
      </c>
      <c r="AV74">
        <v>76</v>
      </c>
    </row>
    <row r="75" spans="1:48">
      <c r="A75" s="58" t="s">
        <v>113</v>
      </c>
      <c r="B75" s="58" t="s">
        <v>276</v>
      </c>
      <c r="C75" t="s">
        <v>275</v>
      </c>
      <c r="D75" t="s">
        <v>278</v>
      </c>
      <c r="E75">
        <v>1</v>
      </c>
      <c r="F75" t="s">
        <v>283</v>
      </c>
      <c r="G75" t="s">
        <v>282</v>
      </c>
      <c r="H75" t="s">
        <v>464</v>
      </c>
      <c r="I75" t="s">
        <v>469</v>
      </c>
      <c r="K75" t="s">
        <v>293</v>
      </c>
      <c r="L75" t="s">
        <v>306</v>
      </c>
      <c r="M75" t="s">
        <v>310</v>
      </c>
      <c r="N75">
        <v>3</v>
      </c>
      <c r="O75">
        <v>4</v>
      </c>
      <c r="P75" s="48">
        <v>0.634378</v>
      </c>
      <c r="Q75" s="48">
        <v>0.60511020742369226</v>
      </c>
      <c r="R75" s="48">
        <v>0.64897703643903526</v>
      </c>
      <c r="S75" s="49">
        <v>366497</v>
      </c>
      <c r="T75" s="49">
        <v>417305.7087956781</v>
      </c>
      <c r="U75" s="49">
        <v>533565.85279567807</v>
      </c>
      <c r="V75" s="50">
        <v>31215.8</v>
      </c>
      <c r="W75" s="50">
        <v>36810.34803496422</v>
      </c>
      <c r="X75" s="50">
        <v>41671.308034964211</v>
      </c>
      <c r="Y75" s="51">
        <v>39.096742575060595</v>
      </c>
      <c r="Z75" s="51">
        <v>37.41483870021991</v>
      </c>
      <c r="AA75">
        <v>165.7</v>
      </c>
      <c r="AB75">
        <v>67.099999999999994</v>
      </c>
      <c r="AC75">
        <v>167.5</v>
      </c>
      <c r="AD75">
        <v>56.7</v>
      </c>
      <c r="AE75">
        <v>166.6</v>
      </c>
      <c r="AF75">
        <v>61.9</v>
      </c>
      <c r="AG75" s="48">
        <v>0.6289164739042179</v>
      </c>
      <c r="AH75" s="48">
        <v>0.65700816839322551</v>
      </c>
      <c r="AI75" s="49">
        <v>331878.56106675806</v>
      </c>
      <c r="AJ75" s="49">
        <v>392752.23011603992</v>
      </c>
      <c r="AK75" s="50">
        <v>26774.831659158604</v>
      </c>
      <c r="AL75" s="50">
        <v>29216.675064895084</v>
      </c>
      <c r="AM75" s="53">
        <v>0.57205499999999998</v>
      </c>
      <c r="AN75" s="53">
        <v>0.58864702937031765</v>
      </c>
      <c r="AO75" t="s">
        <v>273</v>
      </c>
      <c r="AP75" t="s">
        <v>277</v>
      </c>
      <c r="AQ75" s="51" t="s">
        <v>279</v>
      </c>
      <c r="AR75" t="s">
        <v>289</v>
      </c>
      <c r="AS75" t="s">
        <v>278</v>
      </c>
      <c r="AT75">
        <v>2</v>
      </c>
      <c r="AV75">
        <v>77</v>
      </c>
    </row>
    <row r="76" spans="1:48">
      <c r="A76" s="58" t="s">
        <v>114</v>
      </c>
      <c r="B76" s="58" t="s">
        <v>276</v>
      </c>
      <c r="C76" t="s">
        <v>276</v>
      </c>
      <c r="D76" t="s">
        <v>278</v>
      </c>
      <c r="E76">
        <v>1</v>
      </c>
      <c r="F76" t="s">
        <v>281</v>
      </c>
      <c r="G76" t="s">
        <v>281</v>
      </c>
      <c r="H76" t="s">
        <v>464</v>
      </c>
      <c r="I76" t="s">
        <v>469</v>
      </c>
      <c r="K76" t="s">
        <v>293</v>
      </c>
      <c r="L76" t="s">
        <v>306</v>
      </c>
      <c r="M76" t="s">
        <v>310</v>
      </c>
      <c r="N76">
        <v>3</v>
      </c>
      <c r="O76">
        <v>4</v>
      </c>
      <c r="P76" s="48">
        <v>0.62429100000000004</v>
      </c>
      <c r="Q76" s="48">
        <v>0.57393819164574955</v>
      </c>
      <c r="R76" s="48">
        <v>0.63195124223373511</v>
      </c>
      <c r="S76" s="49">
        <v>303975</v>
      </c>
      <c r="T76" s="49">
        <v>260850.44560604199</v>
      </c>
      <c r="U76" s="49">
        <v>353648.07667231833</v>
      </c>
      <c r="V76" s="50">
        <v>27205.1</v>
      </c>
      <c r="W76" s="50">
        <v>24955.057537300105</v>
      </c>
      <c r="X76" s="50">
        <v>29074.979766170225</v>
      </c>
      <c r="Y76" s="51">
        <v>37.181224683640082</v>
      </c>
      <c r="Z76" s="51">
        <v>36.36902594876674</v>
      </c>
      <c r="AA76">
        <v>133</v>
      </c>
      <c r="AB76">
        <v>66.5</v>
      </c>
      <c r="AC76">
        <v>132.19999999999999</v>
      </c>
      <c r="AD76">
        <v>53.1</v>
      </c>
      <c r="AE76">
        <v>132.6</v>
      </c>
      <c r="AF76">
        <v>59.8</v>
      </c>
      <c r="AG76" s="48">
        <v>0.60644097580740919</v>
      </c>
      <c r="AH76" s="48">
        <v>0.64492954554591431</v>
      </c>
      <c r="AI76" s="49">
        <v>245164.91126179148</v>
      </c>
      <c r="AJ76" s="49">
        <v>307033.26928265789</v>
      </c>
      <c r="AK76" s="50">
        <v>21028.355883576212</v>
      </c>
      <c r="AL76" s="50">
        <v>23670.306288687487</v>
      </c>
      <c r="AM76" s="53">
        <v>0.561558</v>
      </c>
      <c r="AN76" s="53">
        <v>0.56898459928485934</v>
      </c>
      <c r="AO76" t="s">
        <v>273</v>
      </c>
      <c r="AP76" t="s">
        <v>277</v>
      </c>
      <c r="AQ76" s="51" t="s">
        <v>279</v>
      </c>
      <c r="AR76" t="s">
        <v>289</v>
      </c>
      <c r="AS76" t="s">
        <v>278</v>
      </c>
      <c r="AT76">
        <v>1</v>
      </c>
      <c r="AV76">
        <v>78</v>
      </c>
    </row>
    <row r="77" spans="1:48">
      <c r="A77" s="58" t="s">
        <v>115</v>
      </c>
      <c r="B77" s="58" t="s">
        <v>275</v>
      </c>
      <c r="C77" t="s">
        <v>275</v>
      </c>
      <c r="D77" t="s">
        <v>278</v>
      </c>
      <c r="E77" s="58">
        <v>2</v>
      </c>
      <c r="F77" t="s">
        <v>281</v>
      </c>
      <c r="G77" t="s">
        <v>282</v>
      </c>
      <c r="H77" t="s">
        <v>464</v>
      </c>
      <c r="I77" t="s">
        <v>458</v>
      </c>
      <c r="K77" t="s">
        <v>293</v>
      </c>
      <c r="L77" t="s">
        <v>306</v>
      </c>
      <c r="M77" t="s">
        <v>310</v>
      </c>
      <c r="N77">
        <v>3</v>
      </c>
      <c r="O77">
        <v>4</v>
      </c>
      <c r="P77" s="48">
        <v>0.58974899999999997</v>
      </c>
      <c r="Q77" s="48">
        <v>0.59165404020885137</v>
      </c>
      <c r="R77" s="48">
        <v>0.64400760365642917</v>
      </c>
      <c r="S77" s="49">
        <v>248785</v>
      </c>
      <c r="T77" s="49">
        <v>293614.76369973092</v>
      </c>
      <c r="U77" s="49">
        <v>390869.08321638335</v>
      </c>
      <c r="V77" s="50">
        <v>23830.899999999998</v>
      </c>
      <c r="W77" s="50">
        <v>26858.962832177596</v>
      </c>
      <c r="X77" s="50">
        <v>31033.340740197851</v>
      </c>
      <c r="Y77" s="51">
        <v>38.520295903313482</v>
      </c>
      <c r="Z77" s="51">
        <v>33.107553500836381</v>
      </c>
      <c r="AA77">
        <v>140.5</v>
      </c>
      <c r="AB77">
        <v>69</v>
      </c>
      <c r="AC77">
        <v>132.19999999999999</v>
      </c>
      <c r="AD77">
        <v>55.8</v>
      </c>
      <c r="AE77">
        <v>136.35</v>
      </c>
      <c r="AF77">
        <v>62.4</v>
      </c>
      <c r="AG77" s="48">
        <v>0.62201751650169312</v>
      </c>
      <c r="AH77" s="48">
        <v>0.65685406165118565</v>
      </c>
      <c r="AI77" s="49">
        <v>274876.14679199853</v>
      </c>
      <c r="AJ77" s="49">
        <v>339900.61162451428</v>
      </c>
      <c r="AK77" s="50">
        <v>22598.714352206171</v>
      </c>
      <c r="AL77" s="50">
        <v>25287.194925771328</v>
      </c>
      <c r="AM77" s="53">
        <v>0.52285700000000002</v>
      </c>
      <c r="AN77" s="53">
        <v>0.58295338950090347</v>
      </c>
      <c r="AO77" t="s">
        <v>273</v>
      </c>
      <c r="AP77" t="s">
        <v>277</v>
      </c>
      <c r="AQ77" s="51" t="s">
        <v>279</v>
      </c>
      <c r="AR77" t="s">
        <v>289</v>
      </c>
      <c r="AS77" t="s">
        <v>278</v>
      </c>
      <c r="AT77">
        <v>2</v>
      </c>
      <c r="AV77">
        <v>79</v>
      </c>
    </row>
    <row r="78" spans="1:48">
      <c r="A78" s="58" t="s">
        <v>116</v>
      </c>
      <c r="B78" s="58" t="s">
        <v>276</v>
      </c>
      <c r="C78" t="s">
        <v>275</v>
      </c>
      <c r="D78" t="s">
        <v>278</v>
      </c>
      <c r="E78">
        <v>1</v>
      </c>
      <c r="F78" t="s">
        <v>281</v>
      </c>
      <c r="G78" t="s">
        <v>281</v>
      </c>
      <c r="H78" t="s">
        <v>464</v>
      </c>
      <c r="I78" t="s">
        <v>469</v>
      </c>
      <c r="K78" t="s">
        <v>293</v>
      </c>
      <c r="L78" t="s">
        <v>306</v>
      </c>
      <c r="M78" t="s">
        <v>310</v>
      </c>
      <c r="N78">
        <v>3</v>
      </c>
      <c r="O78">
        <v>4</v>
      </c>
      <c r="P78" s="48">
        <v>0.55931900000000001</v>
      </c>
      <c r="Q78" s="48">
        <v>0.4611063701813482</v>
      </c>
      <c r="R78" s="48">
        <v>0.60289500446122957</v>
      </c>
      <c r="S78" s="49">
        <v>167294</v>
      </c>
      <c r="T78" s="49">
        <v>118791.1436366206</v>
      </c>
      <c r="U78" s="49">
        <v>240411.50996563325</v>
      </c>
      <c r="V78" s="50">
        <v>17741.199999999997</v>
      </c>
      <c r="W78" s="50">
        <v>15244.605752712021</v>
      </c>
      <c r="X78" s="50">
        <v>21639.185616418319</v>
      </c>
      <c r="Y78" s="51">
        <v>34.290898962264265</v>
      </c>
      <c r="Z78" s="51">
        <v>30.625832278167206</v>
      </c>
      <c r="AA78">
        <v>97.4</v>
      </c>
      <c r="AB78">
        <v>65.099999999999994</v>
      </c>
      <c r="AC78">
        <v>101.6</v>
      </c>
      <c r="AD78">
        <v>39.1</v>
      </c>
      <c r="AE78">
        <v>99.5</v>
      </c>
      <c r="AF78">
        <v>52.099999999999994</v>
      </c>
      <c r="AG78" s="48">
        <v>0.51968708985648759</v>
      </c>
      <c r="AH78" s="48">
        <v>0.62139996048195401</v>
      </c>
      <c r="AI78" s="49">
        <v>132610.96915986872</v>
      </c>
      <c r="AJ78" s="49">
        <v>220792.1762738479</v>
      </c>
      <c r="AK78" s="50">
        <v>14100.405316577722</v>
      </c>
      <c r="AL78" s="50">
        <v>18192.988292266298</v>
      </c>
      <c r="AM78" s="53">
        <v>0.48798900000000001</v>
      </c>
      <c r="AN78" s="53">
        <v>0.53626449445368074</v>
      </c>
      <c r="AO78" t="s">
        <v>273</v>
      </c>
      <c r="AP78" t="s">
        <v>277</v>
      </c>
      <c r="AQ78" s="51" t="s">
        <v>279</v>
      </c>
      <c r="AR78" t="s">
        <v>289</v>
      </c>
      <c r="AS78" t="s">
        <v>278</v>
      </c>
      <c r="AT78">
        <v>2</v>
      </c>
      <c r="AV78">
        <v>80</v>
      </c>
    </row>
    <row r="79" spans="1:48">
      <c r="A79" s="58" t="s">
        <v>117</v>
      </c>
      <c r="B79" s="58" t="s">
        <v>276</v>
      </c>
      <c r="C79" t="s">
        <v>276</v>
      </c>
      <c r="D79" t="s">
        <v>278</v>
      </c>
      <c r="E79">
        <v>1</v>
      </c>
      <c r="F79" t="s">
        <v>282</v>
      </c>
      <c r="G79" t="s">
        <v>282</v>
      </c>
      <c r="H79" t="s">
        <v>464</v>
      </c>
      <c r="I79" t="s">
        <v>469</v>
      </c>
      <c r="K79" t="s">
        <v>293</v>
      </c>
      <c r="L79" t="s">
        <v>306</v>
      </c>
      <c r="M79" t="s">
        <v>310</v>
      </c>
      <c r="N79">
        <v>3</v>
      </c>
      <c r="O79">
        <v>4</v>
      </c>
      <c r="P79" s="48">
        <v>0.60625300000000004</v>
      </c>
      <c r="Q79" s="48">
        <v>0.52501547265970638</v>
      </c>
      <c r="R79" s="48">
        <v>0.6213158663583479</v>
      </c>
      <c r="S79" s="49">
        <v>247689</v>
      </c>
      <c r="T79" s="49">
        <v>171357.51838228753</v>
      </c>
      <c r="U79" s="49">
        <v>271294.82167255168</v>
      </c>
      <c r="V79" s="50">
        <v>24376.7</v>
      </c>
      <c r="W79" s="50">
        <v>18309.73457039132</v>
      </c>
      <c r="X79" s="50">
        <v>22834.455088655115</v>
      </c>
      <c r="Y79" s="51">
        <v>36.057527908527923</v>
      </c>
      <c r="Z79" s="51">
        <v>34.570011735445085</v>
      </c>
      <c r="AA79">
        <v>128.69999999999999</v>
      </c>
      <c r="AB79">
        <v>66.099999999999994</v>
      </c>
      <c r="AC79">
        <v>126.1</v>
      </c>
      <c r="AD79">
        <v>44.9</v>
      </c>
      <c r="AE79">
        <v>127.39999999999999</v>
      </c>
      <c r="AF79">
        <v>55.5</v>
      </c>
      <c r="AG79" s="48">
        <v>0.5679116413751254</v>
      </c>
      <c r="AH79" s="48">
        <v>0.64116138155182267</v>
      </c>
      <c r="AI79" s="49">
        <v>197977.5068320694</v>
      </c>
      <c r="AJ79" s="49">
        <v>291454.63700667676</v>
      </c>
      <c r="AK79" s="50">
        <v>18744.348606077416</v>
      </c>
      <c r="AL79" s="50">
        <v>22716.817522700658</v>
      </c>
      <c r="AM79" s="53">
        <v>0.53995599999999999</v>
      </c>
      <c r="AN79" s="53">
        <v>0.55604155447064729</v>
      </c>
      <c r="AO79" t="s">
        <v>273</v>
      </c>
      <c r="AP79" t="s">
        <v>277</v>
      </c>
      <c r="AQ79" s="51" t="s">
        <v>279</v>
      </c>
      <c r="AR79" t="s">
        <v>289</v>
      </c>
      <c r="AS79" t="s">
        <v>278</v>
      </c>
      <c r="AT79">
        <v>1</v>
      </c>
      <c r="AV79">
        <v>81</v>
      </c>
    </row>
    <row r="80" spans="1:48">
      <c r="A80" s="58" t="s">
        <v>432</v>
      </c>
      <c r="B80" s="58" t="s">
        <v>276</v>
      </c>
      <c r="C80" t="s">
        <v>276</v>
      </c>
      <c r="D80" t="s">
        <v>278</v>
      </c>
      <c r="E80">
        <v>1</v>
      </c>
      <c r="F80" t="s">
        <v>281</v>
      </c>
      <c r="G80" t="s">
        <v>282</v>
      </c>
      <c r="H80" t="s">
        <v>464</v>
      </c>
      <c r="I80" t="s">
        <v>469</v>
      </c>
      <c r="K80" t="s">
        <v>293</v>
      </c>
      <c r="L80" t="s">
        <v>306</v>
      </c>
      <c r="M80" t="s">
        <v>310</v>
      </c>
      <c r="N80">
        <v>3</v>
      </c>
      <c r="O80">
        <v>4</v>
      </c>
      <c r="P80" s="48">
        <v>0.64597400000000005</v>
      </c>
      <c r="Q80" s="48">
        <v>0.56680221337288594</v>
      </c>
      <c r="R80" s="48">
        <v>0.64291201033805578</v>
      </c>
      <c r="S80" s="49">
        <v>344207</v>
      </c>
      <c r="T80" s="49">
        <v>257518.02190999582</v>
      </c>
      <c r="U80" s="49">
        <v>383249.19342694664</v>
      </c>
      <c r="V80" s="50">
        <v>30584.799999999999</v>
      </c>
      <c r="W80" s="50">
        <v>25087.639852788041</v>
      </c>
      <c r="X80" s="50">
        <v>30543.573481614472</v>
      </c>
      <c r="Y80" s="51">
        <v>38.395814233878269</v>
      </c>
      <c r="Z80" s="51">
        <v>38.761521887249948</v>
      </c>
      <c r="AA80">
        <v>134.5</v>
      </c>
      <c r="AB80">
        <v>69</v>
      </c>
      <c r="AC80">
        <v>133.69999999999999</v>
      </c>
      <c r="AD80">
        <v>51.6</v>
      </c>
      <c r="AE80">
        <v>134.1</v>
      </c>
      <c r="AF80">
        <v>60.3</v>
      </c>
      <c r="AG80" s="48">
        <v>0.60602987525708651</v>
      </c>
      <c r="AH80" s="48">
        <v>0.65604762026087027</v>
      </c>
      <c r="AI80" s="49">
        <v>249992.04691384855</v>
      </c>
      <c r="AJ80" s="49">
        <v>334291.6906406114</v>
      </c>
      <c r="AK80" s="50">
        <v>21462.531760834583</v>
      </c>
      <c r="AL80" s="50">
        <v>24929.97606768355</v>
      </c>
      <c r="AM80" s="53">
        <v>0.58735899999999996</v>
      </c>
      <c r="AN80" s="53">
        <v>0.58172562876417</v>
      </c>
      <c r="AO80" t="s">
        <v>273</v>
      </c>
      <c r="AP80" t="s">
        <v>277</v>
      </c>
      <c r="AQ80" s="51" t="s">
        <v>279</v>
      </c>
      <c r="AR80" t="s">
        <v>289</v>
      </c>
      <c r="AS80" t="s">
        <v>278</v>
      </c>
      <c r="AT80">
        <v>1</v>
      </c>
      <c r="AU80" t="s">
        <v>390</v>
      </c>
      <c r="AV80">
        <v>82</v>
      </c>
    </row>
    <row r="81" spans="1:48">
      <c r="A81" t="s">
        <v>434</v>
      </c>
      <c r="B81" s="58" t="s">
        <v>273</v>
      </c>
      <c r="C81" t="s">
        <v>274</v>
      </c>
      <c r="D81" t="s">
        <v>277</v>
      </c>
      <c r="E81">
        <v>1</v>
      </c>
      <c r="F81" t="s">
        <v>281</v>
      </c>
      <c r="G81" t="s">
        <v>281</v>
      </c>
      <c r="H81" t="s">
        <v>464</v>
      </c>
      <c r="I81" t="s">
        <v>469</v>
      </c>
      <c r="J81" t="s">
        <v>397</v>
      </c>
      <c r="K81" t="s">
        <v>293</v>
      </c>
      <c r="L81" t="s">
        <v>306</v>
      </c>
      <c r="M81" t="s">
        <v>310</v>
      </c>
      <c r="N81">
        <v>3</v>
      </c>
      <c r="O81">
        <v>4</v>
      </c>
      <c r="P81" s="48">
        <v>0.60586300000000004</v>
      </c>
      <c r="Q81" s="48">
        <v>0.51508325588337411</v>
      </c>
      <c r="R81" s="48">
        <v>0.5830055960699333</v>
      </c>
      <c r="S81" s="49">
        <v>232750</v>
      </c>
      <c r="T81" s="49">
        <v>150527.33271627783</v>
      </c>
      <c r="U81" s="49">
        <v>210140.35810017053</v>
      </c>
      <c r="V81" s="50">
        <v>24806.799999999999</v>
      </c>
      <c r="W81" s="50">
        <v>16699.605556645922</v>
      </c>
      <c r="X81" s="50">
        <v>19897.352482353057</v>
      </c>
      <c r="Y81" s="51">
        <v>32.52593468320314</v>
      </c>
      <c r="Z81" s="51">
        <v>34.593456569220749</v>
      </c>
      <c r="AA81">
        <v>99.6</v>
      </c>
      <c r="AB81">
        <v>61</v>
      </c>
      <c r="AC81">
        <v>96.2</v>
      </c>
      <c r="AD81">
        <v>47.4</v>
      </c>
      <c r="AE81">
        <v>97.9</v>
      </c>
      <c r="AF81">
        <v>54.2</v>
      </c>
      <c r="AG81" s="48">
        <v>0.55495037489283205</v>
      </c>
      <c r="AH81" s="48">
        <v>0.6009473940757788</v>
      </c>
      <c r="AI81" s="49">
        <v>148214.08962698581</v>
      </c>
      <c r="AJ81" s="49">
        <v>190739.65120772432</v>
      </c>
      <c r="AK81" s="50">
        <v>14479.965313626102</v>
      </c>
      <c r="AL81" s="50">
        <v>16613.619415660723</v>
      </c>
      <c r="AM81" s="53">
        <v>0.54254500000000005</v>
      </c>
      <c r="AN81" s="53">
        <v>0.5132647227748367</v>
      </c>
      <c r="AO81" t="s">
        <v>273</v>
      </c>
      <c r="AP81" t="s">
        <v>277</v>
      </c>
      <c r="AQ81" s="51" t="s">
        <v>279</v>
      </c>
      <c r="AR81" t="s">
        <v>289</v>
      </c>
      <c r="AS81" t="s">
        <v>277</v>
      </c>
      <c r="AT81">
        <v>2</v>
      </c>
      <c r="AU81" t="s">
        <v>390</v>
      </c>
      <c r="AV81">
        <v>83</v>
      </c>
    </row>
    <row r="82" spans="1:48">
      <c r="A82" t="s">
        <v>118</v>
      </c>
      <c r="B82" s="59" t="s">
        <v>273</v>
      </c>
      <c r="C82" t="s">
        <v>275</v>
      </c>
      <c r="D82" t="s">
        <v>277</v>
      </c>
      <c r="E82">
        <v>1</v>
      </c>
      <c r="F82" t="s">
        <v>281</v>
      </c>
      <c r="G82" t="s">
        <v>282</v>
      </c>
      <c r="H82" t="s">
        <v>464</v>
      </c>
      <c r="I82" t="s">
        <v>469</v>
      </c>
      <c r="K82" t="s">
        <v>293</v>
      </c>
      <c r="L82" t="s">
        <v>306</v>
      </c>
      <c r="M82" t="s">
        <v>310</v>
      </c>
      <c r="N82">
        <v>3</v>
      </c>
      <c r="O82">
        <v>4</v>
      </c>
      <c r="P82" s="48">
        <v>0.61250599999999999</v>
      </c>
      <c r="Q82" s="48">
        <v>0.61445017767253773</v>
      </c>
      <c r="R82" s="48">
        <v>0.66452451676618507</v>
      </c>
      <c r="S82" s="49">
        <v>339389</v>
      </c>
      <c r="T82" s="49">
        <v>410046.53383637348</v>
      </c>
      <c r="U82" s="49">
        <v>541687.08429603104</v>
      </c>
      <c r="V82" s="50">
        <v>30915.8</v>
      </c>
      <c r="W82" s="50">
        <v>35068.224109641269</v>
      </c>
      <c r="X82" s="50">
        <v>40154.355637426044</v>
      </c>
      <c r="Y82" s="51">
        <v>41.002596151620878</v>
      </c>
      <c r="Z82" s="51">
        <v>35.198901819299905</v>
      </c>
      <c r="AA82">
        <v>174.1</v>
      </c>
      <c r="AB82">
        <v>70.8</v>
      </c>
      <c r="AC82">
        <v>172.7</v>
      </c>
      <c r="AD82">
        <v>57.8</v>
      </c>
      <c r="AE82">
        <v>173.39999999999998</v>
      </c>
      <c r="AF82">
        <v>64.3</v>
      </c>
      <c r="AG82" s="48">
        <v>0.64088666630659474</v>
      </c>
      <c r="AH82" s="48">
        <v>0.67381795630677288</v>
      </c>
      <c r="AI82" s="49">
        <v>371542.7673889898</v>
      </c>
      <c r="AJ82" s="49">
        <v>455107.74967371073</v>
      </c>
      <c r="AK82" s="50">
        <v>28959.824272272162</v>
      </c>
      <c r="AL82" s="50">
        <v>32132.041891358043</v>
      </c>
      <c r="AM82" s="53">
        <v>0.54858799999999996</v>
      </c>
      <c r="AN82" s="53">
        <v>0.60628795332766461</v>
      </c>
      <c r="AO82" t="s">
        <v>273</v>
      </c>
      <c r="AP82" t="s">
        <v>277</v>
      </c>
      <c r="AQ82" s="51" t="s">
        <v>279</v>
      </c>
      <c r="AR82" t="s">
        <v>289</v>
      </c>
      <c r="AS82" t="s">
        <v>278</v>
      </c>
      <c r="AT82">
        <v>2</v>
      </c>
      <c r="AV82">
        <v>84</v>
      </c>
    </row>
    <row r="83" spans="1:48">
      <c r="A83" s="58" t="s">
        <v>435</v>
      </c>
      <c r="B83" s="58" t="s">
        <v>276</v>
      </c>
      <c r="C83" t="s">
        <v>276</v>
      </c>
      <c r="D83" t="s">
        <v>278</v>
      </c>
      <c r="E83">
        <v>1</v>
      </c>
      <c r="F83" t="s">
        <v>282</v>
      </c>
      <c r="G83" t="s">
        <v>282</v>
      </c>
      <c r="H83" t="s">
        <v>464</v>
      </c>
      <c r="I83" t="s">
        <v>469</v>
      </c>
      <c r="K83" t="s">
        <v>293</v>
      </c>
      <c r="L83" t="s">
        <v>306</v>
      </c>
      <c r="M83" t="s">
        <v>310</v>
      </c>
      <c r="N83">
        <v>3</v>
      </c>
      <c r="O83">
        <v>4</v>
      </c>
      <c r="P83" s="48">
        <v>0.65780000000000005</v>
      </c>
      <c r="Q83" s="48">
        <v>0.56297008536505733</v>
      </c>
      <c r="R83" s="48">
        <v>0.64947164351481845</v>
      </c>
      <c r="S83" s="49">
        <v>390597</v>
      </c>
      <c r="T83" s="49">
        <v>248758.24484733306</v>
      </c>
      <c r="U83" s="49">
        <v>381103.8278439322</v>
      </c>
      <c r="V83" s="50">
        <v>34371</v>
      </c>
      <c r="W83" s="50">
        <v>24178.299575665351</v>
      </c>
      <c r="X83" s="50">
        <v>29460.240612950089</v>
      </c>
      <c r="Y83" s="51">
        <v>39.139376781970768</v>
      </c>
      <c r="Z83" s="51">
        <v>40.145530139625038</v>
      </c>
      <c r="AA83">
        <v>152.30000000000001</v>
      </c>
      <c r="AB83">
        <v>69.400000000000006</v>
      </c>
      <c r="AC83">
        <v>154.4</v>
      </c>
      <c r="AD83">
        <v>49.2</v>
      </c>
      <c r="AE83">
        <v>153.35000000000002</v>
      </c>
      <c r="AF83">
        <v>59.300000000000004</v>
      </c>
      <c r="AG83" s="48">
        <v>0.60199696221738686</v>
      </c>
      <c r="AH83" s="48">
        <v>0.66365024794649163</v>
      </c>
      <c r="AI83" s="49">
        <v>274161.82087920333</v>
      </c>
      <c r="AJ83" s="49">
        <v>386724.19449220953</v>
      </c>
      <c r="AK83" s="50">
        <v>23791.034149926996</v>
      </c>
      <c r="AL83" s="50">
        <v>28183.753342903037</v>
      </c>
      <c r="AM83" s="53">
        <v>0.59965000000000002</v>
      </c>
      <c r="AN83" s="53">
        <v>0.58843047571041363</v>
      </c>
      <c r="AO83" t="s">
        <v>273</v>
      </c>
      <c r="AP83" t="s">
        <v>277</v>
      </c>
      <c r="AQ83" s="51" t="s">
        <v>279</v>
      </c>
      <c r="AR83" t="s">
        <v>289</v>
      </c>
      <c r="AS83" t="s">
        <v>278</v>
      </c>
      <c r="AT83">
        <v>1</v>
      </c>
      <c r="AU83" t="s">
        <v>390</v>
      </c>
      <c r="AV83">
        <v>85</v>
      </c>
    </row>
    <row r="84" spans="1:48">
      <c r="A84" s="58" t="s">
        <v>119</v>
      </c>
      <c r="B84" s="58" t="s">
        <v>275</v>
      </c>
      <c r="C84" t="s">
        <v>275</v>
      </c>
      <c r="D84" t="s">
        <v>278</v>
      </c>
      <c r="E84">
        <v>2</v>
      </c>
      <c r="F84" t="s">
        <v>281</v>
      </c>
      <c r="G84" t="s">
        <v>282</v>
      </c>
      <c r="H84" t="s">
        <v>464</v>
      </c>
      <c r="I84" t="s">
        <v>469</v>
      </c>
      <c r="K84" t="s">
        <v>293</v>
      </c>
      <c r="L84" t="s">
        <v>306</v>
      </c>
      <c r="M84" t="s">
        <v>310</v>
      </c>
      <c r="N84">
        <v>3</v>
      </c>
      <c r="O84">
        <v>4</v>
      </c>
      <c r="P84" s="48">
        <v>0.65133700000000005</v>
      </c>
      <c r="Q84" s="48">
        <v>0.56561333539498837</v>
      </c>
      <c r="R84" s="48">
        <v>0.65218905213425893</v>
      </c>
      <c r="S84" s="49">
        <v>485321</v>
      </c>
      <c r="T84" s="49">
        <v>373758.30425998179</v>
      </c>
      <c r="U84" s="49">
        <v>570676.43364945857</v>
      </c>
      <c r="V84" s="50">
        <v>39466.800000000003</v>
      </c>
      <c r="W84" s="50">
        <v>36022.742010978662</v>
      </c>
      <c r="X84" s="50">
        <v>43671.913635501187</v>
      </c>
      <c r="Y84" s="51">
        <v>39.46171227174613</v>
      </c>
      <c r="Z84" s="51">
        <v>39.379417710662906</v>
      </c>
      <c r="AA84">
        <v>203</v>
      </c>
      <c r="AB84">
        <v>66.2</v>
      </c>
      <c r="AC84">
        <v>203.3</v>
      </c>
      <c r="AD84">
        <v>49.2</v>
      </c>
      <c r="AE84">
        <v>203.15</v>
      </c>
      <c r="AF84">
        <v>57.7</v>
      </c>
      <c r="AG84" s="48">
        <v>0.60383810735276555</v>
      </c>
      <c r="AH84" s="48">
        <v>0.65888459737039984</v>
      </c>
      <c r="AI84" s="49">
        <v>346448.38500657195</v>
      </c>
      <c r="AJ84" s="49">
        <v>466156.1603137207</v>
      </c>
      <c r="AK84" s="50">
        <v>29922.128885565533</v>
      </c>
      <c r="AL84" s="50">
        <v>34489.379045557296</v>
      </c>
      <c r="AM84" s="53">
        <v>0.59299199999999996</v>
      </c>
      <c r="AN84" s="53">
        <v>0.59153336826050984</v>
      </c>
      <c r="AO84" t="s">
        <v>274</v>
      </c>
      <c r="AP84" t="s">
        <v>277</v>
      </c>
      <c r="AQ84" s="51" t="s">
        <v>280</v>
      </c>
      <c r="AR84" t="s">
        <v>289</v>
      </c>
      <c r="AS84" t="s">
        <v>278</v>
      </c>
      <c r="AT84">
        <v>2</v>
      </c>
      <c r="AV84">
        <v>86</v>
      </c>
    </row>
    <row r="85" spans="1:48">
      <c r="A85" s="58" t="s">
        <v>120</v>
      </c>
      <c r="B85" s="58" t="s">
        <v>275</v>
      </c>
      <c r="C85" t="s">
        <v>286</v>
      </c>
      <c r="D85" t="s">
        <v>278</v>
      </c>
      <c r="E85">
        <v>2</v>
      </c>
      <c r="F85" t="s">
        <v>281</v>
      </c>
      <c r="G85" t="s">
        <v>281</v>
      </c>
      <c r="H85" t="s">
        <v>464</v>
      </c>
      <c r="I85" t="s">
        <v>458</v>
      </c>
      <c r="K85" t="s">
        <v>293</v>
      </c>
      <c r="L85" t="s">
        <v>306</v>
      </c>
      <c r="M85" t="s">
        <v>310</v>
      </c>
      <c r="N85">
        <v>3</v>
      </c>
      <c r="O85">
        <v>4</v>
      </c>
      <c r="P85" s="48">
        <v>0.61606899999999998</v>
      </c>
      <c r="Q85" s="48">
        <v>0.58594021652686168</v>
      </c>
      <c r="R85" s="48">
        <v>0.62779830633990064</v>
      </c>
      <c r="S85" s="49">
        <v>258419.99999999997</v>
      </c>
      <c r="T85" s="49">
        <v>258621.71707736139</v>
      </c>
      <c r="U85" s="49">
        <v>325133.56955393002</v>
      </c>
      <c r="V85" s="50">
        <v>23793.5</v>
      </c>
      <c r="W85" s="50">
        <v>24087.521069670453</v>
      </c>
      <c r="X85" s="50">
        <v>27125.57544818852</v>
      </c>
      <c r="Y85" s="51">
        <v>36.743383940224533</v>
      </c>
      <c r="Z85" s="51">
        <v>35.549647123222485</v>
      </c>
      <c r="AA85">
        <v>122.9</v>
      </c>
      <c r="AB85">
        <v>66.8</v>
      </c>
      <c r="AC85">
        <v>122.5</v>
      </c>
      <c r="AD85">
        <v>56.2</v>
      </c>
      <c r="AE85">
        <v>122.7</v>
      </c>
      <c r="AF85">
        <v>61.5</v>
      </c>
      <c r="AG85" s="48">
        <v>0.61399068405564694</v>
      </c>
      <c r="AH85" s="48">
        <v>0.64221023325950666</v>
      </c>
      <c r="AI85" s="49">
        <v>241188.14819239348</v>
      </c>
      <c r="AJ85" s="49">
        <v>286679.15123223985</v>
      </c>
      <c r="AK85" s="50">
        <v>20272.596780330452</v>
      </c>
      <c r="AL85" s="50">
        <v>22274.154717454931</v>
      </c>
      <c r="AM85" s="53">
        <v>0.55268200000000001</v>
      </c>
      <c r="AN85" s="53">
        <v>0.56440162015531281</v>
      </c>
      <c r="AO85" t="s">
        <v>274</v>
      </c>
      <c r="AP85" t="s">
        <v>277</v>
      </c>
      <c r="AQ85" s="51" t="s">
        <v>280</v>
      </c>
      <c r="AR85" t="s">
        <v>289</v>
      </c>
      <c r="AS85" t="s">
        <v>278</v>
      </c>
      <c r="AT85">
        <v>3</v>
      </c>
      <c r="AV85">
        <v>87</v>
      </c>
    </row>
    <row r="86" spans="1:48">
      <c r="A86" s="58" t="s">
        <v>121</v>
      </c>
      <c r="B86" s="58" t="s">
        <v>276</v>
      </c>
      <c r="C86" t="s">
        <v>276</v>
      </c>
      <c r="D86" t="s">
        <v>278</v>
      </c>
      <c r="E86">
        <v>1</v>
      </c>
      <c r="F86" t="s">
        <v>281</v>
      </c>
      <c r="G86" t="s">
        <v>281</v>
      </c>
      <c r="H86" t="s">
        <v>464</v>
      </c>
      <c r="I86" t="s">
        <v>469</v>
      </c>
      <c r="K86" t="s">
        <v>293</v>
      </c>
      <c r="L86" t="s">
        <v>306</v>
      </c>
      <c r="M86" t="s">
        <v>310</v>
      </c>
      <c r="N86">
        <v>3</v>
      </c>
      <c r="O86">
        <v>4</v>
      </c>
      <c r="P86" s="48">
        <v>0.60445300000000002</v>
      </c>
      <c r="Q86" s="48">
        <v>0.58539085004031577</v>
      </c>
      <c r="R86" s="48">
        <v>0.61420652997095082</v>
      </c>
      <c r="S86" s="49">
        <v>236094</v>
      </c>
      <c r="T86" s="49">
        <v>217597.40311981138</v>
      </c>
      <c r="U86" s="49">
        <v>257598.11761170838</v>
      </c>
      <c r="V86" s="50">
        <v>21784</v>
      </c>
      <c r="W86" s="50">
        <v>20500.912070993767</v>
      </c>
      <c r="X86" s="50">
        <v>22525.331914239323</v>
      </c>
      <c r="Y86" s="51">
        <v>35.373861397876482</v>
      </c>
      <c r="Z86" s="51">
        <v>34.442466231938582</v>
      </c>
      <c r="AA86">
        <v>93.2</v>
      </c>
      <c r="AB86">
        <v>68.2</v>
      </c>
      <c r="AC86">
        <v>103.9</v>
      </c>
      <c r="AD86">
        <v>59.7</v>
      </c>
      <c r="AE86">
        <v>98.550000000000011</v>
      </c>
      <c r="AF86">
        <v>63.95</v>
      </c>
      <c r="AG86" s="48">
        <v>0.61360053407647208</v>
      </c>
      <c r="AH86" s="48">
        <v>0.633721016990337</v>
      </c>
      <c r="AI86" s="49">
        <v>210094.14850969051</v>
      </c>
      <c r="AJ86" s="49">
        <v>240007.05072631309</v>
      </c>
      <c r="AK86" s="50">
        <v>17675.170672188895</v>
      </c>
      <c r="AL86" s="50">
        <v>19100.245373924245</v>
      </c>
      <c r="AM86" s="53">
        <v>0.53994600000000004</v>
      </c>
      <c r="AN86" s="53">
        <v>0.54943722672334183</v>
      </c>
      <c r="AO86" t="s">
        <v>273</v>
      </c>
      <c r="AP86" t="s">
        <v>277</v>
      </c>
      <c r="AQ86" s="51" t="s">
        <v>279</v>
      </c>
      <c r="AR86" t="s">
        <v>289</v>
      </c>
      <c r="AS86" t="s">
        <v>278</v>
      </c>
      <c r="AT86">
        <v>1</v>
      </c>
      <c r="AV86">
        <v>88</v>
      </c>
    </row>
    <row r="87" spans="1:48">
      <c r="A87" s="58" t="s">
        <v>122</v>
      </c>
      <c r="B87" s="58" t="s">
        <v>275</v>
      </c>
      <c r="C87" t="s">
        <v>286</v>
      </c>
      <c r="D87" t="s">
        <v>278</v>
      </c>
      <c r="E87">
        <v>2</v>
      </c>
      <c r="F87" t="s">
        <v>281</v>
      </c>
      <c r="G87" t="s">
        <v>281</v>
      </c>
      <c r="H87" s="61" t="s">
        <v>465</v>
      </c>
      <c r="I87" t="s">
        <v>469</v>
      </c>
      <c r="J87" t="s">
        <v>398</v>
      </c>
      <c r="K87" t="s">
        <v>293</v>
      </c>
      <c r="L87" t="s">
        <v>306</v>
      </c>
      <c r="M87" t="s">
        <v>310</v>
      </c>
      <c r="N87">
        <v>3</v>
      </c>
      <c r="O87">
        <v>4</v>
      </c>
      <c r="P87" s="48">
        <v>0.50187899999999996</v>
      </c>
      <c r="Q87" s="48">
        <v>0.53330054852731479</v>
      </c>
      <c r="R87" s="48">
        <v>0.60841410605400115</v>
      </c>
      <c r="S87" s="49">
        <v>129329</v>
      </c>
      <c r="T87" s="49">
        <v>166631.71937446907</v>
      </c>
      <c r="U87" s="49">
        <v>247209.3588891215</v>
      </c>
      <c r="V87" s="50">
        <v>16352.4</v>
      </c>
      <c r="W87" s="50">
        <v>17792.961312138134</v>
      </c>
      <c r="X87" s="50">
        <v>21952.055847278851</v>
      </c>
      <c r="Y87" s="51">
        <v>34.812411325063458</v>
      </c>
      <c r="Z87" s="51">
        <v>26.801393152935955</v>
      </c>
      <c r="AA87">
        <v>106.2</v>
      </c>
      <c r="AB87">
        <v>66.8</v>
      </c>
      <c r="AC87">
        <v>90.1</v>
      </c>
      <c r="AD87">
        <v>49.5</v>
      </c>
      <c r="AE87">
        <v>98.15</v>
      </c>
      <c r="AF87">
        <v>58.15</v>
      </c>
      <c r="AG87" s="48">
        <v>0.57625731361987609</v>
      </c>
      <c r="AH87" s="48">
        <v>0.62767583736504062</v>
      </c>
      <c r="AI87" s="49">
        <v>169930.20747325584</v>
      </c>
      <c r="AJ87" s="49">
        <v>229319.95675178766</v>
      </c>
      <c r="AK87" s="50">
        <v>15757.578001044754</v>
      </c>
      <c r="AL87" s="50">
        <v>18565.716853784077</v>
      </c>
      <c r="AM87" s="53">
        <v>0.42780000000000001</v>
      </c>
      <c r="AN87" s="53">
        <v>0.54273033958092098</v>
      </c>
      <c r="AO87" t="s">
        <v>274</v>
      </c>
      <c r="AP87" t="s">
        <v>277</v>
      </c>
      <c r="AQ87" s="51" t="s">
        <v>280</v>
      </c>
      <c r="AR87" t="s">
        <v>289</v>
      </c>
      <c r="AS87" t="s">
        <v>278</v>
      </c>
      <c r="AT87">
        <v>3</v>
      </c>
      <c r="AV87">
        <v>89</v>
      </c>
    </row>
    <row r="88" spans="1:48">
      <c r="A88" t="s">
        <v>123</v>
      </c>
      <c r="B88" s="58" t="s">
        <v>273</v>
      </c>
      <c r="C88" t="s">
        <v>274</v>
      </c>
      <c r="D88" t="s">
        <v>277</v>
      </c>
      <c r="E88">
        <v>1</v>
      </c>
      <c r="F88" t="s">
        <v>283</v>
      </c>
      <c r="G88" t="s">
        <v>282</v>
      </c>
      <c r="H88" t="s">
        <v>464</v>
      </c>
      <c r="I88" t="s">
        <v>469</v>
      </c>
      <c r="K88" t="s">
        <v>293</v>
      </c>
      <c r="L88" t="s">
        <v>306</v>
      </c>
      <c r="M88" t="s">
        <v>310</v>
      </c>
      <c r="N88">
        <v>3</v>
      </c>
      <c r="O88">
        <v>4</v>
      </c>
      <c r="P88" s="48">
        <v>0.62010799999999999</v>
      </c>
      <c r="Q88" s="48">
        <v>0.58320488038545104</v>
      </c>
      <c r="R88" s="48">
        <v>0.63502594324592132</v>
      </c>
      <c r="S88" s="49">
        <v>313652</v>
      </c>
      <c r="T88" s="49">
        <v>324892.94039209263</v>
      </c>
      <c r="U88" s="49">
        <v>430934.38289209269</v>
      </c>
      <c r="V88" s="50">
        <v>28783.599999999999</v>
      </c>
      <c r="W88" s="50">
        <v>30491.181227438065</v>
      </c>
      <c r="X88" s="50">
        <v>35230.331227438066</v>
      </c>
      <c r="Y88" s="51">
        <v>37.520496525211009</v>
      </c>
      <c r="Z88" s="51">
        <v>35.950735559624455</v>
      </c>
      <c r="AA88">
        <v>140.9</v>
      </c>
      <c r="AB88">
        <v>65.7</v>
      </c>
      <c r="AC88">
        <v>139.80000000000001</v>
      </c>
      <c r="AD88">
        <v>54.2</v>
      </c>
      <c r="AE88">
        <v>140.35000000000002</v>
      </c>
      <c r="AF88">
        <v>59.95</v>
      </c>
      <c r="AG88" s="48">
        <v>0.61121950353335353</v>
      </c>
      <c r="AH88" s="48">
        <v>0.64402086451079088</v>
      </c>
      <c r="AI88" s="49">
        <v>261683.11169545358</v>
      </c>
      <c r="AJ88" s="49">
        <v>317206.28115113097</v>
      </c>
      <c r="AK88" s="50">
        <v>22162.946539537013</v>
      </c>
      <c r="AL88" s="50">
        <v>24523.18790559606</v>
      </c>
      <c r="AM88" s="53">
        <v>0.55718500000000004</v>
      </c>
      <c r="AN88" s="53">
        <v>0.57286533575251952</v>
      </c>
      <c r="AO88" t="s">
        <v>273</v>
      </c>
      <c r="AP88" t="s">
        <v>277</v>
      </c>
      <c r="AQ88" s="51" t="s">
        <v>279</v>
      </c>
      <c r="AR88" t="s">
        <v>289</v>
      </c>
      <c r="AS88" t="s">
        <v>277</v>
      </c>
      <c r="AT88">
        <v>2</v>
      </c>
      <c r="AV88">
        <v>90</v>
      </c>
    </row>
    <row r="89" spans="1:48">
      <c r="A89" s="58" t="s">
        <v>124</v>
      </c>
      <c r="B89" s="58" t="s">
        <v>276</v>
      </c>
      <c r="C89" t="s">
        <v>276</v>
      </c>
      <c r="D89" s="58" t="s">
        <v>278</v>
      </c>
      <c r="E89">
        <v>1</v>
      </c>
      <c r="F89" t="s">
        <v>281</v>
      </c>
      <c r="G89" t="s">
        <v>282</v>
      </c>
      <c r="H89" t="s">
        <v>464</v>
      </c>
      <c r="I89" t="s">
        <v>469</v>
      </c>
      <c r="K89" t="s">
        <v>293</v>
      </c>
      <c r="L89" t="s">
        <v>306</v>
      </c>
      <c r="M89" t="s">
        <v>310</v>
      </c>
      <c r="N89">
        <v>3</v>
      </c>
      <c r="O89">
        <v>4</v>
      </c>
      <c r="P89" s="48">
        <v>0.57479400000000003</v>
      </c>
      <c r="Q89" s="48">
        <v>0.48847501177373254</v>
      </c>
      <c r="R89" s="48">
        <v>0.61240402375610414</v>
      </c>
      <c r="S89" s="49">
        <v>174691</v>
      </c>
      <c r="T89" s="49">
        <v>138884.20233634379</v>
      </c>
      <c r="U89" s="49">
        <v>257498.33505109273</v>
      </c>
      <c r="V89" s="50">
        <v>18093.100000000002</v>
      </c>
      <c r="W89" s="50">
        <v>16510.533905172888</v>
      </c>
      <c r="X89" s="50">
        <v>22599.936763784055</v>
      </c>
      <c r="Y89" s="51">
        <v>35.19592189538335</v>
      </c>
      <c r="Z89" s="51">
        <v>31.827636529526664</v>
      </c>
      <c r="AA89">
        <v>101.5</v>
      </c>
      <c r="AB89">
        <v>67.2</v>
      </c>
      <c r="AC89">
        <v>99.6</v>
      </c>
      <c r="AD89">
        <v>42.7</v>
      </c>
      <c r="AE89">
        <v>100.55</v>
      </c>
      <c r="AF89">
        <v>54.95</v>
      </c>
      <c r="AG89" s="48">
        <v>0.54599247346220958</v>
      </c>
      <c r="AH89" s="48">
        <v>0.63115518799938808</v>
      </c>
      <c r="AI89" s="49">
        <v>151069.8664641373</v>
      </c>
      <c r="AJ89" s="49">
        <v>237749.29804192102</v>
      </c>
      <c r="AK89" s="50">
        <v>15098.23104428154</v>
      </c>
      <c r="AL89" s="50">
        <v>19060.721016569729</v>
      </c>
      <c r="AM89" s="53">
        <v>0.50457799999999997</v>
      </c>
      <c r="AN89" s="53">
        <v>0.54725898822326524</v>
      </c>
      <c r="AO89" t="s">
        <v>273</v>
      </c>
      <c r="AP89" t="s">
        <v>277</v>
      </c>
      <c r="AQ89" s="51" t="s">
        <v>279</v>
      </c>
      <c r="AR89" t="s">
        <v>289</v>
      </c>
      <c r="AS89" t="s">
        <v>278</v>
      </c>
      <c r="AT89">
        <v>1</v>
      </c>
      <c r="AV89">
        <v>91</v>
      </c>
    </row>
    <row r="90" spans="1:48">
      <c r="A90" s="58" t="s">
        <v>125</v>
      </c>
      <c r="B90" s="58" t="s">
        <v>276</v>
      </c>
      <c r="C90" t="s">
        <v>276</v>
      </c>
      <c r="D90" t="s">
        <v>278</v>
      </c>
      <c r="E90">
        <v>1</v>
      </c>
      <c r="F90" t="s">
        <v>281</v>
      </c>
      <c r="G90" t="s">
        <v>281</v>
      </c>
      <c r="H90" t="s">
        <v>464</v>
      </c>
      <c r="I90" t="s">
        <v>469</v>
      </c>
      <c r="K90" t="s">
        <v>293</v>
      </c>
      <c r="L90" t="s">
        <v>306</v>
      </c>
      <c r="M90" t="s">
        <v>310</v>
      </c>
      <c r="N90">
        <v>3</v>
      </c>
      <c r="O90">
        <v>4</v>
      </c>
      <c r="P90" s="48">
        <v>0.59882000000000002</v>
      </c>
      <c r="Q90" s="48">
        <v>0.51508325588337411</v>
      </c>
      <c r="R90" s="48">
        <v>0.5830055960699333</v>
      </c>
      <c r="S90" s="49">
        <v>238639</v>
      </c>
      <c r="T90" s="49">
        <v>150527.33271627783</v>
      </c>
      <c r="U90" s="49">
        <v>210140.35810017053</v>
      </c>
      <c r="V90" s="50">
        <v>22211</v>
      </c>
      <c r="W90" s="50">
        <v>16699.605556645922</v>
      </c>
      <c r="X90" s="50">
        <v>19897.352482353057</v>
      </c>
      <c r="Y90" s="51">
        <v>32.52593468320314</v>
      </c>
      <c r="Z90" s="51">
        <v>33.911445283350943</v>
      </c>
      <c r="AA90">
        <v>99.6</v>
      </c>
      <c r="AB90">
        <v>61</v>
      </c>
      <c r="AC90">
        <v>96.2</v>
      </c>
      <c r="AD90">
        <v>47.4</v>
      </c>
      <c r="AE90">
        <v>97.9</v>
      </c>
      <c r="AF90">
        <v>54.2</v>
      </c>
      <c r="AG90" s="48">
        <v>0.55495037489283205</v>
      </c>
      <c r="AH90" s="48">
        <v>0.6009473940757788</v>
      </c>
      <c r="AI90" s="49">
        <v>148214.08962698581</v>
      </c>
      <c r="AJ90" s="49">
        <v>190739.65120772432</v>
      </c>
      <c r="AK90" s="50">
        <v>14479.965313626102</v>
      </c>
      <c r="AL90" s="50">
        <v>16613.619415660723</v>
      </c>
      <c r="AM90" s="53">
        <v>0.53298299999999998</v>
      </c>
      <c r="AN90" s="53">
        <v>0.5132647227748367</v>
      </c>
      <c r="AO90" t="s">
        <v>273</v>
      </c>
      <c r="AP90" t="s">
        <v>277</v>
      </c>
      <c r="AQ90" s="51" t="s">
        <v>279</v>
      </c>
      <c r="AR90" t="s">
        <v>289</v>
      </c>
      <c r="AS90" t="s">
        <v>278</v>
      </c>
      <c r="AT90">
        <v>1</v>
      </c>
      <c r="AV90">
        <v>92</v>
      </c>
    </row>
    <row r="91" spans="1:48">
      <c r="A91" s="58" t="s">
        <v>126</v>
      </c>
      <c r="B91" s="58" t="s">
        <v>275</v>
      </c>
      <c r="C91" t="s">
        <v>275</v>
      </c>
      <c r="D91" t="s">
        <v>278</v>
      </c>
      <c r="E91">
        <v>2</v>
      </c>
      <c r="F91" t="s">
        <v>281</v>
      </c>
      <c r="G91" t="s">
        <v>281</v>
      </c>
      <c r="H91" t="s">
        <v>464</v>
      </c>
      <c r="I91" t="s">
        <v>469</v>
      </c>
      <c r="K91" t="s">
        <v>293</v>
      </c>
      <c r="L91" t="s">
        <v>306</v>
      </c>
      <c r="M91" t="s">
        <v>310</v>
      </c>
      <c r="N91">
        <v>3</v>
      </c>
      <c r="O91">
        <v>4</v>
      </c>
      <c r="P91" s="48">
        <v>0.603634</v>
      </c>
      <c r="Q91" s="48">
        <v>0.55130163259552567</v>
      </c>
      <c r="R91" s="48">
        <v>0.64321734689568044</v>
      </c>
      <c r="S91" s="49">
        <v>239916</v>
      </c>
      <c r="T91" s="49">
        <v>225251.27091153813</v>
      </c>
      <c r="U91" s="49">
        <v>363483.28300331905</v>
      </c>
      <c r="V91" s="50">
        <v>22036.7</v>
      </c>
      <c r="W91" s="50">
        <v>22877.881576408698</v>
      </c>
      <c r="X91" s="50">
        <v>29035.803307509752</v>
      </c>
      <c r="Y91" s="51">
        <v>38.4353020359802</v>
      </c>
      <c r="Z91" s="51">
        <v>34.331313220330003</v>
      </c>
      <c r="AA91">
        <v>121.8</v>
      </c>
      <c r="AB91">
        <v>70.5</v>
      </c>
      <c r="AC91">
        <v>126.6</v>
      </c>
      <c r="AD91">
        <v>49.7</v>
      </c>
      <c r="AE91">
        <v>124.19999999999999</v>
      </c>
      <c r="AF91">
        <v>60.1</v>
      </c>
      <c r="AG91" s="48">
        <v>0.5973902176070599</v>
      </c>
      <c r="AH91" s="48">
        <v>0.65799734190608894</v>
      </c>
      <c r="AI91" s="49">
        <v>227858.75697910832</v>
      </c>
      <c r="AJ91" s="49">
        <v>323220.16835064656</v>
      </c>
      <c r="AK91" s="50">
        <v>20015.780578277157</v>
      </c>
      <c r="AL91" s="50">
        <v>23957.694996828439</v>
      </c>
      <c r="AM91" s="53">
        <v>0.537242</v>
      </c>
      <c r="AN91" s="53">
        <v>0.58232043203894668</v>
      </c>
      <c r="AO91" t="s">
        <v>274</v>
      </c>
      <c r="AP91" t="s">
        <v>277</v>
      </c>
      <c r="AQ91" s="51" t="s">
        <v>280</v>
      </c>
      <c r="AR91" t="s">
        <v>289</v>
      </c>
      <c r="AS91" t="s">
        <v>278</v>
      </c>
      <c r="AT91">
        <v>2</v>
      </c>
      <c r="AV91">
        <v>93</v>
      </c>
    </row>
    <row r="92" spans="1:48">
      <c r="A92" t="s">
        <v>127</v>
      </c>
      <c r="B92" s="58" t="s">
        <v>285</v>
      </c>
      <c r="C92" t="s">
        <v>287</v>
      </c>
      <c r="D92" s="58" t="s">
        <v>290</v>
      </c>
      <c r="E92">
        <v>2</v>
      </c>
      <c r="F92" t="s">
        <v>283</v>
      </c>
      <c r="G92" t="s">
        <v>281</v>
      </c>
      <c r="H92" t="s">
        <v>465</v>
      </c>
      <c r="I92" t="s">
        <v>469</v>
      </c>
      <c r="K92" t="s">
        <v>293</v>
      </c>
      <c r="L92" t="s">
        <v>306</v>
      </c>
      <c r="M92" t="s">
        <v>310</v>
      </c>
      <c r="N92">
        <v>3</v>
      </c>
      <c r="O92">
        <v>1</v>
      </c>
      <c r="P92" s="48">
        <v>0.51383500000000004</v>
      </c>
      <c r="Q92" s="48">
        <v>0.57415556083127117</v>
      </c>
      <c r="R92" s="48">
        <v>0.57415556083127117</v>
      </c>
      <c r="S92" s="49">
        <v>117660</v>
      </c>
      <c r="T92" s="49">
        <v>148770.21435852422</v>
      </c>
      <c r="U92" s="49">
        <v>148770.21435852422</v>
      </c>
      <c r="V92" s="50">
        <v>13880.800000000001</v>
      </c>
      <c r="W92" s="50">
        <v>13866.895613442597</v>
      </c>
      <c r="X92" s="50">
        <v>13866.895613442597</v>
      </c>
      <c r="Y92" s="51">
        <v>31.779377697978362</v>
      </c>
      <c r="Z92" s="51">
        <v>27.527782930130208</v>
      </c>
      <c r="AA92">
        <v>79.400000000000006</v>
      </c>
      <c r="AB92">
        <v>64.599999999999994</v>
      </c>
      <c r="AC92">
        <v>82.6</v>
      </c>
      <c r="AD92">
        <v>54.3</v>
      </c>
      <c r="AE92">
        <v>81</v>
      </c>
      <c r="AF92">
        <v>59.449999999999996</v>
      </c>
      <c r="AG92" s="48">
        <v>0.57415556083127117</v>
      </c>
      <c r="AH92" s="48">
        <v>0.57415556083127117</v>
      </c>
      <c r="AI92" s="49">
        <v>148770.21435852422</v>
      </c>
      <c r="AJ92" s="49">
        <v>148770.21435852422</v>
      </c>
      <c r="AK92" s="50">
        <v>13866.895613442597</v>
      </c>
      <c r="AL92" s="50">
        <v>13866.895613442597</v>
      </c>
      <c r="AM92" s="53">
        <v>0.440216</v>
      </c>
      <c r="AN92" s="53">
        <v>0.50216804679686522</v>
      </c>
      <c r="AO92" t="s">
        <v>275</v>
      </c>
      <c r="AP92" t="s">
        <v>278</v>
      </c>
      <c r="AQ92" s="51" t="s">
        <v>280</v>
      </c>
      <c r="AR92" t="s">
        <v>290</v>
      </c>
      <c r="AS92" t="s">
        <v>290</v>
      </c>
      <c r="AT92">
        <v>3</v>
      </c>
      <c r="AV92">
        <v>94</v>
      </c>
    </row>
    <row r="93" spans="1:48">
      <c r="A93" t="s">
        <v>128</v>
      </c>
      <c r="B93" s="58" t="s">
        <v>273</v>
      </c>
      <c r="C93" t="s">
        <v>274</v>
      </c>
      <c r="D93" s="58" t="s">
        <v>277</v>
      </c>
      <c r="E93">
        <v>1</v>
      </c>
      <c r="F93" t="s">
        <v>283</v>
      </c>
      <c r="G93" t="s">
        <v>283</v>
      </c>
      <c r="H93" t="s">
        <v>464</v>
      </c>
      <c r="I93" t="s">
        <v>469</v>
      </c>
      <c r="K93" t="s">
        <v>293</v>
      </c>
      <c r="L93" t="s">
        <v>306</v>
      </c>
      <c r="M93" t="s">
        <v>310</v>
      </c>
      <c r="N93">
        <v>3</v>
      </c>
      <c r="O93">
        <v>4</v>
      </c>
      <c r="P93" s="48">
        <v>0.602769</v>
      </c>
      <c r="Q93" s="48">
        <v>0.53041001476970207</v>
      </c>
      <c r="R93" s="48">
        <v>0.6256050334650618</v>
      </c>
      <c r="S93" s="49">
        <v>241708</v>
      </c>
      <c r="T93" s="49">
        <v>204309.66903491027</v>
      </c>
      <c r="U93" s="49">
        <v>335149.39703491033</v>
      </c>
      <c r="V93" s="50">
        <v>22951.599999999999</v>
      </c>
      <c r="W93" s="50">
        <v>22064.943963608588</v>
      </c>
      <c r="X93" s="50">
        <v>28475.743963608587</v>
      </c>
      <c r="Y93" s="51">
        <v>36.532363716243914</v>
      </c>
      <c r="Z93" s="51">
        <v>34.302529494369615</v>
      </c>
      <c r="AA93">
        <v>103.7</v>
      </c>
      <c r="AB93">
        <v>67.7</v>
      </c>
      <c r="AC93">
        <v>101.9</v>
      </c>
      <c r="AD93">
        <v>48.9</v>
      </c>
      <c r="AE93">
        <v>102.80000000000001</v>
      </c>
      <c r="AF93">
        <v>58.3</v>
      </c>
      <c r="AG93" s="48">
        <v>0.57847213530903485</v>
      </c>
      <c r="AH93" s="48">
        <v>0.63482929583628922</v>
      </c>
      <c r="AI93" s="49">
        <v>178192.43593097167</v>
      </c>
      <c r="AJ93" s="49">
        <v>246699.95731138618</v>
      </c>
      <c r="AK93" s="50">
        <v>16432.883085107933</v>
      </c>
      <c r="AL93" s="50">
        <v>19572.972567533277</v>
      </c>
      <c r="AM93" s="53">
        <v>0.53896599999999995</v>
      </c>
      <c r="AN93" s="53">
        <v>0.5629191211214809</v>
      </c>
      <c r="AO93" t="s">
        <v>273</v>
      </c>
      <c r="AP93" t="s">
        <v>277</v>
      </c>
      <c r="AQ93" s="51" t="s">
        <v>279</v>
      </c>
      <c r="AR93" t="s">
        <v>289</v>
      </c>
      <c r="AS93" t="s">
        <v>277</v>
      </c>
      <c r="AT93">
        <v>2</v>
      </c>
      <c r="AV93">
        <v>95</v>
      </c>
    </row>
    <row r="94" spans="1:48">
      <c r="A94" s="58" t="s">
        <v>129</v>
      </c>
      <c r="B94" s="58" t="s">
        <v>275</v>
      </c>
      <c r="C94" t="s">
        <v>286</v>
      </c>
      <c r="D94" s="58" t="s">
        <v>278</v>
      </c>
      <c r="E94">
        <v>2</v>
      </c>
      <c r="F94" t="s">
        <v>281</v>
      </c>
      <c r="G94" t="s">
        <v>283</v>
      </c>
      <c r="H94" t="s">
        <v>464</v>
      </c>
      <c r="I94" t="s">
        <v>469</v>
      </c>
      <c r="K94" t="s">
        <v>294</v>
      </c>
      <c r="L94" t="s">
        <v>306</v>
      </c>
      <c r="M94" t="s">
        <v>310</v>
      </c>
      <c r="N94">
        <v>3</v>
      </c>
      <c r="O94">
        <v>4</v>
      </c>
      <c r="P94" s="48">
        <v>0.56906100000000004</v>
      </c>
      <c r="Q94" s="48">
        <v>0.55340082778368416</v>
      </c>
      <c r="R94" s="48">
        <v>0.58680637944462666</v>
      </c>
      <c r="S94" s="49">
        <v>163839</v>
      </c>
      <c r="T94" s="49">
        <v>150759.04086790592</v>
      </c>
      <c r="U94" s="49">
        <v>190666.08020787983</v>
      </c>
      <c r="V94" s="50">
        <v>17555.5</v>
      </c>
      <c r="W94" s="50">
        <v>15651.012408806968</v>
      </c>
      <c r="X94" s="50">
        <v>18224.879000952584</v>
      </c>
      <c r="Y94" s="51">
        <v>32.8744183543253</v>
      </c>
      <c r="Z94" s="51">
        <v>31.401603899368126</v>
      </c>
      <c r="AA94">
        <v>71.400000000000006</v>
      </c>
      <c r="AB94">
        <v>74</v>
      </c>
      <c r="AC94">
        <v>71.400000000000006</v>
      </c>
      <c r="AD94">
        <v>60.4</v>
      </c>
      <c r="AE94">
        <v>71.400000000000006</v>
      </c>
      <c r="AF94">
        <v>67.2</v>
      </c>
      <c r="AG94" s="48">
        <v>0.59530458343908532</v>
      </c>
      <c r="AH94" s="48">
        <v>0.62257464945434626</v>
      </c>
      <c r="AI94" s="49">
        <v>167095.78404137079</v>
      </c>
      <c r="AJ94" s="49">
        <v>204720.00031558672</v>
      </c>
      <c r="AK94" s="50">
        <v>14766.208621640148</v>
      </c>
      <c r="AL94" s="50">
        <v>16801.865331704128</v>
      </c>
      <c r="AM94" s="53">
        <v>0.50019000000000002</v>
      </c>
      <c r="AN94" s="53">
        <v>0.51929312218438317</v>
      </c>
      <c r="AO94" t="s">
        <v>274</v>
      </c>
      <c r="AP94" t="s">
        <v>277</v>
      </c>
      <c r="AQ94" s="51" t="s">
        <v>280</v>
      </c>
      <c r="AR94" t="s">
        <v>289</v>
      </c>
      <c r="AS94" t="s">
        <v>278</v>
      </c>
      <c r="AT94">
        <v>3</v>
      </c>
      <c r="AV94">
        <v>96</v>
      </c>
    </row>
    <row r="95" spans="1:48">
      <c r="A95" t="s">
        <v>130</v>
      </c>
      <c r="B95" s="59" t="s">
        <v>274</v>
      </c>
      <c r="C95" t="s">
        <v>286</v>
      </c>
      <c r="D95" s="58" t="s">
        <v>277</v>
      </c>
      <c r="E95">
        <v>2</v>
      </c>
      <c r="F95" t="s">
        <v>283</v>
      </c>
      <c r="G95" t="s">
        <v>283</v>
      </c>
      <c r="H95" t="s">
        <v>464</v>
      </c>
      <c r="I95" t="s">
        <v>458</v>
      </c>
      <c r="J95" t="s">
        <v>396</v>
      </c>
      <c r="K95" t="s">
        <v>293</v>
      </c>
      <c r="L95" t="s">
        <v>306</v>
      </c>
      <c r="M95" t="s">
        <v>310</v>
      </c>
      <c r="N95">
        <v>3</v>
      </c>
      <c r="O95">
        <v>4</v>
      </c>
      <c r="P95" s="48">
        <v>0.63239900000000004</v>
      </c>
      <c r="Q95" s="48">
        <v>0.60154521261423211</v>
      </c>
      <c r="R95" s="48">
        <v>0.62588064677486033</v>
      </c>
      <c r="S95" s="49">
        <v>305403</v>
      </c>
      <c r="T95" s="49">
        <v>335812.36436846689</v>
      </c>
      <c r="U95" s="49">
        <v>386335.21436846687</v>
      </c>
      <c r="V95" s="50">
        <v>27133.600000000002</v>
      </c>
      <c r="W95" s="50">
        <v>30142.05555851289</v>
      </c>
      <c r="X95" s="50">
        <v>32482.655558512888</v>
      </c>
      <c r="Y95" s="51">
        <v>36.547317653057434</v>
      </c>
      <c r="Z95" s="51">
        <v>37.254692748549303</v>
      </c>
      <c r="AA95">
        <v>124.4</v>
      </c>
      <c r="AB95">
        <v>64.5</v>
      </c>
      <c r="AC95">
        <v>136.69999999999999</v>
      </c>
      <c r="AD95">
        <v>58.5</v>
      </c>
      <c r="AE95">
        <v>130.55000000000001</v>
      </c>
      <c r="AF95">
        <v>61.5</v>
      </c>
      <c r="AG95" s="48">
        <v>0.61930527485087428</v>
      </c>
      <c r="AH95" s="48">
        <v>0.63514605612907049</v>
      </c>
      <c r="AI95" s="49">
        <v>257923.59839743102</v>
      </c>
      <c r="AJ95" s="49">
        <v>284377.30079716758</v>
      </c>
      <c r="AK95" s="50">
        <v>21376.910681911959</v>
      </c>
      <c r="AL95" s="50">
        <v>22556.170831096671</v>
      </c>
      <c r="AM95" s="53">
        <v>0.57223000000000002</v>
      </c>
      <c r="AN95" s="53">
        <v>0.56245523135451836</v>
      </c>
      <c r="AO95" t="s">
        <v>274</v>
      </c>
      <c r="AP95" t="s">
        <v>277</v>
      </c>
      <c r="AQ95" s="51" t="s">
        <v>280</v>
      </c>
      <c r="AR95" t="s">
        <v>289</v>
      </c>
      <c r="AS95" t="s">
        <v>278</v>
      </c>
      <c r="AT95">
        <v>3</v>
      </c>
      <c r="AV95">
        <v>97</v>
      </c>
    </row>
    <row r="96" spans="1:48">
      <c r="A96" t="s">
        <v>431</v>
      </c>
      <c r="B96" s="58" t="s">
        <v>288</v>
      </c>
      <c r="C96" t="s">
        <v>288</v>
      </c>
      <c r="D96" s="58" t="s">
        <v>290</v>
      </c>
      <c r="E96">
        <v>1</v>
      </c>
      <c r="F96" t="s">
        <v>283</v>
      </c>
      <c r="G96" t="s">
        <v>282</v>
      </c>
      <c r="H96" t="s">
        <v>465</v>
      </c>
      <c r="I96" t="s">
        <v>469</v>
      </c>
      <c r="J96" t="s">
        <v>391</v>
      </c>
      <c r="K96" t="s">
        <v>293</v>
      </c>
      <c r="L96" t="s">
        <v>306</v>
      </c>
      <c r="M96" t="s">
        <v>310</v>
      </c>
      <c r="N96">
        <v>3</v>
      </c>
      <c r="O96">
        <v>1</v>
      </c>
      <c r="P96" s="48">
        <v>0.57915700000000003</v>
      </c>
      <c r="Q96" s="48">
        <v>0.61051920273806859</v>
      </c>
      <c r="R96" s="48">
        <v>0.61051920273806859</v>
      </c>
      <c r="S96" s="49">
        <v>171907</v>
      </c>
      <c r="T96" s="49">
        <v>195197.43504748656</v>
      </c>
      <c r="U96" s="49">
        <v>195197.43504748656</v>
      </c>
      <c r="V96" s="50">
        <v>17032.2</v>
      </c>
      <c r="W96" s="50">
        <v>16561.015314756842</v>
      </c>
      <c r="X96" s="50">
        <v>16561.015314756842</v>
      </c>
      <c r="Y96" s="51">
        <v>34.991763419269866</v>
      </c>
      <c r="Z96" s="51">
        <v>32.194197910831768</v>
      </c>
      <c r="AA96">
        <v>90</v>
      </c>
      <c r="AB96">
        <v>66.7</v>
      </c>
      <c r="AC96">
        <v>88</v>
      </c>
      <c r="AD96">
        <v>62.8</v>
      </c>
      <c r="AE96">
        <v>89</v>
      </c>
      <c r="AF96">
        <v>64.75</v>
      </c>
      <c r="AG96" s="48">
        <v>0.61051920273806859</v>
      </c>
      <c r="AH96" s="48">
        <v>0.61051920273806859</v>
      </c>
      <c r="AI96" s="49">
        <v>195197.43504748656</v>
      </c>
      <c r="AJ96" s="49">
        <v>195197.43504748656</v>
      </c>
      <c r="AK96" s="50">
        <v>16561.015314756842</v>
      </c>
      <c r="AL96" s="50">
        <v>16561.015314756842</v>
      </c>
      <c r="AM96" s="53">
        <v>0.510046</v>
      </c>
      <c r="AN96" s="53">
        <v>0.54377196209655643</v>
      </c>
      <c r="AO96" t="s">
        <v>276</v>
      </c>
      <c r="AP96" t="s">
        <v>278</v>
      </c>
      <c r="AQ96" s="51" t="s">
        <v>279</v>
      </c>
      <c r="AR96" t="s">
        <v>290</v>
      </c>
      <c r="AS96" t="s">
        <v>290</v>
      </c>
      <c r="AT96">
        <v>1</v>
      </c>
      <c r="AU96" t="s">
        <v>399</v>
      </c>
      <c r="AV96">
        <v>98</v>
      </c>
    </row>
    <row r="97" spans="1:48">
      <c r="A97" s="58" t="s">
        <v>131</v>
      </c>
      <c r="B97" s="58" t="s">
        <v>276</v>
      </c>
      <c r="C97" t="s">
        <v>275</v>
      </c>
      <c r="D97" s="58" t="s">
        <v>278</v>
      </c>
      <c r="E97">
        <v>1</v>
      </c>
      <c r="F97" t="s">
        <v>281</v>
      </c>
      <c r="G97" t="s">
        <v>281</v>
      </c>
      <c r="H97" t="s">
        <v>464</v>
      </c>
      <c r="I97" t="s">
        <v>469</v>
      </c>
      <c r="K97" t="s">
        <v>293</v>
      </c>
      <c r="L97" t="s">
        <v>306</v>
      </c>
      <c r="M97" t="s">
        <v>310</v>
      </c>
      <c r="N97">
        <v>3</v>
      </c>
      <c r="O97">
        <v>4</v>
      </c>
      <c r="P97" s="48">
        <v>0.55448600000000003</v>
      </c>
      <c r="Q97" s="48">
        <v>0.48275132598446857</v>
      </c>
      <c r="R97" s="48">
        <v>0.58997530176638435</v>
      </c>
      <c r="S97" s="49">
        <v>153544</v>
      </c>
      <c r="T97" s="49">
        <v>102057.91766378995</v>
      </c>
      <c r="U97" s="49">
        <v>196207.1412565026</v>
      </c>
      <c r="V97" s="50">
        <v>16170.400000000001</v>
      </c>
      <c r="W97" s="50">
        <v>12720.148722830889</v>
      </c>
      <c r="X97" s="50">
        <v>18513.527059544886</v>
      </c>
      <c r="Y97" s="51">
        <v>33.143496255459418</v>
      </c>
      <c r="Z97" s="51">
        <v>30.284544218391254</v>
      </c>
      <c r="AA97">
        <v>79.5</v>
      </c>
      <c r="AB97">
        <v>70.099999999999994</v>
      </c>
      <c r="AC97">
        <v>75.3</v>
      </c>
      <c r="AD97">
        <v>41.9</v>
      </c>
      <c r="AE97">
        <v>77.400000000000006</v>
      </c>
      <c r="AF97">
        <v>56</v>
      </c>
      <c r="AG97" s="48">
        <v>0.5281794592616087</v>
      </c>
      <c r="AH97" s="48">
        <v>0.61872367712649734</v>
      </c>
      <c r="AI97" s="49">
        <v>119034.16338794651</v>
      </c>
      <c r="AJ97" s="49">
        <v>199147.84853210143</v>
      </c>
      <c r="AK97" s="50">
        <v>12448.389663753498</v>
      </c>
      <c r="AL97" s="50">
        <v>16520.193825400511</v>
      </c>
      <c r="AM97" s="53">
        <v>0.48391600000000001</v>
      </c>
      <c r="AN97" s="53">
        <v>0.52252471149484225</v>
      </c>
      <c r="AO97" t="s">
        <v>273</v>
      </c>
      <c r="AP97" t="s">
        <v>277</v>
      </c>
      <c r="AQ97" s="56" t="s">
        <v>279</v>
      </c>
      <c r="AR97" t="s">
        <v>289</v>
      </c>
      <c r="AS97" t="s">
        <v>278</v>
      </c>
      <c r="AT97">
        <v>2</v>
      </c>
      <c r="AV97">
        <v>99</v>
      </c>
    </row>
    <row r="98" spans="1:48">
      <c r="A98" s="58" t="s">
        <v>132</v>
      </c>
      <c r="B98" t="s">
        <v>276</v>
      </c>
      <c r="C98" t="s">
        <v>275</v>
      </c>
      <c r="D98" s="58" t="s">
        <v>278</v>
      </c>
      <c r="E98">
        <v>1</v>
      </c>
      <c r="F98" t="s">
        <v>283</v>
      </c>
      <c r="G98" t="s">
        <v>281</v>
      </c>
      <c r="H98" t="s">
        <v>464</v>
      </c>
      <c r="I98" t="s">
        <v>469</v>
      </c>
      <c r="K98" t="s">
        <v>293</v>
      </c>
      <c r="L98" t="s">
        <v>306</v>
      </c>
      <c r="M98" t="s">
        <v>310</v>
      </c>
      <c r="N98">
        <v>3</v>
      </c>
      <c r="O98">
        <v>4</v>
      </c>
      <c r="P98" s="48">
        <v>0.63290299999999999</v>
      </c>
      <c r="Q98" s="48">
        <v>0.56668806918124404</v>
      </c>
      <c r="R98" s="48">
        <v>0.64126331558317717</v>
      </c>
      <c r="S98" s="49">
        <v>337599</v>
      </c>
      <c r="T98" s="49">
        <v>296406.5182173439</v>
      </c>
      <c r="U98" s="49">
        <v>440415.94571734389</v>
      </c>
      <c r="V98" s="50">
        <v>28554.1</v>
      </c>
      <c r="W98" s="50">
        <v>29032.229126828825</v>
      </c>
      <c r="X98" s="50">
        <v>35418.675126828828</v>
      </c>
      <c r="Y98" s="51">
        <v>38.216176660893815</v>
      </c>
      <c r="Z98" s="51">
        <v>37.292628821364531</v>
      </c>
      <c r="AA98">
        <v>139</v>
      </c>
      <c r="AB98">
        <v>67.5</v>
      </c>
      <c r="AC98">
        <v>132.78</v>
      </c>
      <c r="AD98">
        <v>51.8</v>
      </c>
      <c r="AE98">
        <v>135.88999999999999</v>
      </c>
      <c r="AF98">
        <v>59.65</v>
      </c>
      <c r="AG98" s="48">
        <v>0.60456022691904121</v>
      </c>
      <c r="AH98" s="48">
        <v>0.65043188292737197</v>
      </c>
      <c r="AI98" s="49">
        <v>248782.40022452868</v>
      </c>
      <c r="AJ98" s="49">
        <v>324185.56013814069</v>
      </c>
      <c r="AK98" s="50">
        <v>21443.682523030795</v>
      </c>
      <c r="AL98" s="50">
        <v>24589.221742702917</v>
      </c>
      <c r="AM98" s="53">
        <v>0.57206500000000005</v>
      </c>
      <c r="AN98" s="53">
        <v>0.58020938581541015</v>
      </c>
      <c r="AO98" t="s">
        <v>273</v>
      </c>
      <c r="AP98" t="s">
        <v>277</v>
      </c>
      <c r="AQ98" s="56" t="s">
        <v>279</v>
      </c>
      <c r="AR98" t="s">
        <v>289</v>
      </c>
      <c r="AS98" t="s">
        <v>278</v>
      </c>
      <c r="AT98">
        <v>2</v>
      </c>
      <c r="AV98">
        <v>100</v>
      </c>
    </row>
    <row r="99" spans="1:48">
      <c r="A99" t="s">
        <v>133</v>
      </c>
      <c r="B99" t="s">
        <v>288</v>
      </c>
      <c r="C99" t="s">
        <v>285</v>
      </c>
      <c r="D99" s="58" t="s">
        <v>290</v>
      </c>
      <c r="E99">
        <v>1</v>
      </c>
      <c r="F99" t="s">
        <v>281</v>
      </c>
      <c r="G99" t="s">
        <v>282</v>
      </c>
      <c r="H99" t="s">
        <v>465</v>
      </c>
      <c r="I99" t="s">
        <v>469</v>
      </c>
      <c r="K99" t="s">
        <v>293</v>
      </c>
      <c r="L99" t="s">
        <v>306</v>
      </c>
      <c r="M99" t="s">
        <v>310</v>
      </c>
      <c r="N99">
        <v>3</v>
      </c>
      <c r="O99">
        <v>1</v>
      </c>
      <c r="P99" s="48">
        <v>0.60955700000000002</v>
      </c>
      <c r="Q99" s="48">
        <v>0.63472900384483144</v>
      </c>
      <c r="R99" s="48">
        <v>0.63472900384483144</v>
      </c>
      <c r="S99" s="49">
        <v>211816</v>
      </c>
      <c r="T99" s="49">
        <v>236223.76578207899</v>
      </c>
      <c r="U99" s="49">
        <v>236223.76578207899</v>
      </c>
      <c r="V99" s="50">
        <v>19816.2</v>
      </c>
      <c r="W99" s="50">
        <v>18742.01841405539</v>
      </c>
      <c r="X99" s="50">
        <v>18742.01841405539</v>
      </c>
      <c r="Y99" s="51">
        <v>37.471420173831248</v>
      </c>
      <c r="Z99" s="51">
        <v>34.914371202582124</v>
      </c>
      <c r="AA99">
        <v>94.5</v>
      </c>
      <c r="AB99">
        <v>69.599999999999994</v>
      </c>
      <c r="AC99">
        <v>91.5</v>
      </c>
      <c r="AD99">
        <v>69.7</v>
      </c>
      <c r="AE99">
        <v>93</v>
      </c>
      <c r="AF99">
        <v>69.650000000000006</v>
      </c>
      <c r="AG99" s="48">
        <v>0.63472900384483144</v>
      </c>
      <c r="AH99" s="48">
        <v>0.63472900384483144</v>
      </c>
      <c r="AI99" s="49">
        <v>236223.76578207899</v>
      </c>
      <c r="AJ99" s="49">
        <v>236223.76578207899</v>
      </c>
      <c r="AK99" s="50">
        <v>18742.01841405539</v>
      </c>
      <c r="AL99" s="50">
        <v>18742.01841405539</v>
      </c>
      <c r="AM99" s="53">
        <v>0.545234</v>
      </c>
      <c r="AN99" s="53">
        <v>0.57162320934689537</v>
      </c>
      <c r="AO99" t="s">
        <v>275</v>
      </c>
      <c r="AP99" t="s">
        <v>278</v>
      </c>
      <c r="AQ99" s="56" t="s">
        <v>280</v>
      </c>
      <c r="AR99" t="s">
        <v>290</v>
      </c>
      <c r="AS99" t="s">
        <v>290</v>
      </c>
      <c r="AT99">
        <v>2</v>
      </c>
      <c r="AV99">
        <v>101</v>
      </c>
    </row>
    <row r="100" spans="1:48">
      <c r="A100" s="58" t="s">
        <v>134</v>
      </c>
      <c r="B100" t="s">
        <v>285</v>
      </c>
      <c r="C100" t="s">
        <v>285</v>
      </c>
      <c r="D100" s="58" t="s">
        <v>290</v>
      </c>
      <c r="E100">
        <v>2</v>
      </c>
      <c r="F100" t="s">
        <v>281</v>
      </c>
      <c r="G100" t="s">
        <v>281</v>
      </c>
      <c r="H100" t="s">
        <v>465</v>
      </c>
      <c r="I100" t="s">
        <v>469</v>
      </c>
      <c r="K100" t="s">
        <v>293</v>
      </c>
      <c r="L100" t="s">
        <v>306</v>
      </c>
      <c r="M100" t="s">
        <v>310</v>
      </c>
      <c r="N100">
        <v>3</v>
      </c>
      <c r="O100">
        <v>1</v>
      </c>
      <c r="P100" s="48">
        <v>0.53836700000000004</v>
      </c>
      <c r="Q100" s="48">
        <v>0.55492829379900821</v>
      </c>
      <c r="R100" s="48">
        <v>0.55492829379900821</v>
      </c>
      <c r="S100" s="49">
        <v>139105</v>
      </c>
      <c r="T100" s="49">
        <v>133384.48817604478</v>
      </c>
      <c r="U100" s="49">
        <v>133384.48817604478</v>
      </c>
      <c r="V100" s="50">
        <v>15900.000000000002</v>
      </c>
      <c r="W100" s="50">
        <v>13031.806727821424</v>
      </c>
      <c r="X100" s="50">
        <v>13031.806727821424</v>
      </c>
      <c r="Y100" s="51">
        <v>30.285441649538356</v>
      </c>
      <c r="Z100" s="51">
        <v>29.12842268509446</v>
      </c>
      <c r="AA100">
        <v>83</v>
      </c>
      <c r="AB100">
        <v>61.5</v>
      </c>
      <c r="AC100">
        <v>81.7</v>
      </c>
      <c r="AD100">
        <v>50.3</v>
      </c>
      <c r="AE100">
        <v>82.35</v>
      </c>
      <c r="AF100">
        <v>55.9</v>
      </c>
      <c r="AG100" s="48">
        <v>0.55492829379900821</v>
      </c>
      <c r="AH100" s="48">
        <v>0.55492829379900821</v>
      </c>
      <c r="AI100" s="49">
        <v>133384.48817604478</v>
      </c>
      <c r="AJ100" s="49">
        <v>133384.48817604478</v>
      </c>
      <c r="AK100" s="50">
        <v>13031.806727821424</v>
      </c>
      <c r="AL100" s="50">
        <v>13031.806727821424</v>
      </c>
      <c r="AM100" s="53">
        <v>0.46595700000000001</v>
      </c>
      <c r="AN100" s="53">
        <v>0.48031753243764969</v>
      </c>
      <c r="AO100" t="s">
        <v>275</v>
      </c>
      <c r="AP100" t="s">
        <v>278</v>
      </c>
      <c r="AQ100" s="56" t="s">
        <v>280</v>
      </c>
      <c r="AR100" t="s">
        <v>290</v>
      </c>
      <c r="AS100" t="s">
        <v>290</v>
      </c>
      <c r="AT100">
        <v>2</v>
      </c>
      <c r="AV100">
        <v>102</v>
      </c>
    </row>
    <row r="101" spans="1:48">
      <c r="A101" s="58" t="s">
        <v>135</v>
      </c>
      <c r="B101" t="s">
        <v>275</v>
      </c>
      <c r="C101" t="s">
        <v>286</v>
      </c>
      <c r="D101" s="58" t="s">
        <v>278</v>
      </c>
      <c r="E101">
        <v>2</v>
      </c>
      <c r="F101" t="s">
        <v>281</v>
      </c>
      <c r="G101" t="s">
        <v>281</v>
      </c>
      <c r="H101" t="s">
        <v>464</v>
      </c>
      <c r="I101" t="s">
        <v>469</v>
      </c>
      <c r="J101" t="s">
        <v>391</v>
      </c>
      <c r="K101" t="s">
        <v>293</v>
      </c>
      <c r="L101" t="s">
        <v>306</v>
      </c>
      <c r="M101" t="s">
        <v>310</v>
      </c>
      <c r="N101">
        <v>3</v>
      </c>
      <c r="O101">
        <v>4</v>
      </c>
      <c r="P101" s="48">
        <v>0.58551500000000001</v>
      </c>
      <c r="Q101" s="48">
        <v>0.5986754420710092</v>
      </c>
      <c r="R101" s="48">
        <v>0.61518084364127334</v>
      </c>
      <c r="S101" s="49">
        <v>203177</v>
      </c>
      <c r="T101" s="49">
        <v>227681.87917986015</v>
      </c>
      <c r="U101" s="49">
        <v>252392.73877651134</v>
      </c>
      <c r="V101" s="50">
        <v>20344.8</v>
      </c>
      <c r="W101" s="50">
        <v>20796.249776415876</v>
      </c>
      <c r="X101" s="50">
        <v>22073.598812913966</v>
      </c>
      <c r="Y101" s="51">
        <v>35.473623038614392</v>
      </c>
      <c r="Z101" s="51">
        <v>32.760229309394063</v>
      </c>
      <c r="AA101">
        <v>97.3</v>
      </c>
      <c r="AB101">
        <v>70</v>
      </c>
      <c r="AC101">
        <v>90</v>
      </c>
      <c r="AD101">
        <v>64.400000000000006</v>
      </c>
      <c r="AE101">
        <v>93.65</v>
      </c>
      <c r="AF101">
        <v>67.2</v>
      </c>
      <c r="AG101" s="48">
        <v>0.62487356274621475</v>
      </c>
      <c r="AH101" s="48">
        <v>0.63663935193337251</v>
      </c>
      <c r="AI101" s="49">
        <v>221049.89420919132</v>
      </c>
      <c r="AJ101" s="49">
        <v>240271.62414042535</v>
      </c>
      <c r="AK101" s="50">
        <v>18028.915939493825</v>
      </c>
      <c r="AL101" s="50">
        <v>18959.01035028612</v>
      </c>
      <c r="AM101" s="53">
        <v>0.51901799999999998</v>
      </c>
      <c r="AN101" s="53">
        <v>0.55078897704618968</v>
      </c>
      <c r="AO101" t="s">
        <v>274</v>
      </c>
      <c r="AP101" t="s">
        <v>277</v>
      </c>
      <c r="AQ101" s="56" t="s">
        <v>280</v>
      </c>
      <c r="AR101" t="s">
        <v>289</v>
      </c>
      <c r="AS101" t="s">
        <v>278</v>
      </c>
      <c r="AT101">
        <v>3</v>
      </c>
      <c r="AV101">
        <v>103</v>
      </c>
    </row>
    <row r="102" spans="1:48">
      <c r="A102" t="s">
        <v>136</v>
      </c>
      <c r="B102" t="s">
        <v>273</v>
      </c>
      <c r="C102" t="s">
        <v>274</v>
      </c>
      <c r="D102" s="58" t="s">
        <v>277</v>
      </c>
      <c r="E102">
        <v>1</v>
      </c>
      <c r="F102" t="s">
        <v>281</v>
      </c>
      <c r="G102" t="s">
        <v>281</v>
      </c>
      <c r="H102" t="s">
        <v>464</v>
      </c>
      <c r="I102" t="s">
        <v>469</v>
      </c>
      <c r="K102" t="s">
        <v>293</v>
      </c>
      <c r="L102" t="s">
        <v>306</v>
      </c>
      <c r="M102" t="s">
        <v>310</v>
      </c>
      <c r="N102">
        <v>3</v>
      </c>
      <c r="O102">
        <v>4</v>
      </c>
      <c r="P102" s="48">
        <v>0.57451399999999997</v>
      </c>
      <c r="Q102" s="48">
        <v>0.56721314373241682</v>
      </c>
      <c r="R102" s="48">
        <v>0.56892003144211345</v>
      </c>
      <c r="S102" s="49">
        <v>167441</v>
      </c>
      <c r="T102" s="49">
        <v>173742.26550160197</v>
      </c>
      <c r="U102" s="49">
        <v>175475.10884658495</v>
      </c>
      <c r="V102" s="50">
        <v>16812.5</v>
      </c>
      <c r="W102" s="50">
        <v>17243.398936736008</v>
      </c>
      <c r="X102" s="50">
        <v>17344.091385196014</v>
      </c>
      <c r="Y102" s="51">
        <v>31.380830439876974</v>
      </c>
      <c r="Z102" s="51">
        <v>31.821213393042882</v>
      </c>
      <c r="AA102">
        <v>83.7</v>
      </c>
      <c r="AB102">
        <v>61.6</v>
      </c>
      <c r="AC102">
        <v>83.7</v>
      </c>
      <c r="AD102">
        <v>61.1</v>
      </c>
      <c r="AE102">
        <v>83.7</v>
      </c>
      <c r="AF102">
        <v>61.35</v>
      </c>
      <c r="AG102" s="48">
        <v>0.58984589904363671</v>
      </c>
      <c r="AH102" s="48">
        <v>0.59107299299236704</v>
      </c>
      <c r="AI102" s="49">
        <v>164947.60068395792</v>
      </c>
      <c r="AJ102" s="49">
        <v>166297.41738349933</v>
      </c>
      <c r="AK102" s="50">
        <v>14782.459103255591</v>
      </c>
      <c r="AL102" s="50">
        <v>14856.791881452653</v>
      </c>
      <c r="AM102" s="53">
        <v>0.50527299999999997</v>
      </c>
      <c r="AN102" s="53">
        <v>0.49775827915359966</v>
      </c>
      <c r="AO102" t="s">
        <v>273</v>
      </c>
      <c r="AP102" t="s">
        <v>277</v>
      </c>
      <c r="AQ102" s="56" t="s">
        <v>279</v>
      </c>
      <c r="AR102" t="s">
        <v>289</v>
      </c>
      <c r="AS102" t="s">
        <v>277</v>
      </c>
      <c r="AT102">
        <v>2</v>
      </c>
      <c r="AV102">
        <v>104</v>
      </c>
    </row>
    <row r="103" spans="1:48">
      <c r="A103" s="58" t="s">
        <v>137</v>
      </c>
      <c r="B103" t="s">
        <v>275</v>
      </c>
      <c r="C103" t="s">
        <v>286</v>
      </c>
      <c r="D103" s="58" t="s">
        <v>278</v>
      </c>
      <c r="E103">
        <v>2</v>
      </c>
      <c r="F103" t="s">
        <v>281</v>
      </c>
      <c r="G103" t="s">
        <v>283</v>
      </c>
      <c r="H103" t="s">
        <v>464</v>
      </c>
      <c r="I103" t="s">
        <v>469</v>
      </c>
      <c r="K103" t="s">
        <v>293</v>
      </c>
      <c r="L103" t="s">
        <v>306</v>
      </c>
      <c r="M103" t="s">
        <v>310</v>
      </c>
      <c r="N103">
        <v>3</v>
      </c>
      <c r="O103">
        <v>4</v>
      </c>
      <c r="P103" s="48">
        <v>0.56137400000000004</v>
      </c>
      <c r="Q103" s="48">
        <v>0.56931402315183743</v>
      </c>
      <c r="R103" s="48">
        <v>0.57562605147394985</v>
      </c>
      <c r="S103" s="49">
        <v>160052</v>
      </c>
      <c r="T103" s="49">
        <v>168649.25178090046</v>
      </c>
      <c r="U103" s="49">
        <v>175694.583387922</v>
      </c>
      <c r="V103" s="50">
        <v>18110.3</v>
      </c>
      <c r="W103" s="50">
        <v>16769.092908159466</v>
      </c>
      <c r="X103" s="50">
        <v>17202.469340590986</v>
      </c>
      <c r="Y103" s="51">
        <v>31.930290341960433</v>
      </c>
      <c r="Z103" s="51">
        <v>30.816049491027901</v>
      </c>
      <c r="AA103">
        <v>78.3</v>
      </c>
      <c r="AB103">
        <v>67</v>
      </c>
      <c r="AC103">
        <v>72.400000000000006</v>
      </c>
      <c r="AD103">
        <v>64.7</v>
      </c>
      <c r="AE103">
        <v>75.349999999999994</v>
      </c>
      <c r="AF103">
        <v>65.849999999999994</v>
      </c>
      <c r="AG103" s="48">
        <v>0.59924030091733083</v>
      </c>
      <c r="AH103" s="48">
        <v>0.60401605255370139</v>
      </c>
      <c r="AI103" s="49">
        <v>171025.53684189927</v>
      </c>
      <c r="AJ103" s="49">
        <v>177105.26999083854</v>
      </c>
      <c r="AK103" s="50">
        <v>14950.082424169734</v>
      </c>
      <c r="AL103" s="50">
        <v>15288.037347618281</v>
      </c>
      <c r="AM103" s="53">
        <v>0.49245299999999997</v>
      </c>
      <c r="AN103" s="53">
        <v>0.50609880924213502</v>
      </c>
      <c r="AO103" t="s">
        <v>274</v>
      </c>
      <c r="AP103" t="s">
        <v>277</v>
      </c>
      <c r="AQ103" s="56" t="s">
        <v>280</v>
      </c>
      <c r="AR103" t="s">
        <v>289</v>
      </c>
      <c r="AS103" t="s">
        <v>278</v>
      </c>
      <c r="AT103">
        <v>3</v>
      </c>
      <c r="AV103">
        <v>105</v>
      </c>
    </row>
    <row r="104" spans="1:48">
      <c r="A104" t="s">
        <v>138</v>
      </c>
      <c r="B104" s="58" t="s">
        <v>274</v>
      </c>
      <c r="C104" t="s">
        <v>274</v>
      </c>
      <c r="D104" s="58" t="s">
        <v>277</v>
      </c>
      <c r="E104">
        <v>2</v>
      </c>
      <c r="F104" t="s">
        <v>283</v>
      </c>
      <c r="G104" t="s">
        <v>283</v>
      </c>
      <c r="H104" t="s">
        <v>464</v>
      </c>
      <c r="I104" t="s">
        <v>458</v>
      </c>
      <c r="K104" t="s">
        <v>293</v>
      </c>
      <c r="L104" t="s">
        <v>306</v>
      </c>
      <c r="M104" t="s">
        <v>310</v>
      </c>
      <c r="N104">
        <v>3</v>
      </c>
      <c r="O104">
        <v>4</v>
      </c>
      <c r="P104" s="48">
        <v>0.61809400000000003</v>
      </c>
      <c r="Q104" s="48">
        <v>0.55452438104972246</v>
      </c>
      <c r="R104" s="48">
        <v>0.61685422023098202</v>
      </c>
      <c r="S104" s="49">
        <v>276154</v>
      </c>
      <c r="T104" s="49">
        <v>248176.3110259177</v>
      </c>
      <c r="U104" s="49">
        <v>343978.89902591769</v>
      </c>
      <c r="V104" s="50">
        <v>25117.4</v>
      </c>
      <c r="W104" s="50">
        <v>25125.56823464077</v>
      </c>
      <c r="X104" s="50">
        <v>29740.948234640768</v>
      </c>
      <c r="Y104" s="51">
        <v>35.631923841790666</v>
      </c>
      <c r="Z104" s="51">
        <v>35.740934899868293</v>
      </c>
      <c r="AA104">
        <v>113.2</v>
      </c>
      <c r="AB104">
        <v>63.6</v>
      </c>
      <c r="AC104">
        <v>125.9</v>
      </c>
      <c r="AD104">
        <v>51</v>
      </c>
      <c r="AE104">
        <v>119.55000000000001</v>
      </c>
      <c r="AF104">
        <v>57.3</v>
      </c>
      <c r="AG104" s="48">
        <v>0.58742577901758342</v>
      </c>
      <c r="AH104" s="48">
        <v>0.6263327122294593</v>
      </c>
      <c r="AI104" s="49">
        <v>203037.14337883829</v>
      </c>
      <c r="AJ104" s="49">
        <v>253199.26115478654</v>
      </c>
      <c r="AK104" s="50">
        <v>18303.375516019569</v>
      </c>
      <c r="AL104" s="50">
        <v>20588.473120566578</v>
      </c>
      <c r="AM104" s="53">
        <v>0.55446600000000001</v>
      </c>
      <c r="AN104" s="53">
        <v>0.55226535566852886</v>
      </c>
      <c r="AO104" t="s">
        <v>273</v>
      </c>
      <c r="AP104" t="s">
        <v>277</v>
      </c>
      <c r="AQ104" s="56" t="s">
        <v>279</v>
      </c>
      <c r="AR104" t="s">
        <v>289</v>
      </c>
      <c r="AS104" t="s">
        <v>277</v>
      </c>
      <c r="AT104">
        <v>2</v>
      </c>
      <c r="AV104">
        <v>106</v>
      </c>
    </row>
    <row r="105" spans="1:48">
      <c r="A105" t="s">
        <v>139</v>
      </c>
      <c r="B105" s="59" t="s">
        <v>275</v>
      </c>
      <c r="C105" t="s">
        <v>274</v>
      </c>
      <c r="D105" s="58" t="s">
        <v>278</v>
      </c>
      <c r="E105">
        <v>2</v>
      </c>
      <c r="F105" t="s">
        <v>281</v>
      </c>
      <c r="G105" t="s">
        <v>281</v>
      </c>
      <c r="H105" t="s">
        <v>464</v>
      </c>
      <c r="I105" t="s">
        <v>458</v>
      </c>
      <c r="J105" t="s">
        <v>400</v>
      </c>
      <c r="K105" t="s">
        <v>294</v>
      </c>
      <c r="L105" t="s">
        <v>306</v>
      </c>
      <c r="M105" t="s">
        <v>310</v>
      </c>
      <c r="N105">
        <v>3</v>
      </c>
      <c r="O105">
        <v>4</v>
      </c>
      <c r="P105" s="48">
        <v>0.65135200000000004</v>
      </c>
      <c r="Q105" s="48">
        <v>0.61454889888773312</v>
      </c>
      <c r="R105" s="48">
        <v>0.65317724044047176</v>
      </c>
      <c r="S105" s="49">
        <v>353901</v>
      </c>
      <c r="T105" s="49">
        <v>291312.53183435899</v>
      </c>
      <c r="U105" s="49">
        <v>369718.43365192408</v>
      </c>
      <c r="V105" s="50">
        <v>28992.400000000001</v>
      </c>
      <c r="W105" s="50">
        <v>25306.071343046184</v>
      </c>
      <c r="X105" s="50">
        <v>28804.06597863571</v>
      </c>
      <c r="Y105" s="51">
        <v>39.611333936464817</v>
      </c>
      <c r="Z105" s="51">
        <v>39.370354841052013</v>
      </c>
      <c r="AA105">
        <v>114.6</v>
      </c>
      <c r="AB105">
        <v>75.400000000000006</v>
      </c>
      <c r="AC105">
        <v>114</v>
      </c>
      <c r="AD105">
        <v>62.7</v>
      </c>
      <c r="AE105">
        <v>114.3</v>
      </c>
      <c r="AF105">
        <v>69.050000000000011</v>
      </c>
      <c r="AG105" s="48">
        <v>0.64406152805940553</v>
      </c>
      <c r="AH105" s="48">
        <v>0.67063296282883611</v>
      </c>
      <c r="AI105" s="49">
        <v>282933.08787776559</v>
      </c>
      <c r="AJ105" s="49">
        <v>340241.70376369258</v>
      </c>
      <c r="AK105" s="50">
        <v>21843.115468691052</v>
      </c>
      <c r="AL105" s="50">
        <v>24246.061443916751</v>
      </c>
      <c r="AM105" s="53">
        <v>0.59256299999999995</v>
      </c>
      <c r="AN105" s="53">
        <v>0.59419485324751264</v>
      </c>
      <c r="AO105" t="s">
        <v>273</v>
      </c>
      <c r="AP105" t="s">
        <v>277</v>
      </c>
      <c r="AQ105" s="56" t="s">
        <v>279</v>
      </c>
      <c r="AR105" t="s">
        <v>289</v>
      </c>
      <c r="AS105" t="s">
        <v>277</v>
      </c>
      <c r="AT105">
        <v>2</v>
      </c>
      <c r="AV105">
        <v>107</v>
      </c>
    </row>
    <row r="106" spans="1:48">
      <c r="A106" t="s">
        <v>430</v>
      </c>
      <c r="B106" s="59" t="s">
        <v>274</v>
      </c>
      <c r="C106" t="s">
        <v>275</v>
      </c>
      <c r="D106" s="58" t="s">
        <v>277</v>
      </c>
      <c r="E106">
        <v>2</v>
      </c>
      <c r="F106" t="s">
        <v>281</v>
      </c>
      <c r="G106" t="s">
        <v>281</v>
      </c>
      <c r="H106" t="s">
        <v>464</v>
      </c>
      <c r="I106" t="s">
        <v>458</v>
      </c>
      <c r="K106" t="s">
        <v>293</v>
      </c>
      <c r="L106" t="s">
        <v>306</v>
      </c>
      <c r="M106" t="s">
        <v>310</v>
      </c>
      <c r="N106">
        <v>3</v>
      </c>
      <c r="O106">
        <v>4</v>
      </c>
      <c r="P106" s="48">
        <v>0.61336500000000005</v>
      </c>
      <c r="Q106" s="48">
        <v>0.56768775041093367</v>
      </c>
      <c r="R106" s="48">
        <v>0.61620241898076689</v>
      </c>
      <c r="S106" s="49">
        <v>319728</v>
      </c>
      <c r="T106" s="49">
        <v>261697.10369873009</v>
      </c>
      <c r="U106" s="49">
        <v>334335.80856963614</v>
      </c>
      <c r="V106" s="50">
        <v>30540.3</v>
      </c>
      <c r="W106" s="50">
        <v>25336.956086045164</v>
      </c>
      <c r="X106" s="50">
        <v>28618.661263073664</v>
      </c>
      <c r="Y106" s="51">
        <v>35.549574048759595</v>
      </c>
      <c r="Z106" s="51">
        <v>35.292005511279044</v>
      </c>
      <c r="AA106">
        <v>138.9</v>
      </c>
      <c r="AB106">
        <v>62.3</v>
      </c>
      <c r="AC106">
        <v>141.1</v>
      </c>
      <c r="AD106">
        <v>52</v>
      </c>
      <c r="AE106">
        <v>140</v>
      </c>
      <c r="AF106">
        <v>57.15</v>
      </c>
      <c r="AG106" s="48">
        <v>0.59557667778842338</v>
      </c>
      <c r="AH106" s="48">
        <v>0.62776199229724949</v>
      </c>
      <c r="AI106" s="49">
        <v>237475.08307995484</v>
      </c>
      <c r="AJ106" s="49">
        <v>284513.41684386897</v>
      </c>
      <c r="AK106" s="50">
        <v>20968.87215366806</v>
      </c>
      <c r="AL106" s="50">
        <v>23050.748134239722</v>
      </c>
      <c r="AM106" s="53">
        <v>0.55000800000000005</v>
      </c>
      <c r="AN106" s="53">
        <v>0.55046388460607454</v>
      </c>
      <c r="AO106" t="s">
        <v>273</v>
      </c>
      <c r="AP106" t="s">
        <v>277</v>
      </c>
      <c r="AQ106" s="56" t="s">
        <v>279</v>
      </c>
      <c r="AR106" t="s">
        <v>289</v>
      </c>
      <c r="AS106" t="s">
        <v>278</v>
      </c>
      <c r="AT106">
        <v>2</v>
      </c>
      <c r="AU106" t="s">
        <v>390</v>
      </c>
      <c r="AV106">
        <v>108</v>
      </c>
    </row>
    <row r="107" spans="1:48">
      <c r="A107" t="s">
        <v>140</v>
      </c>
      <c r="B107" s="59" t="s">
        <v>273</v>
      </c>
      <c r="C107" t="s">
        <v>275</v>
      </c>
      <c r="D107" s="58" t="s">
        <v>277</v>
      </c>
      <c r="E107" s="58">
        <v>1</v>
      </c>
      <c r="F107" t="s">
        <v>281</v>
      </c>
      <c r="G107" t="s">
        <v>281</v>
      </c>
      <c r="H107" t="s">
        <v>464</v>
      </c>
      <c r="I107" t="s">
        <v>469</v>
      </c>
      <c r="K107" t="s">
        <v>293</v>
      </c>
      <c r="L107" t="s">
        <v>306</v>
      </c>
      <c r="M107" t="s">
        <v>310</v>
      </c>
      <c r="N107">
        <v>3</v>
      </c>
      <c r="O107">
        <v>4</v>
      </c>
      <c r="P107" s="48">
        <v>0.62682099999999996</v>
      </c>
      <c r="Q107" s="48"/>
      <c r="R107" s="48">
        <v>0.62740209937969249</v>
      </c>
      <c r="S107" s="49">
        <v>274684</v>
      </c>
      <c r="T107" s="49">
        <v>-46619.08972135566</v>
      </c>
      <c r="U107" s="49">
        <v>289243.02084937156</v>
      </c>
      <c r="V107" s="50">
        <v>24246.6</v>
      </c>
      <c r="W107" s="50">
        <v>4923.0341320607804</v>
      </c>
      <c r="X107" s="50">
        <v>24357.292453007234</v>
      </c>
      <c r="Y107" s="51">
        <v>36.713100563540436</v>
      </c>
      <c r="Z107" s="51">
        <v>36.646729148320382</v>
      </c>
      <c r="AA107">
        <v>103</v>
      </c>
      <c r="AB107">
        <v>70.599999999999994</v>
      </c>
      <c r="AC107">
        <v>103</v>
      </c>
      <c r="AD107">
        <v>70.599999999999994</v>
      </c>
      <c r="AE107">
        <v>103</v>
      </c>
      <c r="AF107">
        <v>70.599999999999994</v>
      </c>
      <c r="AG107" s="48">
        <v>0.64636652319944576</v>
      </c>
      <c r="AH107" s="48">
        <v>0.64636652319944576</v>
      </c>
      <c r="AI107" s="49">
        <v>268809.89369353704</v>
      </c>
      <c r="AJ107" s="49">
        <v>268809.89369353704</v>
      </c>
      <c r="AK107" s="50">
        <v>20622.612795918802</v>
      </c>
      <c r="AL107" s="50">
        <v>20622.612795918802</v>
      </c>
      <c r="AM107" s="53">
        <v>0.56515199999999999</v>
      </c>
      <c r="AN107" s="53">
        <v>0.56458475209404968</v>
      </c>
      <c r="AO107" t="s">
        <v>273</v>
      </c>
      <c r="AP107" t="s">
        <v>277</v>
      </c>
      <c r="AQ107" s="56" t="s">
        <v>279</v>
      </c>
      <c r="AR107" t="s">
        <v>289</v>
      </c>
      <c r="AS107" t="s">
        <v>278</v>
      </c>
      <c r="AT107">
        <v>2</v>
      </c>
      <c r="AV107">
        <v>109</v>
      </c>
    </row>
    <row r="108" spans="1:48">
      <c r="A108" t="s">
        <v>429</v>
      </c>
      <c r="B108" s="58" t="s">
        <v>285</v>
      </c>
      <c r="C108" t="s">
        <v>287</v>
      </c>
      <c r="D108" s="58" t="s">
        <v>290</v>
      </c>
      <c r="E108">
        <v>2</v>
      </c>
      <c r="F108" t="s">
        <v>281</v>
      </c>
      <c r="G108" t="s">
        <v>282</v>
      </c>
      <c r="H108" t="s">
        <v>465</v>
      </c>
      <c r="I108" t="s">
        <v>469</v>
      </c>
      <c r="J108" t="s">
        <v>391</v>
      </c>
      <c r="K108" t="s">
        <v>294</v>
      </c>
      <c r="L108" t="s">
        <v>306</v>
      </c>
      <c r="M108" t="s">
        <v>310</v>
      </c>
      <c r="N108">
        <v>4</v>
      </c>
      <c r="O108">
        <v>1</v>
      </c>
      <c r="P108" s="48">
        <v>0.602549</v>
      </c>
      <c r="Q108" s="48">
        <v>0.62823072473788344</v>
      </c>
      <c r="R108" s="48">
        <v>0.62823072473788344</v>
      </c>
      <c r="S108" s="49">
        <v>200010</v>
      </c>
      <c r="T108" s="49">
        <v>222764.26786523996</v>
      </c>
      <c r="U108" s="49">
        <v>222764.26786523996</v>
      </c>
      <c r="V108" s="50">
        <v>19751.7</v>
      </c>
      <c r="W108" s="50">
        <v>17999.637717901242</v>
      </c>
      <c r="X108" s="50">
        <v>17999.637717901242</v>
      </c>
      <c r="Y108" s="51">
        <v>36.774799331900589</v>
      </c>
      <c r="Z108" s="51">
        <v>34.265500900180086</v>
      </c>
      <c r="AA108">
        <v>85.7</v>
      </c>
      <c r="AB108">
        <v>78.5</v>
      </c>
      <c r="AC108">
        <v>85</v>
      </c>
      <c r="AD108">
        <v>63.5</v>
      </c>
      <c r="AE108">
        <v>85.35</v>
      </c>
      <c r="AF108">
        <v>71</v>
      </c>
      <c r="AG108" s="48">
        <v>0.62823072473788344</v>
      </c>
      <c r="AH108" s="48">
        <v>0.62823072473788344</v>
      </c>
      <c r="AI108" s="49">
        <v>222764.26786523996</v>
      </c>
      <c r="AJ108" s="49">
        <v>222764.26786523996</v>
      </c>
      <c r="AK108" s="50">
        <v>17999.637717901242</v>
      </c>
      <c r="AL108" s="50">
        <v>17999.637717901242</v>
      </c>
      <c r="AM108" s="53">
        <v>0.53779699999999997</v>
      </c>
      <c r="AN108" s="53">
        <v>0.56411260035828215</v>
      </c>
      <c r="AO108" t="s">
        <v>275</v>
      </c>
      <c r="AP108" t="s">
        <v>278</v>
      </c>
      <c r="AQ108" s="56" t="s">
        <v>280</v>
      </c>
      <c r="AR108" t="s">
        <v>290</v>
      </c>
      <c r="AS108" t="s">
        <v>290</v>
      </c>
      <c r="AT108">
        <v>3</v>
      </c>
      <c r="AU108" t="s">
        <v>390</v>
      </c>
      <c r="AV108">
        <v>110</v>
      </c>
    </row>
    <row r="109" spans="1:48">
      <c r="A109" t="s">
        <v>428</v>
      </c>
      <c r="B109" s="58" t="s">
        <v>285</v>
      </c>
      <c r="C109" t="s">
        <v>287</v>
      </c>
      <c r="D109" s="58" t="s">
        <v>290</v>
      </c>
      <c r="E109">
        <v>2</v>
      </c>
      <c r="F109" t="s">
        <v>281</v>
      </c>
      <c r="G109" t="s">
        <v>281</v>
      </c>
      <c r="H109" t="s">
        <v>465</v>
      </c>
      <c r="I109" t="s">
        <v>469</v>
      </c>
      <c r="K109" t="s">
        <v>294</v>
      </c>
      <c r="L109" t="s">
        <v>306</v>
      </c>
      <c r="M109" t="s">
        <v>310</v>
      </c>
      <c r="N109">
        <v>4</v>
      </c>
      <c r="O109">
        <v>4</v>
      </c>
      <c r="P109" s="48">
        <v>0.581237</v>
      </c>
      <c r="Q109" s="48">
        <v>0.60866809908303388</v>
      </c>
      <c r="R109" s="48">
        <v>0.60866809908303388</v>
      </c>
      <c r="S109" s="49">
        <v>182861</v>
      </c>
      <c r="T109" s="49">
        <v>202026.19457087637</v>
      </c>
      <c r="U109" s="49">
        <v>202026.19457087637</v>
      </c>
      <c r="V109" s="50">
        <v>19361.400000000001</v>
      </c>
      <c r="W109" s="50">
        <v>17232.903436257417</v>
      </c>
      <c r="X109" s="50">
        <v>17232.903436257417</v>
      </c>
      <c r="Y109" s="51">
        <v>34.815618161412921</v>
      </c>
      <c r="Z109" s="51">
        <v>32.401906524771135</v>
      </c>
      <c r="AA109">
        <v>80.900000000000006</v>
      </c>
      <c r="AB109">
        <v>77</v>
      </c>
      <c r="AC109">
        <v>100</v>
      </c>
      <c r="AD109">
        <v>55.4</v>
      </c>
      <c r="AE109">
        <v>90.45</v>
      </c>
      <c r="AF109">
        <v>66.2</v>
      </c>
      <c r="AG109" s="48">
        <v>0.60866809908303388</v>
      </c>
      <c r="AH109" s="48">
        <v>0.60866809908303388</v>
      </c>
      <c r="AI109" s="49">
        <v>202026.19457087637</v>
      </c>
      <c r="AJ109" s="49">
        <v>202026.19457087637</v>
      </c>
      <c r="AK109" s="50">
        <v>17232.903436257417</v>
      </c>
      <c r="AL109" s="50">
        <v>17232.903436257417</v>
      </c>
      <c r="AM109" s="53">
        <v>0.51438499999999998</v>
      </c>
      <c r="AN109" s="53">
        <v>0.54172514910309666</v>
      </c>
      <c r="AO109" t="s">
        <v>275</v>
      </c>
      <c r="AP109" t="s">
        <v>278</v>
      </c>
      <c r="AQ109" s="56" t="s">
        <v>280</v>
      </c>
      <c r="AR109" t="s">
        <v>290</v>
      </c>
      <c r="AS109" t="s">
        <v>290</v>
      </c>
      <c r="AT109">
        <v>3</v>
      </c>
      <c r="AU109" t="s">
        <v>390</v>
      </c>
      <c r="AV109">
        <v>111</v>
      </c>
    </row>
    <row r="110" spans="1:48">
      <c r="A110" t="s">
        <v>427</v>
      </c>
      <c r="B110" s="58" t="s">
        <v>285</v>
      </c>
      <c r="C110" t="s">
        <v>287</v>
      </c>
      <c r="D110" s="58" t="s">
        <v>290</v>
      </c>
      <c r="E110">
        <v>2</v>
      </c>
      <c r="F110" t="s">
        <v>281</v>
      </c>
      <c r="G110" t="s">
        <v>282</v>
      </c>
      <c r="H110" t="s">
        <v>465</v>
      </c>
      <c r="I110" t="s">
        <v>469</v>
      </c>
      <c r="K110" t="s">
        <v>294</v>
      </c>
      <c r="L110" t="s">
        <v>306</v>
      </c>
      <c r="M110" t="s">
        <v>310</v>
      </c>
      <c r="N110">
        <v>4</v>
      </c>
      <c r="O110">
        <v>1</v>
      </c>
      <c r="P110" s="48">
        <v>0.59326699999999999</v>
      </c>
      <c r="Q110" s="48">
        <v>0.66701862643317744</v>
      </c>
      <c r="R110" s="48">
        <v>0.66701862643317744</v>
      </c>
      <c r="S110" s="49">
        <v>190631</v>
      </c>
      <c r="T110" s="49">
        <v>306312.44341466232</v>
      </c>
      <c r="U110" s="49">
        <v>306312.44341466232</v>
      </c>
      <c r="V110" s="50">
        <v>19965.2</v>
      </c>
      <c r="W110" s="50">
        <v>22071.142555971423</v>
      </c>
      <c r="X110" s="50">
        <v>22071.142555971423</v>
      </c>
      <c r="Y110" s="51">
        <v>41.319089047975858</v>
      </c>
      <c r="Z110" s="51">
        <v>33.422325546483577</v>
      </c>
      <c r="AA110">
        <v>92.1</v>
      </c>
      <c r="AB110">
        <v>76.900000000000006</v>
      </c>
      <c r="AC110">
        <v>92.1</v>
      </c>
      <c r="AD110">
        <v>82.6</v>
      </c>
      <c r="AE110">
        <v>92.1</v>
      </c>
      <c r="AF110">
        <v>79.75</v>
      </c>
      <c r="AG110" s="48">
        <v>0.66701862643317744</v>
      </c>
      <c r="AH110" s="48">
        <v>0.66701862643317744</v>
      </c>
      <c r="AI110" s="49">
        <v>306312.44341466232</v>
      </c>
      <c r="AJ110" s="49">
        <v>306312.44341466232</v>
      </c>
      <c r="AK110" s="50">
        <v>22071.142555971423</v>
      </c>
      <c r="AL110" s="50">
        <v>22071.142555971423</v>
      </c>
      <c r="AM110" s="53">
        <v>0.52718500000000001</v>
      </c>
      <c r="AN110" s="53">
        <v>0.60888695319431752</v>
      </c>
      <c r="AO110" t="s">
        <v>275</v>
      </c>
      <c r="AP110" t="s">
        <v>278</v>
      </c>
      <c r="AQ110" s="56" t="s">
        <v>280</v>
      </c>
      <c r="AR110" t="s">
        <v>290</v>
      </c>
      <c r="AS110" t="s">
        <v>290</v>
      </c>
      <c r="AT110">
        <v>3</v>
      </c>
      <c r="AU110" t="s">
        <v>390</v>
      </c>
      <c r="AV110">
        <v>112</v>
      </c>
    </row>
    <row r="111" spans="1:48">
      <c r="A111" t="s">
        <v>141</v>
      </c>
      <c r="B111" s="58" t="s">
        <v>288</v>
      </c>
      <c r="C111" t="s">
        <v>288</v>
      </c>
      <c r="D111" s="58" t="s">
        <v>290</v>
      </c>
      <c r="E111">
        <v>1</v>
      </c>
      <c r="F111" t="s">
        <v>282</v>
      </c>
      <c r="G111" t="s">
        <v>282</v>
      </c>
      <c r="H111" t="s">
        <v>465</v>
      </c>
      <c r="I111" t="s">
        <v>469</v>
      </c>
      <c r="K111" t="s">
        <v>294</v>
      </c>
      <c r="L111" t="s">
        <v>306</v>
      </c>
      <c r="M111" t="s">
        <v>310</v>
      </c>
      <c r="N111">
        <v>4</v>
      </c>
      <c r="O111">
        <v>1</v>
      </c>
      <c r="P111" s="48">
        <v>0.62811499999999998</v>
      </c>
      <c r="Q111" s="48">
        <v>0.65254340462244942</v>
      </c>
      <c r="R111" s="48">
        <v>0.65254340462244942</v>
      </c>
      <c r="S111" s="49">
        <v>233197</v>
      </c>
      <c r="T111" s="49">
        <v>283684.07512963057</v>
      </c>
      <c r="U111" s="49">
        <v>283684.07512963057</v>
      </c>
      <c r="V111" s="50">
        <v>19650.899999999998</v>
      </c>
      <c r="W111" s="50">
        <v>21361.92566145584</v>
      </c>
      <c r="X111" s="50">
        <v>21361.92566145584</v>
      </c>
      <c r="Y111" s="51">
        <v>39.508112091764495</v>
      </c>
      <c r="Z111" s="51">
        <v>36.737913648343138</v>
      </c>
      <c r="AA111">
        <v>104.5</v>
      </c>
      <c r="AB111">
        <v>74.599999999999994</v>
      </c>
      <c r="AC111">
        <v>103.6</v>
      </c>
      <c r="AD111">
        <v>69.8</v>
      </c>
      <c r="AE111">
        <v>104.05</v>
      </c>
      <c r="AF111">
        <v>72.199999999999989</v>
      </c>
      <c r="AG111" s="48">
        <v>0.65254340462244942</v>
      </c>
      <c r="AH111" s="48">
        <v>0.65254340462244942</v>
      </c>
      <c r="AI111" s="49">
        <v>283684.07512963057</v>
      </c>
      <c r="AJ111" s="49">
        <v>283684.07512963057</v>
      </c>
      <c r="AK111" s="50">
        <v>21361.92566145584</v>
      </c>
      <c r="AL111" s="50">
        <v>21361.92566145584</v>
      </c>
      <c r="AM111" s="53">
        <v>0.56454700000000002</v>
      </c>
      <c r="AN111" s="53">
        <v>0.59214036763996769</v>
      </c>
      <c r="AO111" t="s">
        <v>276</v>
      </c>
      <c r="AP111" t="s">
        <v>278</v>
      </c>
      <c r="AQ111" s="56" t="s">
        <v>279</v>
      </c>
      <c r="AR111" t="s">
        <v>290</v>
      </c>
      <c r="AS111" t="s">
        <v>290</v>
      </c>
      <c r="AT111">
        <v>1</v>
      </c>
      <c r="AV111">
        <v>113</v>
      </c>
    </row>
    <row r="112" spans="1:48">
      <c r="A112" t="s">
        <v>142</v>
      </c>
      <c r="B112" s="58" t="s">
        <v>288</v>
      </c>
      <c r="C112" t="s">
        <v>288</v>
      </c>
      <c r="D112" s="58" t="s">
        <v>290</v>
      </c>
      <c r="E112">
        <v>1</v>
      </c>
      <c r="F112" t="s">
        <v>282</v>
      </c>
      <c r="G112" t="s">
        <v>282</v>
      </c>
      <c r="H112" t="s">
        <v>465</v>
      </c>
      <c r="I112" t="s">
        <v>469</v>
      </c>
      <c r="J112" t="s">
        <v>391</v>
      </c>
      <c r="K112" t="s">
        <v>294</v>
      </c>
      <c r="L112" t="s">
        <v>306</v>
      </c>
      <c r="M112" t="s">
        <v>310</v>
      </c>
      <c r="N112">
        <v>4</v>
      </c>
      <c r="O112">
        <v>1</v>
      </c>
      <c r="P112" s="48">
        <v>0.62042799999999998</v>
      </c>
      <c r="Q112" s="48">
        <v>0.6559924562965106</v>
      </c>
      <c r="R112" s="48">
        <v>0.6559924562965106</v>
      </c>
      <c r="S112" s="49">
        <v>221824</v>
      </c>
      <c r="T112" s="49">
        <v>293895.4272566475</v>
      </c>
      <c r="U112" s="49">
        <v>293895.4272566475</v>
      </c>
      <c r="V112" s="50">
        <v>19639.899999999998</v>
      </c>
      <c r="W112" s="50">
        <v>21899.066238126372</v>
      </c>
      <c r="X112" s="50">
        <v>21899.066238126372</v>
      </c>
      <c r="Y112" s="51">
        <v>39.925579342255965</v>
      </c>
      <c r="Z112" s="51">
        <v>35.952318761060191</v>
      </c>
      <c r="AA112">
        <v>105.9</v>
      </c>
      <c r="AB112">
        <v>78</v>
      </c>
      <c r="AC112">
        <v>103.9</v>
      </c>
      <c r="AD112">
        <v>68.599999999999994</v>
      </c>
      <c r="AE112">
        <v>104.9</v>
      </c>
      <c r="AF112">
        <v>73.3</v>
      </c>
      <c r="AG112" s="48">
        <v>0.6559924562965106</v>
      </c>
      <c r="AH112" s="48">
        <v>0.6559924562965106</v>
      </c>
      <c r="AI112" s="49">
        <v>293895.4272566475</v>
      </c>
      <c r="AJ112" s="49">
        <v>293895.4272566475</v>
      </c>
      <c r="AK112" s="50">
        <v>21899.066238126372</v>
      </c>
      <c r="AL112" s="50">
        <v>21899.066238126372</v>
      </c>
      <c r="AM112" s="53">
        <v>0.55609500000000001</v>
      </c>
      <c r="AN112" s="53">
        <v>0.59609751960691471</v>
      </c>
      <c r="AO112" t="s">
        <v>276</v>
      </c>
      <c r="AP112" t="s">
        <v>278</v>
      </c>
      <c r="AQ112" s="56" t="s">
        <v>279</v>
      </c>
      <c r="AR112" t="s">
        <v>290</v>
      </c>
      <c r="AS112" t="s">
        <v>290</v>
      </c>
      <c r="AT112">
        <v>1</v>
      </c>
      <c r="AV112">
        <v>114</v>
      </c>
    </row>
    <row r="113" spans="1:48">
      <c r="A113" t="s">
        <v>426</v>
      </c>
      <c r="B113" s="58" t="s">
        <v>288</v>
      </c>
      <c r="C113" t="s">
        <v>288</v>
      </c>
      <c r="D113" s="58" t="s">
        <v>290</v>
      </c>
      <c r="E113">
        <v>1</v>
      </c>
      <c r="F113" t="s">
        <v>281</v>
      </c>
      <c r="G113" t="s">
        <v>282</v>
      </c>
      <c r="H113" t="s">
        <v>465</v>
      </c>
      <c r="I113" t="s">
        <v>469</v>
      </c>
      <c r="J113" t="s">
        <v>389</v>
      </c>
      <c r="K113" t="s">
        <v>294</v>
      </c>
      <c r="L113" t="s">
        <v>306</v>
      </c>
      <c r="M113" t="s">
        <v>310</v>
      </c>
      <c r="N113">
        <v>4</v>
      </c>
      <c r="O113">
        <v>1</v>
      </c>
      <c r="P113" s="48">
        <v>0.56054400000000004</v>
      </c>
      <c r="Q113" s="48">
        <v>0.60052192073041466</v>
      </c>
      <c r="R113" s="48">
        <v>0.60052192073041466</v>
      </c>
      <c r="S113" s="49">
        <v>141432</v>
      </c>
      <c r="T113" s="49">
        <v>182728.67581126955</v>
      </c>
      <c r="U113" s="49">
        <v>182728.67581126955</v>
      </c>
      <c r="V113" s="50">
        <v>15666.5</v>
      </c>
      <c r="W113" s="50">
        <v>15920.171683640772</v>
      </c>
      <c r="X113" s="50">
        <v>15920.171683640772</v>
      </c>
      <c r="Y113" s="51">
        <v>34.052336830711312</v>
      </c>
      <c r="Z113" s="51">
        <v>30.733780100107062</v>
      </c>
      <c r="AA113">
        <v>86.7</v>
      </c>
      <c r="AB113">
        <v>71.400000000000006</v>
      </c>
      <c r="AC113">
        <v>84.5</v>
      </c>
      <c r="AD113">
        <v>57.1</v>
      </c>
      <c r="AE113">
        <v>85.6</v>
      </c>
      <c r="AF113">
        <v>64.25</v>
      </c>
      <c r="AG113" s="48">
        <v>0.60052192073041466</v>
      </c>
      <c r="AH113" s="48">
        <v>0.60052192073041466</v>
      </c>
      <c r="AI113" s="49">
        <v>182728.67581126955</v>
      </c>
      <c r="AJ113" s="49">
        <v>182728.67581126955</v>
      </c>
      <c r="AK113" s="50">
        <v>15920.171683640772</v>
      </c>
      <c r="AL113" s="50">
        <v>15920.171683640772</v>
      </c>
      <c r="AM113" s="53">
        <v>0.49021799999999999</v>
      </c>
      <c r="AN113" s="53">
        <v>0.53229347849538045</v>
      </c>
      <c r="AO113" t="s">
        <v>276</v>
      </c>
      <c r="AP113" t="s">
        <v>278</v>
      </c>
      <c r="AQ113" s="56" t="s">
        <v>279</v>
      </c>
      <c r="AR113" t="s">
        <v>290</v>
      </c>
      <c r="AS113" t="s">
        <v>290</v>
      </c>
      <c r="AT113">
        <v>1</v>
      </c>
      <c r="AU113" t="s">
        <v>390</v>
      </c>
      <c r="AV113">
        <v>115</v>
      </c>
    </row>
    <row r="114" spans="1:48">
      <c r="A114" t="s">
        <v>425</v>
      </c>
      <c r="B114" s="58" t="s">
        <v>275</v>
      </c>
      <c r="C114" t="s">
        <v>286</v>
      </c>
      <c r="D114" s="58" t="s">
        <v>278</v>
      </c>
      <c r="E114">
        <v>2</v>
      </c>
      <c r="F114" t="s">
        <v>281</v>
      </c>
      <c r="G114" t="s">
        <v>281</v>
      </c>
      <c r="H114" t="s">
        <v>464</v>
      </c>
      <c r="I114" t="s">
        <v>469</v>
      </c>
      <c r="K114" t="s">
        <v>294</v>
      </c>
      <c r="L114" t="s">
        <v>306</v>
      </c>
      <c r="M114" t="s">
        <v>310</v>
      </c>
      <c r="N114">
        <v>4</v>
      </c>
      <c r="O114">
        <v>4</v>
      </c>
      <c r="P114" s="48">
        <v>0.61741900000000005</v>
      </c>
      <c r="Q114" s="48">
        <v>0.62580329838386206</v>
      </c>
      <c r="R114" s="48">
        <v>0.62580329838386206</v>
      </c>
      <c r="S114" s="49">
        <v>231892</v>
      </c>
      <c r="T114" s="49">
        <v>225685.09006928708</v>
      </c>
      <c r="U114" s="49">
        <v>225685.09006928708</v>
      </c>
      <c r="V114" s="50">
        <v>22042.2</v>
      </c>
      <c r="W114" s="50">
        <v>18356.738487492938</v>
      </c>
      <c r="X114" s="50">
        <v>18356.738487492938</v>
      </c>
      <c r="Y114" s="51">
        <v>36.520186322592913</v>
      </c>
      <c r="Z114" s="51">
        <v>35.689773933253989</v>
      </c>
      <c r="AA114">
        <v>94</v>
      </c>
      <c r="AB114">
        <v>74.8</v>
      </c>
      <c r="AC114">
        <v>93.7</v>
      </c>
      <c r="AD114">
        <v>61.4</v>
      </c>
      <c r="AE114">
        <v>93.85</v>
      </c>
      <c r="AF114">
        <v>68.099999999999994</v>
      </c>
      <c r="AG114" s="48">
        <v>0.62580329838386206</v>
      </c>
      <c r="AH114" s="48">
        <v>0.62580329838386206</v>
      </c>
      <c r="AI114" s="49">
        <v>225685.09006928708</v>
      </c>
      <c r="AJ114" s="49">
        <v>225685.09006928708</v>
      </c>
      <c r="AK114" s="50">
        <v>18356.738487492938</v>
      </c>
      <c r="AL114" s="50">
        <v>18356.738487492938</v>
      </c>
      <c r="AM114" s="53">
        <v>0.55457100000000004</v>
      </c>
      <c r="AN114" s="53">
        <v>0.56128646600453158</v>
      </c>
      <c r="AO114" t="s">
        <v>275</v>
      </c>
      <c r="AP114" t="s">
        <v>278</v>
      </c>
      <c r="AQ114" s="56" t="s">
        <v>280</v>
      </c>
      <c r="AR114" t="s">
        <v>289</v>
      </c>
      <c r="AS114" t="s">
        <v>278</v>
      </c>
      <c r="AT114">
        <v>3</v>
      </c>
      <c r="AU114" t="s">
        <v>390</v>
      </c>
      <c r="AV114">
        <v>116</v>
      </c>
    </row>
    <row r="115" spans="1:48">
      <c r="A115" t="s">
        <v>424</v>
      </c>
      <c r="B115" s="58" t="s">
        <v>288</v>
      </c>
      <c r="C115" t="s">
        <v>285</v>
      </c>
      <c r="D115" s="58" t="s">
        <v>290</v>
      </c>
      <c r="E115">
        <v>1</v>
      </c>
      <c r="F115" t="s">
        <v>281</v>
      </c>
      <c r="G115" t="s">
        <v>282</v>
      </c>
      <c r="H115" t="s">
        <v>465</v>
      </c>
      <c r="I115" t="s">
        <v>469</v>
      </c>
      <c r="K115" t="s">
        <v>294</v>
      </c>
      <c r="L115" t="s">
        <v>306</v>
      </c>
      <c r="M115" t="s">
        <v>310</v>
      </c>
      <c r="N115">
        <v>4</v>
      </c>
      <c r="O115">
        <v>1</v>
      </c>
      <c r="P115" s="48">
        <v>0.57439899999999999</v>
      </c>
      <c r="Q115" s="48">
        <v>0.62311357974817083</v>
      </c>
      <c r="R115" s="48">
        <v>0.62311357974817083</v>
      </c>
      <c r="S115" s="49">
        <v>153829</v>
      </c>
      <c r="T115" s="49">
        <v>206267.05457950084</v>
      </c>
      <c r="U115" s="49">
        <v>206267.05457950084</v>
      </c>
      <c r="V115" s="50">
        <v>15785.199999999999</v>
      </c>
      <c r="W115" s="50">
        <v>16904.174032668288</v>
      </c>
      <c r="X115" s="50">
        <v>16904.174032668288</v>
      </c>
      <c r="Y115" s="51">
        <v>36.242534273418173</v>
      </c>
      <c r="Z115" s="51">
        <v>31.798785134229945</v>
      </c>
      <c r="AA115">
        <v>77.599999999999994</v>
      </c>
      <c r="AB115">
        <v>71.2</v>
      </c>
      <c r="AC115">
        <v>77.599999999999994</v>
      </c>
      <c r="AD115">
        <v>71.3</v>
      </c>
      <c r="AE115">
        <v>77.599999999999994</v>
      </c>
      <c r="AF115">
        <v>71.25</v>
      </c>
      <c r="AG115" s="48">
        <v>0.62311357974817083</v>
      </c>
      <c r="AH115" s="48">
        <v>0.62311357974817083</v>
      </c>
      <c r="AI115" s="49">
        <v>206267.05457950084</v>
      </c>
      <c r="AJ115" s="49">
        <v>206267.05457950084</v>
      </c>
      <c r="AK115" s="50">
        <v>16904.174032668288</v>
      </c>
      <c r="AL115" s="50">
        <v>16904.174032668288</v>
      </c>
      <c r="AM115" s="53">
        <v>0.50438300000000003</v>
      </c>
      <c r="AN115" s="53">
        <v>0.55820041221533545</v>
      </c>
      <c r="AO115" t="s">
        <v>276</v>
      </c>
      <c r="AP115" t="s">
        <v>278</v>
      </c>
      <c r="AQ115" s="56" t="s">
        <v>279</v>
      </c>
      <c r="AR115" t="s">
        <v>290</v>
      </c>
      <c r="AS115" t="s">
        <v>290</v>
      </c>
      <c r="AT115">
        <v>2</v>
      </c>
      <c r="AU115" t="s">
        <v>390</v>
      </c>
      <c r="AV115">
        <v>117</v>
      </c>
    </row>
    <row r="116" spans="1:48">
      <c r="A116" t="s">
        <v>423</v>
      </c>
      <c r="B116" s="58" t="s">
        <v>285</v>
      </c>
      <c r="C116" t="s">
        <v>287</v>
      </c>
      <c r="D116" s="58" t="s">
        <v>290</v>
      </c>
      <c r="E116">
        <v>2</v>
      </c>
      <c r="F116" t="s">
        <v>281</v>
      </c>
      <c r="G116" t="s">
        <v>282</v>
      </c>
      <c r="H116" t="s">
        <v>465</v>
      </c>
      <c r="I116" t="s">
        <v>469</v>
      </c>
      <c r="J116" t="s">
        <v>391</v>
      </c>
      <c r="K116" t="s">
        <v>294</v>
      </c>
      <c r="L116" t="s">
        <v>306</v>
      </c>
      <c r="M116" t="s">
        <v>310</v>
      </c>
      <c r="N116">
        <v>4</v>
      </c>
      <c r="O116">
        <v>1</v>
      </c>
      <c r="P116" s="48">
        <v>0.582986</v>
      </c>
      <c r="Q116" s="48">
        <v>0.64262208770388063</v>
      </c>
      <c r="R116" s="48">
        <v>0.64262208770388063</v>
      </c>
      <c r="S116" s="49">
        <v>165712</v>
      </c>
      <c r="T116" s="49">
        <v>244604.92865447441</v>
      </c>
      <c r="U116" s="49">
        <v>244604.92865447441</v>
      </c>
      <c r="V116" s="50">
        <v>17386</v>
      </c>
      <c r="W116" s="50">
        <v>18964.664362195308</v>
      </c>
      <c r="X116" s="50">
        <v>18964.664362195308</v>
      </c>
      <c r="Y116" s="51">
        <v>38.348898121351461</v>
      </c>
      <c r="Z116" s="51">
        <v>32.511946795536034</v>
      </c>
      <c r="AA116">
        <v>81.3</v>
      </c>
      <c r="AB116">
        <v>80.7</v>
      </c>
      <c r="AC116">
        <v>80.400000000000006</v>
      </c>
      <c r="AD116">
        <v>71.599999999999994</v>
      </c>
      <c r="AE116">
        <v>80.849999999999994</v>
      </c>
      <c r="AF116">
        <v>76.150000000000006</v>
      </c>
      <c r="AG116" s="48">
        <v>0.64262208770388063</v>
      </c>
      <c r="AH116" s="48">
        <v>0.64262208770388063</v>
      </c>
      <c r="AI116" s="49">
        <v>244604.92865447441</v>
      </c>
      <c r="AJ116" s="49">
        <v>244604.92865447441</v>
      </c>
      <c r="AK116" s="50">
        <v>18964.664362195308</v>
      </c>
      <c r="AL116" s="50">
        <v>18964.664362195308</v>
      </c>
      <c r="AM116" s="53">
        <v>0.51430500000000001</v>
      </c>
      <c r="AN116" s="53">
        <v>0.58067155328084885</v>
      </c>
      <c r="AO116" t="s">
        <v>275</v>
      </c>
      <c r="AP116" t="s">
        <v>278</v>
      </c>
      <c r="AQ116" s="56" t="s">
        <v>280</v>
      </c>
      <c r="AR116" t="s">
        <v>290</v>
      </c>
      <c r="AS116" t="s">
        <v>290</v>
      </c>
      <c r="AT116">
        <v>3</v>
      </c>
      <c r="AU116" t="s">
        <v>390</v>
      </c>
      <c r="AV116">
        <v>118</v>
      </c>
    </row>
    <row r="117" spans="1:48">
      <c r="A117" s="58" t="s">
        <v>143</v>
      </c>
      <c r="B117" s="58" t="s">
        <v>276</v>
      </c>
      <c r="C117" t="s">
        <v>276</v>
      </c>
      <c r="D117" s="58" t="s">
        <v>278</v>
      </c>
      <c r="E117">
        <v>1</v>
      </c>
      <c r="F117" t="s">
        <v>281</v>
      </c>
      <c r="G117" t="s">
        <v>282</v>
      </c>
      <c r="H117" t="s">
        <v>464</v>
      </c>
      <c r="I117" t="s">
        <v>469</v>
      </c>
      <c r="K117" t="s">
        <v>294</v>
      </c>
      <c r="L117" t="s">
        <v>306</v>
      </c>
      <c r="M117" t="s">
        <v>310</v>
      </c>
      <c r="N117">
        <v>4</v>
      </c>
      <c r="O117">
        <v>4</v>
      </c>
      <c r="P117" s="48">
        <v>0.58923400000000004</v>
      </c>
      <c r="Q117" s="48">
        <v>0.53170264166317638</v>
      </c>
      <c r="R117" s="48">
        <v>0.64542453674534872</v>
      </c>
      <c r="S117" s="49">
        <v>196557</v>
      </c>
      <c r="T117" s="49">
        <v>185597.50172324025</v>
      </c>
      <c r="U117" s="49">
        <v>341995.18151882937</v>
      </c>
      <c r="V117" s="50">
        <v>18943.899999999998</v>
      </c>
      <c r="W117" s="50">
        <v>19986.753779619004</v>
      </c>
      <c r="X117" s="50">
        <v>27294.327578739088</v>
      </c>
      <c r="Y117" s="51">
        <v>38.697033268942356</v>
      </c>
      <c r="Z117" s="51">
        <v>33.048000447171852</v>
      </c>
      <c r="AA117">
        <v>109.3</v>
      </c>
      <c r="AB117">
        <v>74</v>
      </c>
      <c r="AC117">
        <v>111.2</v>
      </c>
      <c r="AD117">
        <v>47.2</v>
      </c>
      <c r="AE117">
        <v>110.25</v>
      </c>
      <c r="AF117">
        <v>60.6</v>
      </c>
      <c r="AG117" s="48">
        <v>0.5857659831442219</v>
      </c>
      <c r="AH117" s="48">
        <v>0.66345726248382775</v>
      </c>
      <c r="AI117" s="49">
        <v>201628.04482592363</v>
      </c>
      <c r="AJ117" s="49">
        <v>316111.76519318536</v>
      </c>
      <c r="AK117" s="50">
        <v>18270.864653772907</v>
      </c>
      <c r="AL117" s="50">
        <v>23034.896464148671</v>
      </c>
      <c r="AM117" s="53">
        <v>0.52140699999999995</v>
      </c>
      <c r="AN117" s="53">
        <v>0.58529234992840562</v>
      </c>
      <c r="AO117" t="s">
        <v>273</v>
      </c>
      <c r="AP117" t="s">
        <v>277</v>
      </c>
      <c r="AQ117" s="56" t="s">
        <v>279</v>
      </c>
      <c r="AR117" t="s">
        <v>289</v>
      </c>
      <c r="AS117" t="s">
        <v>278</v>
      </c>
      <c r="AT117">
        <v>1</v>
      </c>
      <c r="AV117">
        <v>119</v>
      </c>
    </row>
    <row r="118" spans="1:48">
      <c r="A118" s="58" t="s">
        <v>422</v>
      </c>
      <c r="B118" s="58" t="s">
        <v>276</v>
      </c>
      <c r="C118" t="s">
        <v>275</v>
      </c>
      <c r="D118" s="58" t="s">
        <v>278</v>
      </c>
      <c r="E118">
        <v>1</v>
      </c>
      <c r="F118" t="s">
        <v>281</v>
      </c>
      <c r="G118" t="s">
        <v>282</v>
      </c>
      <c r="H118" t="s">
        <v>464</v>
      </c>
      <c r="I118" t="s">
        <v>469</v>
      </c>
      <c r="K118" t="s">
        <v>294</v>
      </c>
      <c r="L118" t="s">
        <v>306</v>
      </c>
      <c r="M118" t="s">
        <v>310</v>
      </c>
      <c r="N118">
        <v>4</v>
      </c>
      <c r="O118">
        <v>4</v>
      </c>
      <c r="P118" s="48">
        <v>0.65310599999999996</v>
      </c>
      <c r="Q118" s="48">
        <v>0.61323152545037796</v>
      </c>
      <c r="R118" s="48">
        <v>0.65029061244345665</v>
      </c>
      <c r="S118" s="49">
        <v>312230</v>
      </c>
      <c r="T118" s="49">
        <v>267233.11861983838</v>
      </c>
      <c r="U118" s="49">
        <v>340355.00278068648</v>
      </c>
      <c r="V118" s="50">
        <v>25932.799999999999</v>
      </c>
      <c r="W118" s="50">
        <v>23430.163321826531</v>
      </c>
      <c r="X118" s="50">
        <v>26888.80239544432</v>
      </c>
      <c r="Y118" s="51">
        <v>39.273551102958777</v>
      </c>
      <c r="Z118" s="51">
        <v>39.573823513023449</v>
      </c>
      <c r="AA118">
        <v>102.8</v>
      </c>
      <c r="AB118">
        <v>78.3</v>
      </c>
      <c r="AC118">
        <v>100.8</v>
      </c>
      <c r="AD118">
        <v>64.599999999999994</v>
      </c>
      <c r="AE118">
        <v>101.8</v>
      </c>
      <c r="AF118">
        <v>71.449999999999989</v>
      </c>
      <c r="AG118" s="48">
        <v>0.64531495727554034</v>
      </c>
      <c r="AH118" s="48">
        <v>0.67156509210808746</v>
      </c>
      <c r="AI118" s="49">
        <v>269612.90781414072</v>
      </c>
      <c r="AJ118" s="49">
        <v>326790.87742797553</v>
      </c>
      <c r="AK118" s="50">
        <v>20737.428053030864</v>
      </c>
      <c r="AL118" s="50">
        <v>23213.170505049002</v>
      </c>
      <c r="AM118" s="53">
        <v>0.59428700000000001</v>
      </c>
      <c r="AN118" s="53">
        <v>0.59123980261312337</v>
      </c>
      <c r="AO118" t="s">
        <v>273</v>
      </c>
      <c r="AP118" t="s">
        <v>277</v>
      </c>
      <c r="AQ118" s="56" t="s">
        <v>279</v>
      </c>
      <c r="AR118" t="s">
        <v>289</v>
      </c>
      <c r="AS118" t="s">
        <v>278</v>
      </c>
      <c r="AT118">
        <v>2</v>
      </c>
      <c r="AU118" t="s">
        <v>390</v>
      </c>
      <c r="AV118">
        <v>120</v>
      </c>
    </row>
    <row r="119" spans="1:48">
      <c r="A119" t="s">
        <v>421</v>
      </c>
      <c r="B119" s="58" t="s">
        <v>275</v>
      </c>
      <c r="C119" t="s">
        <v>286</v>
      </c>
      <c r="D119" s="58" t="s">
        <v>278</v>
      </c>
      <c r="E119">
        <v>2</v>
      </c>
      <c r="F119" t="s">
        <v>281</v>
      </c>
      <c r="G119" t="s">
        <v>283</v>
      </c>
      <c r="H119" t="s">
        <v>464</v>
      </c>
      <c r="I119" t="s">
        <v>469</v>
      </c>
      <c r="K119" t="s">
        <v>294</v>
      </c>
      <c r="L119" t="s">
        <v>306</v>
      </c>
      <c r="M119" t="s">
        <v>310</v>
      </c>
      <c r="N119">
        <v>4</v>
      </c>
      <c r="O119">
        <v>4</v>
      </c>
      <c r="P119" s="48">
        <v>0.62858499999999995</v>
      </c>
      <c r="Q119" s="48">
        <v>0.62300918505492919</v>
      </c>
      <c r="R119" s="48">
        <v>0.62300918505492919</v>
      </c>
      <c r="S119" s="49">
        <v>277725</v>
      </c>
      <c r="T119" s="49">
        <v>232920.86281770293</v>
      </c>
      <c r="U119" s="49">
        <v>232920.86281770293</v>
      </c>
      <c r="V119" s="50">
        <v>25834.9</v>
      </c>
      <c r="W119" s="50">
        <v>19093.80984385169</v>
      </c>
      <c r="X119" s="50">
        <v>19093.80984385169</v>
      </c>
      <c r="Y119" s="51">
        <v>36.231788421535896</v>
      </c>
      <c r="Z119" s="51">
        <v>36.842531950453861</v>
      </c>
      <c r="AA119">
        <v>99.2</v>
      </c>
      <c r="AB119">
        <v>74.900000000000006</v>
      </c>
      <c r="AC119">
        <v>105.6</v>
      </c>
      <c r="AD119">
        <v>58</v>
      </c>
      <c r="AE119">
        <v>102.4</v>
      </c>
      <c r="AF119">
        <v>66.45</v>
      </c>
      <c r="AG119" s="48">
        <v>0.62300918505492919</v>
      </c>
      <c r="AH119" s="48">
        <v>0.62300918505492919</v>
      </c>
      <c r="AI119" s="49">
        <v>232920.86281770293</v>
      </c>
      <c r="AJ119" s="49">
        <v>232920.86281770293</v>
      </c>
      <c r="AK119" s="50">
        <v>19093.80984385169</v>
      </c>
      <c r="AL119" s="50">
        <v>19093.80984385169</v>
      </c>
      <c r="AM119" s="53">
        <v>0.567581</v>
      </c>
      <c r="AN119" s="53">
        <v>0.55807796793165587</v>
      </c>
      <c r="AO119" t="s">
        <v>275</v>
      </c>
      <c r="AP119" t="s">
        <v>278</v>
      </c>
      <c r="AQ119" s="56" t="s">
        <v>280</v>
      </c>
      <c r="AR119" t="s">
        <v>289</v>
      </c>
      <c r="AS119" t="s">
        <v>278</v>
      </c>
      <c r="AT119">
        <v>3</v>
      </c>
      <c r="AU119" t="s">
        <v>390</v>
      </c>
      <c r="AV119">
        <v>121</v>
      </c>
    </row>
    <row r="120" spans="1:48">
      <c r="A120" t="s">
        <v>420</v>
      </c>
      <c r="B120" s="58" t="s">
        <v>285</v>
      </c>
      <c r="C120" t="s">
        <v>285</v>
      </c>
      <c r="D120" s="58" t="s">
        <v>290</v>
      </c>
      <c r="E120">
        <v>2</v>
      </c>
      <c r="F120" t="s">
        <v>281</v>
      </c>
      <c r="G120" t="s">
        <v>282</v>
      </c>
      <c r="H120" t="s">
        <v>465</v>
      </c>
      <c r="I120" t="s">
        <v>469</v>
      </c>
      <c r="K120" t="s">
        <v>294</v>
      </c>
      <c r="L120" t="s">
        <v>306</v>
      </c>
      <c r="M120" t="s">
        <v>310</v>
      </c>
      <c r="N120">
        <v>4</v>
      </c>
      <c r="O120">
        <v>4</v>
      </c>
      <c r="P120" s="48">
        <v>0.62745499999999998</v>
      </c>
      <c r="Q120" s="48">
        <v>0.62778900113537428</v>
      </c>
      <c r="R120" s="48">
        <v>0.65858355633673693</v>
      </c>
      <c r="S120" s="49">
        <v>259001.99999999997</v>
      </c>
      <c r="T120" s="49">
        <v>303190.02459938801</v>
      </c>
      <c r="U120" s="49">
        <v>372125.71750298026</v>
      </c>
      <c r="V120" s="50">
        <v>23595.5</v>
      </c>
      <c r="W120" s="50">
        <v>25486.98963792299</v>
      </c>
      <c r="X120" s="50">
        <v>28618.167286253301</v>
      </c>
      <c r="Y120" s="51">
        <v>40.278917551014821</v>
      </c>
      <c r="Z120" s="51">
        <v>36.716949356071261</v>
      </c>
      <c r="AA120">
        <v>108.3</v>
      </c>
      <c r="AB120">
        <v>79.3</v>
      </c>
      <c r="AC120">
        <v>106.2</v>
      </c>
      <c r="AD120">
        <v>67.400000000000006</v>
      </c>
      <c r="AE120">
        <v>107.25</v>
      </c>
      <c r="AF120">
        <v>73.349999999999994</v>
      </c>
      <c r="AG120" s="48">
        <v>0.65689139873700197</v>
      </c>
      <c r="AH120" s="48">
        <v>0.67855846320030111</v>
      </c>
      <c r="AI120" s="49">
        <v>300143.54453583132</v>
      </c>
      <c r="AJ120" s="49">
        <v>353136.24750284012</v>
      </c>
      <c r="AK120" s="50">
        <v>22303.184015574414</v>
      </c>
      <c r="AL120" s="50">
        <v>24533.725533183726</v>
      </c>
      <c r="AM120" s="53">
        <v>0.56599200000000005</v>
      </c>
      <c r="AN120" s="53">
        <v>0.60070443823761654</v>
      </c>
      <c r="AO120" t="s">
        <v>274</v>
      </c>
      <c r="AP120" t="s">
        <v>277</v>
      </c>
      <c r="AQ120" s="56" t="s">
        <v>280</v>
      </c>
      <c r="AR120" t="s">
        <v>290</v>
      </c>
      <c r="AS120" t="s">
        <v>290</v>
      </c>
      <c r="AT120">
        <v>2</v>
      </c>
      <c r="AU120" t="s">
        <v>390</v>
      </c>
      <c r="AV120">
        <v>122</v>
      </c>
    </row>
    <row r="121" spans="1:48">
      <c r="A121" t="s">
        <v>419</v>
      </c>
      <c r="B121" s="58" t="s">
        <v>274</v>
      </c>
      <c r="C121" t="s">
        <v>284</v>
      </c>
      <c r="D121" s="58" t="s">
        <v>277</v>
      </c>
      <c r="E121">
        <v>2</v>
      </c>
      <c r="F121" t="s">
        <v>281</v>
      </c>
      <c r="G121" t="s">
        <v>281</v>
      </c>
      <c r="H121" t="s">
        <v>464</v>
      </c>
      <c r="I121" t="s">
        <v>469</v>
      </c>
      <c r="K121" t="s">
        <v>295</v>
      </c>
      <c r="L121" t="s">
        <v>307</v>
      </c>
      <c r="M121" t="s">
        <v>310</v>
      </c>
      <c r="N121">
        <v>4</v>
      </c>
      <c r="O121">
        <v>4</v>
      </c>
      <c r="P121" s="48">
        <v>0.63191399999999998</v>
      </c>
      <c r="Q121" s="48">
        <v>0.63369559498159012</v>
      </c>
      <c r="R121" s="48">
        <v>0.65547747737966222</v>
      </c>
      <c r="S121" s="49">
        <v>275487</v>
      </c>
      <c r="T121" s="49">
        <v>294406.42971612129</v>
      </c>
      <c r="U121" s="49">
        <v>346221.37400361127</v>
      </c>
      <c r="V121" s="50">
        <v>25113.300000000003</v>
      </c>
      <c r="W121" s="50">
        <v>24498.058493138273</v>
      </c>
      <c r="X121" s="50">
        <v>27039.757457282121</v>
      </c>
      <c r="Y121" s="51">
        <v>39.90472551064606</v>
      </c>
      <c r="Z121" s="51">
        <v>37.181396544062451</v>
      </c>
      <c r="AA121">
        <v>90.2</v>
      </c>
      <c r="AB121">
        <v>83.9</v>
      </c>
      <c r="AC121">
        <v>99</v>
      </c>
      <c r="AD121">
        <v>73.3</v>
      </c>
      <c r="AE121">
        <v>94.6</v>
      </c>
      <c r="AF121">
        <v>78.599999999999994</v>
      </c>
      <c r="AG121" s="48">
        <v>0.66492793541190998</v>
      </c>
      <c r="AH121" s="48">
        <v>0.68113600250735484</v>
      </c>
      <c r="AI121" s="49">
        <v>304618.09243759193</v>
      </c>
      <c r="AJ121" s="49">
        <v>348669.27633716189</v>
      </c>
      <c r="AK121" s="50">
        <v>22085.811643660814</v>
      </c>
      <c r="AL121" s="50">
        <v>24017.020897595547</v>
      </c>
      <c r="AM121" s="53">
        <v>0.57070500000000002</v>
      </c>
      <c r="AN121" s="53">
        <v>0.59753856648918435</v>
      </c>
      <c r="AO121" t="s">
        <v>274</v>
      </c>
      <c r="AP121" t="s">
        <v>277</v>
      </c>
      <c r="AQ121" s="56" t="s">
        <v>280</v>
      </c>
      <c r="AR121" t="s">
        <v>289</v>
      </c>
      <c r="AS121" t="s">
        <v>277</v>
      </c>
      <c r="AT121">
        <v>3</v>
      </c>
      <c r="AU121" t="s">
        <v>390</v>
      </c>
      <c r="AV121">
        <v>123</v>
      </c>
    </row>
    <row r="122" spans="1:48">
      <c r="A122" s="58" t="s">
        <v>144</v>
      </c>
      <c r="B122" s="58" t="s">
        <v>276</v>
      </c>
      <c r="C122" t="s">
        <v>275</v>
      </c>
      <c r="D122" s="58" t="s">
        <v>278</v>
      </c>
      <c r="E122">
        <v>1</v>
      </c>
      <c r="F122" t="s">
        <v>281</v>
      </c>
      <c r="G122" t="s">
        <v>281</v>
      </c>
      <c r="H122" t="s">
        <v>464</v>
      </c>
      <c r="I122" t="s">
        <v>469</v>
      </c>
      <c r="K122" t="s">
        <v>295</v>
      </c>
      <c r="L122" t="s">
        <v>307</v>
      </c>
      <c r="M122" t="s">
        <v>310</v>
      </c>
      <c r="N122">
        <v>4</v>
      </c>
      <c r="O122">
        <v>4</v>
      </c>
      <c r="P122" s="48">
        <v>0.59178799999999998</v>
      </c>
      <c r="Q122" s="48">
        <v>0.55676558480372418</v>
      </c>
      <c r="R122" s="48">
        <v>0.6464365554128747</v>
      </c>
      <c r="S122" s="49">
        <v>206921</v>
      </c>
      <c r="T122" s="49">
        <v>155801.25867594159</v>
      </c>
      <c r="U122" s="49">
        <v>318489.67887125531</v>
      </c>
      <c r="V122" s="50">
        <v>20311</v>
      </c>
      <c r="W122" s="50">
        <v>17091.571589444968</v>
      </c>
      <c r="X122" s="50">
        <v>25575.846242125561</v>
      </c>
      <c r="Y122" s="51">
        <v>38.827703949224698</v>
      </c>
      <c r="Z122" s="51">
        <v>33.275021853728518</v>
      </c>
      <c r="AA122">
        <v>92</v>
      </c>
      <c r="AB122">
        <v>81.599999999999994</v>
      </c>
      <c r="AC122">
        <v>92</v>
      </c>
      <c r="AD122">
        <v>46.8</v>
      </c>
      <c r="AE122">
        <v>92</v>
      </c>
      <c r="AF122">
        <v>64.199999999999989</v>
      </c>
      <c r="AG122" s="48">
        <v>0.58314405287847737</v>
      </c>
      <c r="AH122" s="48">
        <v>0.67243871744744899</v>
      </c>
      <c r="AI122" s="49">
        <v>183959.60207842843</v>
      </c>
      <c r="AJ122" s="49">
        <v>320750.07541879831</v>
      </c>
      <c r="AK122" s="50">
        <v>16845.077842156654</v>
      </c>
      <c r="AL122" s="50">
        <v>22717.117408138311</v>
      </c>
      <c r="AM122" s="53">
        <v>0.52457600000000004</v>
      </c>
      <c r="AN122" s="53">
        <v>0.58714284584659104</v>
      </c>
      <c r="AO122" t="s">
        <v>273</v>
      </c>
      <c r="AP122" t="s">
        <v>277</v>
      </c>
      <c r="AQ122" s="56" t="s">
        <v>279</v>
      </c>
      <c r="AR122" t="s">
        <v>289</v>
      </c>
      <c r="AS122" t="s">
        <v>278</v>
      </c>
      <c r="AT122">
        <v>2</v>
      </c>
      <c r="AV122">
        <v>124</v>
      </c>
    </row>
    <row r="123" spans="1:48">
      <c r="A123" s="58" t="s">
        <v>418</v>
      </c>
      <c r="B123" s="58" t="s">
        <v>276</v>
      </c>
      <c r="C123" t="s">
        <v>275</v>
      </c>
      <c r="D123" s="58" t="s">
        <v>278</v>
      </c>
      <c r="E123">
        <v>1</v>
      </c>
      <c r="F123" t="s">
        <v>281</v>
      </c>
      <c r="G123" t="s">
        <v>281</v>
      </c>
      <c r="H123" t="s">
        <v>464</v>
      </c>
      <c r="I123" t="s">
        <v>469</v>
      </c>
      <c r="K123" t="s">
        <v>294</v>
      </c>
      <c r="L123" t="s">
        <v>306</v>
      </c>
      <c r="M123" t="s">
        <v>310</v>
      </c>
      <c r="N123">
        <v>4</v>
      </c>
      <c r="O123">
        <v>4</v>
      </c>
      <c r="P123" s="48">
        <v>0.65547599999999995</v>
      </c>
      <c r="Q123" s="48">
        <v>0.62797558298279255</v>
      </c>
      <c r="R123" s="48">
        <v>0.6541094678874787</v>
      </c>
      <c r="S123" s="49">
        <v>319065</v>
      </c>
      <c r="T123" s="49">
        <v>292297.66140744905</v>
      </c>
      <c r="U123" s="49">
        <v>349759.81319313275</v>
      </c>
      <c r="V123" s="50">
        <v>26343.200000000001</v>
      </c>
      <c r="W123" s="50">
        <v>24626.692370544159</v>
      </c>
      <c r="X123" s="50">
        <v>27334.593541113467</v>
      </c>
      <c r="Y123" s="51">
        <v>39.732957344024612</v>
      </c>
      <c r="Z123" s="51">
        <v>39.86170359145553</v>
      </c>
      <c r="AA123">
        <v>99</v>
      </c>
      <c r="AB123">
        <v>80</v>
      </c>
      <c r="AC123">
        <v>103.2</v>
      </c>
      <c r="AD123">
        <v>69.2</v>
      </c>
      <c r="AE123">
        <v>101.1</v>
      </c>
      <c r="AF123">
        <v>74.599999999999994</v>
      </c>
      <c r="AG123" s="48">
        <v>0.65735454884821165</v>
      </c>
      <c r="AH123" s="48">
        <v>0.67607511594259107</v>
      </c>
      <c r="AI123" s="49">
        <v>293052.78927510156</v>
      </c>
      <c r="AJ123" s="49">
        <v>338789.35176312324</v>
      </c>
      <c r="AK123" s="50">
        <v>21745.531382105641</v>
      </c>
      <c r="AL123" s="50">
        <v>23722.590441356162</v>
      </c>
      <c r="AM123" s="53">
        <v>0.59708099999999997</v>
      </c>
      <c r="AN123" s="53">
        <v>0.59570606026005457</v>
      </c>
      <c r="AO123" t="s">
        <v>273</v>
      </c>
      <c r="AP123" t="s">
        <v>277</v>
      </c>
      <c r="AQ123" s="56" t="s">
        <v>279</v>
      </c>
      <c r="AR123" t="s">
        <v>289</v>
      </c>
      <c r="AS123" t="s">
        <v>278</v>
      </c>
      <c r="AT123">
        <v>2</v>
      </c>
      <c r="AU123" t="s">
        <v>390</v>
      </c>
      <c r="AV123">
        <v>125</v>
      </c>
    </row>
    <row r="124" spans="1:48">
      <c r="A124" t="s">
        <v>417</v>
      </c>
      <c r="B124" s="58" t="s">
        <v>285</v>
      </c>
      <c r="C124" t="s">
        <v>287</v>
      </c>
      <c r="D124" s="58" t="s">
        <v>290</v>
      </c>
      <c r="E124">
        <v>2</v>
      </c>
      <c r="F124" t="s">
        <v>281</v>
      </c>
      <c r="G124" t="s">
        <v>283</v>
      </c>
      <c r="H124" t="s">
        <v>465</v>
      </c>
      <c r="I124" t="s">
        <v>469</v>
      </c>
      <c r="J124" t="s">
        <v>389</v>
      </c>
      <c r="K124" t="s">
        <v>293</v>
      </c>
      <c r="L124" t="s">
        <v>306</v>
      </c>
      <c r="M124" t="s">
        <v>310</v>
      </c>
      <c r="N124">
        <v>4</v>
      </c>
      <c r="O124">
        <v>4</v>
      </c>
      <c r="P124" s="48">
        <v>0.58959399999999995</v>
      </c>
      <c r="Q124" s="48">
        <v>0.6000638951969699</v>
      </c>
      <c r="R124" s="48">
        <v>0.61659581474415925</v>
      </c>
      <c r="S124" s="49">
        <v>192184</v>
      </c>
      <c r="T124" s="49">
        <v>229445.19297183707</v>
      </c>
      <c r="U124" s="49">
        <v>254591.04070509115</v>
      </c>
      <c r="V124" s="50">
        <v>21387.199999999997</v>
      </c>
      <c r="W124" s="50">
        <v>20886.568564259716</v>
      </c>
      <c r="X124" s="50">
        <v>22185.686558473048</v>
      </c>
      <c r="Y124" s="51">
        <v>35.614205077256088</v>
      </c>
      <c r="Z124" s="51">
        <v>33.112830601316794</v>
      </c>
      <c r="AA124">
        <v>95.5</v>
      </c>
      <c r="AB124">
        <v>70.5</v>
      </c>
      <c r="AC124">
        <v>91.3</v>
      </c>
      <c r="AD124">
        <v>64.8</v>
      </c>
      <c r="AE124">
        <v>93.4</v>
      </c>
      <c r="AF124">
        <v>67.650000000000006</v>
      </c>
      <c r="AG124" s="48">
        <v>0.62648086133370773</v>
      </c>
      <c r="AH124" s="48">
        <v>0.63828840720866975</v>
      </c>
      <c r="AI124" s="49">
        <v>223413.60757780125</v>
      </c>
      <c r="AJ124" s="49">
        <v>243065.73046658933</v>
      </c>
      <c r="AK124" s="50">
        <v>18139.721875204108</v>
      </c>
      <c r="AL124" s="50">
        <v>19088.242047283489</v>
      </c>
      <c r="AM124" s="53">
        <v>0.52368199999999998</v>
      </c>
      <c r="AN124" s="53">
        <v>0.55244254096660916</v>
      </c>
      <c r="AO124" t="s">
        <v>274</v>
      </c>
      <c r="AP124" t="s">
        <v>277</v>
      </c>
      <c r="AQ124" s="56" t="s">
        <v>280</v>
      </c>
      <c r="AR124" t="s">
        <v>290</v>
      </c>
      <c r="AS124" t="s">
        <v>290</v>
      </c>
      <c r="AT124">
        <v>3</v>
      </c>
      <c r="AU124" t="s">
        <v>390</v>
      </c>
      <c r="AV124">
        <v>126</v>
      </c>
    </row>
    <row r="125" spans="1:48">
      <c r="A125" t="s">
        <v>145</v>
      </c>
      <c r="B125" s="58" t="s">
        <v>275</v>
      </c>
      <c r="C125" t="s">
        <v>286</v>
      </c>
      <c r="D125" s="58" t="s">
        <v>278</v>
      </c>
      <c r="E125">
        <v>2</v>
      </c>
      <c r="F125" t="s">
        <v>281</v>
      </c>
      <c r="G125" t="s">
        <v>281</v>
      </c>
      <c r="H125" t="s">
        <v>464</v>
      </c>
      <c r="I125" t="s">
        <v>469</v>
      </c>
      <c r="K125" t="s">
        <v>293</v>
      </c>
      <c r="L125" t="s">
        <v>306</v>
      </c>
      <c r="M125" t="s">
        <v>310</v>
      </c>
      <c r="N125">
        <v>4</v>
      </c>
      <c r="O125">
        <v>4</v>
      </c>
      <c r="P125" s="48">
        <v>0.63898100000000002</v>
      </c>
      <c r="Q125" s="48">
        <v>0.6340616604294822</v>
      </c>
      <c r="R125" s="48">
        <v>0.6340616604294822</v>
      </c>
      <c r="S125" s="49">
        <v>286196</v>
      </c>
      <c r="T125" s="49">
        <v>261593.7600879964</v>
      </c>
      <c r="U125" s="49">
        <v>261593.7600879964</v>
      </c>
      <c r="V125" s="50">
        <v>25031.8</v>
      </c>
      <c r="W125" s="50">
        <v>20791.420574893276</v>
      </c>
      <c r="X125" s="50">
        <v>20791.420574893276</v>
      </c>
      <c r="Y125" s="51">
        <v>37.398363282350665</v>
      </c>
      <c r="Z125" s="51">
        <v>37.959272054940314</v>
      </c>
      <c r="AA125">
        <v>113.3</v>
      </c>
      <c r="AB125">
        <v>70.8</v>
      </c>
      <c r="AC125">
        <v>114.7</v>
      </c>
      <c r="AD125">
        <v>61.9</v>
      </c>
      <c r="AE125">
        <v>114</v>
      </c>
      <c r="AF125">
        <v>66.349999999999994</v>
      </c>
      <c r="AG125" s="48">
        <v>0.6340616604294822</v>
      </c>
      <c r="AH125" s="48">
        <v>0.6340616604294822</v>
      </c>
      <c r="AI125" s="49">
        <v>261593.7600879964</v>
      </c>
      <c r="AJ125" s="49">
        <v>261593.7600879964</v>
      </c>
      <c r="AK125" s="50">
        <v>20791.420574893276</v>
      </c>
      <c r="AL125" s="50">
        <v>20791.420574893276</v>
      </c>
      <c r="AM125" s="53">
        <v>0.57897699999999996</v>
      </c>
      <c r="AN125" s="53">
        <v>0.57082890391499008</v>
      </c>
      <c r="AO125" t="s">
        <v>275</v>
      </c>
      <c r="AP125" t="s">
        <v>278</v>
      </c>
      <c r="AQ125" s="56" t="s">
        <v>280</v>
      </c>
      <c r="AR125" t="s">
        <v>289</v>
      </c>
      <c r="AS125" t="s">
        <v>278</v>
      </c>
      <c r="AT125">
        <v>3</v>
      </c>
      <c r="AV125">
        <v>127</v>
      </c>
    </row>
    <row r="126" spans="1:48">
      <c r="A126" s="58" t="s">
        <v>416</v>
      </c>
      <c r="B126" s="58" t="s">
        <v>276</v>
      </c>
      <c r="C126" t="s">
        <v>275</v>
      </c>
      <c r="D126" s="58" t="s">
        <v>278</v>
      </c>
      <c r="E126">
        <v>1</v>
      </c>
      <c r="F126" t="s">
        <v>281</v>
      </c>
      <c r="G126" t="s">
        <v>281</v>
      </c>
      <c r="H126" t="s">
        <v>464</v>
      </c>
      <c r="I126" t="s">
        <v>469</v>
      </c>
      <c r="K126" t="s">
        <v>294</v>
      </c>
      <c r="L126" t="s">
        <v>306</v>
      </c>
      <c r="M126" t="s">
        <v>310</v>
      </c>
      <c r="N126">
        <v>4</v>
      </c>
      <c r="O126">
        <v>4</v>
      </c>
      <c r="P126" s="48">
        <v>0.64293</v>
      </c>
      <c r="Q126" s="48">
        <v>0.58669769061610888</v>
      </c>
      <c r="R126" s="48">
        <v>0.66718545683103869</v>
      </c>
      <c r="S126" s="49">
        <v>308553</v>
      </c>
      <c r="T126" s="49">
        <v>263050.75073997874</v>
      </c>
      <c r="U126" s="49">
        <v>421341.91108682886</v>
      </c>
      <c r="V126" s="50">
        <v>26062.100000000002</v>
      </c>
      <c r="W126" s="50">
        <v>24590.88314339233</v>
      </c>
      <c r="X126" s="50">
        <v>31422.038687825225</v>
      </c>
      <c r="Y126" s="51">
        <v>41.369576592193141</v>
      </c>
      <c r="Z126" s="51">
        <v>38.412824090167405</v>
      </c>
      <c r="AA126">
        <v>114.7</v>
      </c>
      <c r="AB126">
        <v>78.8</v>
      </c>
      <c r="AC126">
        <v>123.9</v>
      </c>
      <c r="AD126">
        <v>55.4</v>
      </c>
      <c r="AE126">
        <v>119.30000000000001</v>
      </c>
      <c r="AF126">
        <v>67.099999999999994</v>
      </c>
      <c r="AG126" s="48">
        <v>0.62992238718760429</v>
      </c>
      <c r="AH126" s="48">
        <v>0.68429939491693148</v>
      </c>
      <c r="AI126" s="49">
        <v>272693.66457319137</v>
      </c>
      <c r="AJ126" s="49">
        <v>387874.74311132636</v>
      </c>
      <c r="AK126" s="50">
        <v>21928.989415664055</v>
      </c>
      <c r="AL126" s="50">
        <v>26454.814275833258</v>
      </c>
      <c r="AM126" s="53">
        <v>0.58396599999999999</v>
      </c>
      <c r="AN126" s="53">
        <v>0.61037958835829986</v>
      </c>
      <c r="AO126" t="s">
        <v>273</v>
      </c>
      <c r="AP126" t="s">
        <v>277</v>
      </c>
      <c r="AQ126" s="56" t="s">
        <v>279</v>
      </c>
      <c r="AR126" t="s">
        <v>289</v>
      </c>
      <c r="AS126" t="s">
        <v>278</v>
      </c>
      <c r="AT126">
        <v>2</v>
      </c>
      <c r="AU126" t="s">
        <v>390</v>
      </c>
      <c r="AV126">
        <v>128</v>
      </c>
    </row>
    <row r="127" spans="1:48">
      <c r="A127" s="58" t="s">
        <v>415</v>
      </c>
      <c r="B127" t="s">
        <v>275</v>
      </c>
      <c r="C127" t="s">
        <v>286</v>
      </c>
      <c r="D127" s="58" t="s">
        <v>278</v>
      </c>
      <c r="E127">
        <v>2</v>
      </c>
      <c r="F127" t="s">
        <v>283</v>
      </c>
      <c r="G127" t="s">
        <v>282</v>
      </c>
      <c r="H127" t="s">
        <v>464</v>
      </c>
      <c r="I127" t="s">
        <v>469</v>
      </c>
      <c r="J127" t="s">
        <v>391</v>
      </c>
      <c r="K127" t="s">
        <v>294</v>
      </c>
      <c r="L127" t="s">
        <v>306</v>
      </c>
      <c r="M127" t="s">
        <v>310</v>
      </c>
      <c r="N127">
        <v>4</v>
      </c>
      <c r="O127">
        <v>4</v>
      </c>
      <c r="P127" s="48">
        <v>0.66925100000000004</v>
      </c>
      <c r="Q127" s="48">
        <v>0.59030701924430229</v>
      </c>
      <c r="R127" s="48">
        <v>0.66382256388024152</v>
      </c>
      <c r="S127" s="49">
        <v>397997</v>
      </c>
      <c r="T127" s="49">
        <v>344485.52403742139</v>
      </c>
      <c r="U127" s="49">
        <v>522263.26203742134</v>
      </c>
      <c r="V127" s="50">
        <v>31212</v>
      </c>
      <c r="W127" s="50">
        <v>31836.008253504522</v>
      </c>
      <c r="X127" s="50">
        <v>39287.708253504519</v>
      </c>
      <c r="Y127" s="51">
        <v>40.932933243893807</v>
      </c>
      <c r="Z127" s="51">
        <v>41.616726343497049</v>
      </c>
      <c r="AA127">
        <v>131.9</v>
      </c>
      <c r="AB127">
        <v>73.099999999999994</v>
      </c>
      <c r="AC127">
        <v>142.9</v>
      </c>
      <c r="AD127">
        <v>55.4</v>
      </c>
      <c r="AE127">
        <v>137.4</v>
      </c>
      <c r="AF127">
        <v>64.25</v>
      </c>
      <c r="AG127" s="48">
        <v>0.62824868035170478</v>
      </c>
      <c r="AH127" s="48">
        <v>0.67305012882921589</v>
      </c>
      <c r="AI127" s="49">
        <v>291348.30561452586</v>
      </c>
      <c r="AJ127" s="49">
        <v>384432.51155996101</v>
      </c>
      <c r="AK127" s="50">
        <v>23535.748683631806</v>
      </c>
      <c r="AL127" s="50">
        <v>27197.256670258084</v>
      </c>
      <c r="AM127" s="53">
        <v>0.61314500000000005</v>
      </c>
      <c r="AN127" s="53">
        <v>0.60641869523610925</v>
      </c>
      <c r="AO127" t="s">
        <v>274</v>
      </c>
      <c r="AP127" t="s">
        <v>277</v>
      </c>
      <c r="AQ127" s="56" t="s">
        <v>280</v>
      </c>
      <c r="AR127" t="s">
        <v>289</v>
      </c>
      <c r="AS127" t="s">
        <v>278</v>
      </c>
      <c r="AT127">
        <v>3</v>
      </c>
      <c r="AU127" t="s">
        <v>390</v>
      </c>
      <c r="AV127">
        <v>129</v>
      </c>
    </row>
    <row r="128" spans="1:48">
      <c r="A128" t="s">
        <v>146</v>
      </c>
      <c r="B128" t="s">
        <v>273</v>
      </c>
      <c r="C128" t="s">
        <v>273</v>
      </c>
      <c r="D128" s="58" t="s">
        <v>277</v>
      </c>
      <c r="E128">
        <v>1</v>
      </c>
      <c r="F128" t="s">
        <v>281</v>
      </c>
      <c r="G128" t="s">
        <v>281</v>
      </c>
      <c r="H128" t="s">
        <v>464</v>
      </c>
      <c r="I128" t="s">
        <v>469</v>
      </c>
      <c r="K128" t="s">
        <v>294</v>
      </c>
      <c r="L128" t="s">
        <v>306</v>
      </c>
      <c r="M128" t="s">
        <v>310</v>
      </c>
      <c r="N128">
        <v>4</v>
      </c>
      <c r="O128">
        <v>4</v>
      </c>
      <c r="P128" s="48">
        <v>0.64447900000000002</v>
      </c>
      <c r="Q128" s="48">
        <v>0.60697422733415962</v>
      </c>
      <c r="R128" s="48">
        <v>0.6794836008881695</v>
      </c>
      <c r="S128" s="49">
        <v>402798</v>
      </c>
      <c r="T128" s="49">
        <v>402274.61315184855</v>
      </c>
      <c r="U128" s="49">
        <v>601676.56320013851</v>
      </c>
      <c r="V128" s="50">
        <v>33207.699999999997</v>
      </c>
      <c r="W128" s="50">
        <v>35142.047237583378</v>
      </c>
      <c r="X128" s="50">
        <v>42590.605956812033</v>
      </c>
      <c r="Y128" s="51">
        <v>43.016274263481193</v>
      </c>
      <c r="Z128" s="51">
        <v>38.556194085447757</v>
      </c>
      <c r="AA128">
        <v>175.5</v>
      </c>
      <c r="AB128">
        <v>74.900000000000006</v>
      </c>
      <c r="AC128">
        <v>171.5</v>
      </c>
      <c r="AD128">
        <v>56.1</v>
      </c>
      <c r="AE128">
        <v>173.5</v>
      </c>
      <c r="AF128">
        <v>65.5</v>
      </c>
      <c r="AG128" s="48">
        <v>0.64230421925387304</v>
      </c>
      <c r="AH128" s="48">
        <v>0.68922253266133471</v>
      </c>
      <c r="AI128" s="49">
        <v>381718.12367098068</v>
      </c>
      <c r="AJ128" s="49">
        <v>509637.92269084597</v>
      </c>
      <c r="AK128" s="50">
        <v>29621.302800037709</v>
      </c>
      <c r="AL128" s="50">
        <v>34222.012873043379</v>
      </c>
      <c r="AM128" s="53">
        <v>0.58422099999999999</v>
      </c>
      <c r="AN128" s="53">
        <v>0.62377627928418966</v>
      </c>
      <c r="AO128" t="s">
        <v>273</v>
      </c>
      <c r="AP128" t="s">
        <v>277</v>
      </c>
      <c r="AQ128" s="56" t="s">
        <v>279</v>
      </c>
      <c r="AR128" t="s">
        <v>289</v>
      </c>
      <c r="AS128" t="s">
        <v>277</v>
      </c>
      <c r="AT128">
        <v>1</v>
      </c>
      <c r="AV128">
        <v>130</v>
      </c>
    </row>
    <row r="129" spans="1:48">
      <c r="A129" s="58" t="s">
        <v>147</v>
      </c>
      <c r="B129" t="s">
        <v>275</v>
      </c>
      <c r="C129" t="s">
        <v>275</v>
      </c>
      <c r="D129" s="58" t="s">
        <v>278</v>
      </c>
      <c r="E129" s="58">
        <v>2</v>
      </c>
      <c r="F129" t="s">
        <v>281</v>
      </c>
      <c r="G129" t="s">
        <v>281</v>
      </c>
      <c r="H129" t="s">
        <v>464</v>
      </c>
      <c r="I129" t="s">
        <v>469</v>
      </c>
      <c r="K129" t="s">
        <v>294</v>
      </c>
      <c r="L129" t="s">
        <v>306</v>
      </c>
      <c r="M129" t="s">
        <v>310</v>
      </c>
      <c r="N129">
        <v>4</v>
      </c>
      <c r="O129">
        <v>4</v>
      </c>
      <c r="P129" s="48">
        <v>0.63617699999999999</v>
      </c>
      <c r="Q129" s="48">
        <v>0.58341651749837331</v>
      </c>
      <c r="R129" s="48">
        <v>0.6536305571949268</v>
      </c>
      <c r="S129" s="49">
        <v>320295</v>
      </c>
      <c r="T129" s="49">
        <v>272301.71825650631</v>
      </c>
      <c r="U129" s="49">
        <v>401255.10963426932</v>
      </c>
      <c r="V129" s="50">
        <v>28133.8</v>
      </c>
      <c r="W129" s="50">
        <v>25521.020697675354</v>
      </c>
      <c r="X129" s="50">
        <v>31054.842120617275</v>
      </c>
      <c r="Y129" s="51">
        <v>39.658316318992718</v>
      </c>
      <c r="Z129" s="51">
        <v>37.628125184729704</v>
      </c>
      <c r="AA129">
        <v>131.4</v>
      </c>
      <c r="AB129">
        <v>72.599999999999994</v>
      </c>
      <c r="AC129">
        <v>126.7</v>
      </c>
      <c r="AD129">
        <v>54.5</v>
      </c>
      <c r="AE129">
        <v>129.05000000000001</v>
      </c>
      <c r="AF129">
        <v>63.55</v>
      </c>
      <c r="AG129" s="48">
        <v>0.62139476965610896</v>
      </c>
      <c r="AH129" s="48">
        <v>0.66800970054091025</v>
      </c>
      <c r="AI129" s="49">
        <v>267355.88869163324</v>
      </c>
      <c r="AJ129" s="49">
        <v>356147.47741307475</v>
      </c>
      <c r="AK129" s="50">
        <v>22014.207334752107</v>
      </c>
      <c r="AL129" s="50">
        <v>25596.550558803334</v>
      </c>
      <c r="AM129" s="53">
        <v>0.57491400000000004</v>
      </c>
      <c r="AN129" s="53">
        <v>0.59433822405037517</v>
      </c>
      <c r="AO129" t="s">
        <v>274</v>
      </c>
      <c r="AP129" t="s">
        <v>277</v>
      </c>
      <c r="AQ129" s="56" t="s">
        <v>280</v>
      </c>
      <c r="AR129" t="s">
        <v>289</v>
      </c>
      <c r="AS129" t="s">
        <v>278</v>
      </c>
      <c r="AT129">
        <v>2</v>
      </c>
      <c r="AV129">
        <v>131</v>
      </c>
    </row>
    <row r="130" spans="1:48">
      <c r="A130" s="58" t="s">
        <v>148</v>
      </c>
      <c r="B130" t="s">
        <v>276</v>
      </c>
      <c r="C130" t="s">
        <v>276</v>
      </c>
      <c r="D130" s="58" t="s">
        <v>278</v>
      </c>
      <c r="E130">
        <v>1</v>
      </c>
      <c r="F130" t="s">
        <v>281</v>
      </c>
      <c r="G130" t="s">
        <v>282</v>
      </c>
      <c r="H130" t="s">
        <v>464</v>
      </c>
      <c r="I130" t="s">
        <v>469</v>
      </c>
      <c r="K130" t="s">
        <v>294</v>
      </c>
      <c r="L130" t="s">
        <v>306</v>
      </c>
      <c r="M130" t="s">
        <v>310</v>
      </c>
      <c r="N130">
        <v>4</v>
      </c>
      <c r="O130">
        <v>4</v>
      </c>
      <c r="P130" s="48">
        <v>0.66662200000000005</v>
      </c>
      <c r="Q130" s="48">
        <v>0.60729337209100465</v>
      </c>
      <c r="R130" s="48">
        <v>0.68679721322333864</v>
      </c>
      <c r="S130" s="49">
        <v>571852</v>
      </c>
      <c r="T130" s="49">
        <v>485057.98048450239</v>
      </c>
      <c r="U130" s="49">
        <v>746561.17379327514</v>
      </c>
      <c r="V130" s="50">
        <v>44098</v>
      </c>
      <c r="W130" s="50">
        <v>42115.310154797</v>
      </c>
      <c r="X130" s="50">
        <v>51332.643582081189</v>
      </c>
      <c r="Y130" s="51">
        <v>44.059430803020675</v>
      </c>
      <c r="Z130" s="51">
        <v>41.268335181126773</v>
      </c>
      <c r="AA130">
        <v>210.9</v>
      </c>
      <c r="AB130">
        <v>74.5</v>
      </c>
      <c r="AC130">
        <v>212.5</v>
      </c>
      <c r="AD130">
        <v>55</v>
      </c>
      <c r="AE130">
        <v>211.7</v>
      </c>
      <c r="AF130">
        <v>64.75</v>
      </c>
      <c r="AG130" s="48">
        <v>0.64312621474826948</v>
      </c>
      <c r="AH130" s="48">
        <v>0.6937591674001844</v>
      </c>
      <c r="AI130" s="49">
        <v>454190.91460407001</v>
      </c>
      <c r="AJ130" s="49">
        <v>615222.23887278582</v>
      </c>
      <c r="AK130" s="50">
        <v>35161.831986200363</v>
      </c>
      <c r="AL130" s="50">
        <v>40698.808291778289</v>
      </c>
      <c r="AM130" s="53">
        <v>0.60997199999999996</v>
      </c>
      <c r="AN130" s="53">
        <v>0.63195479837680335</v>
      </c>
      <c r="AO130" t="s">
        <v>273</v>
      </c>
      <c r="AP130" t="s">
        <v>277</v>
      </c>
      <c r="AQ130" s="56" t="s">
        <v>279</v>
      </c>
      <c r="AR130" t="s">
        <v>289</v>
      </c>
      <c r="AS130" t="s">
        <v>278</v>
      </c>
      <c r="AT130">
        <v>1</v>
      </c>
      <c r="AV130">
        <v>132</v>
      </c>
    </row>
    <row r="131" spans="1:48">
      <c r="A131" t="s">
        <v>414</v>
      </c>
      <c r="B131" t="s">
        <v>274</v>
      </c>
      <c r="C131" t="s">
        <v>274</v>
      </c>
      <c r="D131" s="58" t="s">
        <v>277</v>
      </c>
      <c r="E131">
        <v>2</v>
      </c>
      <c r="F131" t="s">
        <v>283</v>
      </c>
      <c r="G131" t="s">
        <v>281</v>
      </c>
      <c r="H131" t="s">
        <v>464</v>
      </c>
      <c r="I131" t="s">
        <v>458</v>
      </c>
      <c r="K131" t="s">
        <v>294</v>
      </c>
      <c r="L131" t="s">
        <v>306</v>
      </c>
      <c r="M131" t="s">
        <v>310</v>
      </c>
      <c r="N131">
        <v>4</v>
      </c>
      <c r="O131">
        <v>4</v>
      </c>
      <c r="P131" s="48">
        <v>0.649038</v>
      </c>
      <c r="Q131" s="48">
        <v>0.56422605515365221</v>
      </c>
      <c r="R131" s="48">
        <v>0.68038004664581242</v>
      </c>
      <c r="S131" s="49">
        <v>527162</v>
      </c>
      <c r="T131" s="49">
        <v>430018.99866265029</v>
      </c>
      <c r="U131" s="49">
        <v>778168.98666265025</v>
      </c>
      <c r="V131" s="50">
        <v>45049.899999999994</v>
      </c>
      <c r="W131" s="50">
        <v>41967.44717058535</v>
      </c>
      <c r="X131" s="50">
        <v>54901.447170585365</v>
      </c>
      <c r="Y131" s="51">
        <v>43.142971347394152</v>
      </c>
      <c r="Z131" s="51">
        <v>39.114860115578281</v>
      </c>
      <c r="AA131">
        <v>207.2</v>
      </c>
      <c r="AB131">
        <v>72.900000000000006</v>
      </c>
      <c r="AC131">
        <v>204.5</v>
      </c>
      <c r="AD131">
        <v>49.7</v>
      </c>
      <c r="AE131">
        <v>205.85</v>
      </c>
      <c r="AF131">
        <v>61.300000000000004</v>
      </c>
      <c r="AG131" s="48">
        <v>0.61859290115827947</v>
      </c>
      <c r="AH131" s="48">
        <v>0.68709178179924979</v>
      </c>
      <c r="AI131" s="49">
        <v>390511.12499291869</v>
      </c>
      <c r="AJ131" s="49">
        <v>572802.03243428119</v>
      </c>
      <c r="AK131" s="50">
        <v>32404.40675640697</v>
      </c>
      <c r="AL131" s="50">
        <v>38745.205973270866</v>
      </c>
      <c r="AM131" s="53">
        <v>0.59070299999999998</v>
      </c>
      <c r="AN131" s="53">
        <v>0.62483371215164052</v>
      </c>
      <c r="AO131" t="s">
        <v>273</v>
      </c>
      <c r="AP131" t="s">
        <v>277</v>
      </c>
      <c r="AQ131" s="56" t="s">
        <v>279</v>
      </c>
      <c r="AR131" t="s">
        <v>289</v>
      </c>
      <c r="AS131" t="s">
        <v>277</v>
      </c>
      <c r="AT131">
        <v>2</v>
      </c>
      <c r="AU131" t="s">
        <v>390</v>
      </c>
      <c r="AV131">
        <v>133</v>
      </c>
    </row>
    <row r="132" spans="1:48">
      <c r="A132" s="58" t="s">
        <v>413</v>
      </c>
      <c r="B132" t="s">
        <v>275</v>
      </c>
      <c r="C132" t="s">
        <v>286</v>
      </c>
      <c r="D132" s="58" t="s">
        <v>278</v>
      </c>
      <c r="E132">
        <v>2</v>
      </c>
      <c r="F132" t="s">
        <v>281</v>
      </c>
      <c r="G132" t="s">
        <v>282</v>
      </c>
      <c r="H132" t="s">
        <v>464</v>
      </c>
      <c r="I132" t="s">
        <v>458</v>
      </c>
      <c r="J132" t="s">
        <v>391</v>
      </c>
      <c r="K132" t="s">
        <v>294</v>
      </c>
      <c r="L132" t="s">
        <v>306</v>
      </c>
      <c r="M132" t="s">
        <v>310</v>
      </c>
      <c r="N132">
        <v>4</v>
      </c>
      <c r="O132">
        <v>4</v>
      </c>
      <c r="P132" s="48">
        <v>0.672485</v>
      </c>
      <c r="Q132" s="48">
        <v>0.61154089150649926</v>
      </c>
      <c r="R132" s="48">
        <v>0.70189667112481424</v>
      </c>
      <c r="S132" s="49">
        <v>597786</v>
      </c>
      <c r="T132" s="49">
        <v>498652.37324444705</v>
      </c>
      <c r="U132" s="49">
        <v>824873.74436071364</v>
      </c>
      <c r="V132" s="50">
        <v>49607.7</v>
      </c>
      <c r="W132" s="50">
        <v>42899.592790561634</v>
      </c>
      <c r="X132" s="50">
        <v>53977.311855946828</v>
      </c>
      <c r="Y132" s="51">
        <v>46.391285802749657</v>
      </c>
      <c r="Z132" s="51">
        <v>42.050219318600419</v>
      </c>
      <c r="AA132">
        <v>206.8</v>
      </c>
      <c r="AB132">
        <v>79.2</v>
      </c>
      <c r="AC132">
        <v>211</v>
      </c>
      <c r="AD132">
        <v>55.7</v>
      </c>
      <c r="AE132">
        <v>208.9</v>
      </c>
      <c r="AF132">
        <v>67.45</v>
      </c>
      <c r="AG132" s="48">
        <v>0.6524576428019353</v>
      </c>
      <c r="AH132" s="48">
        <v>0.70949793812242512</v>
      </c>
      <c r="AI132" s="49">
        <v>482522.35531043762</v>
      </c>
      <c r="AJ132" s="49">
        <v>686100.00970532605</v>
      </c>
      <c r="AK132" s="50">
        <v>36336.361180397085</v>
      </c>
      <c r="AL132" s="50">
        <v>42981.856433766785</v>
      </c>
      <c r="AM132" s="53">
        <v>0.61696399999999996</v>
      </c>
      <c r="AN132" s="53">
        <v>0.64966225417292145</v>
      </c>
      <c r="AO132" t="s">
        <v>274</v>
      </c>
      <c r="AP132" t="s">
        <v>277</v>
      </c>
      <c r="AQ132" s="56" t="s">
        <v>280</v>
      </c>
      <c r="AR132" t="s">
        <v>289</v>
      </c>
      <c r="AS132" t="s">
        <v>278</v>
      </c>
      <c r="AT132">
        <v>3</v>
      </c>
      <c r="AU132" t="s">
        <v>390</v>
      </c>
      <c r="AV132">
        <v>134</v>
      </c>
    </row>
    <row r="133" spans="1:48">
      <c r="A133" t="s">
        <v>149</v>
      </c>
      <c r="B133" s="58" t="s">
        <v>273</v>
      </c>
      <c r="C133" t="s">
        <v>273</v>
      </c>
      <c r="D133" s="58" t="s">
        <v>277</v>
      </c>
      <c r="E133">
        <v>1</v>
      </c>
      <c r="F133" t="s">
        <v>281</v>
      </c>
      <c r="G133" t="s">
        <v>281</v>
      </c>
      <c r="H133" t="s">
        <v>464</v>
      </c>
      <c r="I133" t="s">
        <v>469</v>
      </c>
      <c r="J133" t="s">
        <v>436</v>
      </c>
      <c r="K133" t="s">
        <v>295</v>
      </c>
      <c r="L133" t="s">
        <v>307</v>
      </c>
      <c r="M133" t="s">
        <v>310</v>
      </c>
      <c r="N133">
        <v>4</v>
      </c>
      <c r="O133">
        <v>4</v>
      </c>
      <c r="P133" s="48">
        <v>0.69088799999999995</v>
      </c>
      <c r="Q133" s="48">
        <v>0.57928095756803644</v>
      </c>
      <c r="R133" s="48">
        <v>0.71336457782081497</v>
      </c>
      <c r="S133" s="49">
        <v>786558</v>
      </c>
      <c r="T133" s="49">
        <v>475167.71055765747</v>
      </c>
      <c r="U133" s="49">
        <v>973501.30050098582</v>
      </c>
      <c r="V133" s="50">
        <v>59175.6</v>
      </c>
      <c r="W133" s="50">
        <v>44901.89276455839</v>
      </c>
      <c r="X133" s="50">
        <v>61086.969048436062</v>
      </c>
      <c r="Y133" s="51">
        <v>48.31749671030849</v>
      </c>
      <c r="Z133" s="51">
        <v>44.670661222745224</v>
      </c>
      <c r="AA133">
        <v>230.7</v>
      </c>
      <c r="AB133">
        <v>81.8</v>
      </c>
      <c r="AC133">
        <v>228</v>
      </c>
      <c r="AD133">
        <v>50.5</v>
      </c>
      <c r="AE133">
        <v>229.35</v>
      </c>
      <c r="AF133">
        <v>66.150000000000006</v>
      </c>
      <c r="AG133" s="48">
        <v>0.63737657735185826</v>
      </c>
      <c r="AH133" s="48">
        <v>0.72001874565849644</v>
      </c>
      <c r="AI133" s="49">
        <v>496068.95466899546</v>
      </c>
      <c r="AJ133" s="49">
        <v>803533.47508760053</v>
      </c>
      <c r="AK133" s="50">
        <v>39058.089130467029</v>
      </c>
      <c r="AL133" s="50">
        <v>48468.335716371119</v>
      </c>
      <c r="AM133" s="53">
        <v>0.63817699999999999</v>
      </c>
      <c r="AN133" s="53">
        <v>0.66295731741791064</v>
      </c>
      <c r="AO133" t="s">
        <v>273</v>
      </c>
      <c r="AP133" t="s">
        <v>277</v>
      </c>
      <c r="AQ133" s="56" t="s">
        <v>279</v>
      </c>
      <c r="AR133" t="s">
        <v>289</v>
      </c>
      <c r="AS133" t="s">
        <v>277</v>
      </c>
      <c r="AT133">
        <v>1</v>
      </c>
      <c r="AV133">
        <v>135</v>
      </c>
    </row>
    <row r="134" spans="1:48">
      <c r="A134" s="58" t="s">
        <v>412</v>
      </c>
      <c r="B134" s="58" t="s">
        <v>275</v>
      </c>
      <c r="C134" t="s">
        <v>275</v>
      </c>
      <c r="D134" s="58" t="s">
        <v>278</v>
      </c>
      <c r="E134">
        <v>2</v>
      </c>
      <c r="F134" t="s">
        <v>281</v>
      </c>
      <c r="G134" t="s">
        <v>282</v>
      </c>
      <c r="H134" t="s">
        <v>464</v>
      </c>
      <c r="I134" t="s">
        <v>469</v>
      </c>
      <c r="K134" t="s">
        <v>294</v>
      </c>
      <c r="L134" t="s">
        <v>306</v>
      </c>
      <c r="M134" t="s">
        <v>310</v>
      </c>
      <c r="N134">
        <v>4</v>
      </c>
      <c r="O134">
        <v>4</v>
      </c>
      <c r="P134" s="48">
        <v>0.65437599999999996</v>
      </c>
      <c r="Q134" s="48">
        <v>0.58474995835343091</v>
      </c>
      <c r="R134" s="48">
        <v>0.67761175591536893</v>
      </c>
      <c r="S134" s="49">
        <v>488620.00000000006</v>
      </c>
      <c r="T134" s="49">
        <v>395437.77750818519</v>
      </c>
      <c r="U134" s="49">
        <v>642459.26519853494</v>
      </c>
      <c r="V134" s="50">
        <v>42124.700000000004</v>
      </c>
      <c r="W134" s="50">
        <v>36504.481372774309</v>
      </c>
      <c r="X134" s="50">
        <v>45611.433855472475</v>
      </c>
      <c r="Y134" s="51">
        <v>42.749730256454207</v>
      </c>
      <c r="Z134" s="51">
        <v>39.778832786862118</v>
      </c>
      <c r="AA134">
        <v>190.3</v>
      </c>
      <c r="AB134">
        <v>73.099999999999994</v>
      </c>
      <c r="AC134">
        <v>192.1</v>
      </c>
      <c r="AD134">
        <v>52</v>
      </c>
      <c r="AE134">
        <v>191.2</v>
      </c>
      <c r="AF134">
        <v>62.55</v>
      </c>
      <c r="AG134" s="48">
        <v>0.62689153501639194</v>
      </c>
      <c r="AH134" s="48">
        <v>0.68578058864431268</v>
      </c>
      <c r="AI134" s="49">
        <v>380546.06090177322</v>
      </c>
      <c r="AJ134" s="49">
        <v>534959.94330614654</v>
      </c>
      <c r="AK134" s="50">
        <v>30858.525340668024</v>
      </c>
      <c r="AL134" s="50">
        <v>36339.21732780007</v>
      </c>
      <c r="AM134" s="53">
        <v>0.59786600000000001</v>
      </c>
      <c r="AN134" s="53">
        <v>0.62138931183583646</v>
      </c>
      <c r="AO134" t="s">
        <v>274</v>
      </c>
      <c r="AP134" t="s">
        <v>277</v>
      </c>
      <c r="AQ134" s="56" t="s">
        <v>280</v>
      </c>
      <c r="AR134" t="s">
        <v>289</v>
      </c>
      <c r="AS134" t="s">
        <v>278</v>
      </c>
      <c r="AT134">
        <v>2</v>
      </c>
      <c r="AU134" t="s">
        <v>390</v>
      </c>
      <c r="AV134">
        <v>136</v>
      </c>
    </row>
    <row r="135" spans="1:48">
      <c r="A135" t="s">
        <v>411</v>
      </c>
      <c r="B135" s="59" t="s">
        <v>273</v>
      </c>
      <c r="C135" t="s">
        <v>276</v>
      </c>
      <c r="D135" s="58" t="s">
        <v>277</v>
      </c>
      <c r="E135">
        <v>1</v>
      </c>
      <c r="F135" t="s">
        <v>281</v>
      </c>
      <c r="G135" t="s">
        <v>281</v>
      </c>
      <c r="H135" t="s">
        <v>464</v>
      </c>
      <c r="I135" t="s">
        <v>469</v>
      </c>
      <c r="K135" t="s">
        <v>294</v>
      </c>
      <c r="L135" t="s">
        <v>306</v>
      </c>
      <c r="M135" t="s">
        <v>310</v>
      </c>
      <c r="N135">
        <v>4</v>
      </c>
      <c r="O135">
        <v>4</v>
      </c>
      <c r="P135" s="48">
        <v>0.636467</v>
      </c>
      <c r="Q135" s="48">
        <v>0.52924982719484048</v>
      </c>
      <c r="R135" s="48">
        <v>0.64975449379422068</v>
      </c>
      <c r="S135" s="49">
        <v>306237</v>
      </c>
      <c r="T135" s="49">
        <v>181403.22958116105</v>
      </c>
      <c r="U135" s="49">
        <v>352127.73162945244</v>
      </c>
      <c r="V135" s="50">
        <v>26947.3</v>
      </c>
      <c r="W135" s="50">
        <v>19802.169169926612</v>
      </c>
      <c r="X135" s="50">
        <v>27760.695449843173</v>
      </c>
      <c r="Y135" s="51">
        <v>39.204539773962011</v>
      </c>
      <c r="Z135" s="51">
        <v>37.701659007192589</v>
      </c>
      <c r="AA135">
        <v>111.8</v>
      </c>
      <c r="AB135">
        <v>75.5</v>
      </c>
      <c r="AC135">
        <v>107.7</v>
      </c>
      <c r="AD135">
        <v>46.4</v>
      </c>
      <c r="AE135">
        <v>109.75</v>
      </c>
      <c r="AF135">
        <v>60.95</v>
      </c>
      <c r="AG135" s="48">
        <v>0.58400695999787988</v>
      </c>
      <c r="AH135" s="48">
        <v>0.66822866736942066</v>
      </c>
      <c r="AI135" s="49">
        <v>201311.26756668664</v>
      </c>
      <c r="AJ135" s="49">
        <v>327564.67028631124</v>
      </c>
      <c r="AK135" s="50">
        <v>18335.403920176072</v>
      </c>
      <c r="AL135" s="50">
        <v>23517.50446675043</v>
      </c>
      <c r="AM135" s="53">
        <v>0.57701800000000003</v>
      </c>
      <c r="AN135" s="53">
        <v>0.59034799737077259</v>
      </c>
      <c r="AO135" t="s">
        <v>273</v>
      </c>
      <c r="AP135" t="s">
        <v>277</v>
      </c>
      <c r="AQ135" s="56" t="s">
        <v>279</v>
      </c>
      <c r="AR135" t="s">
        <v>289</v>
      </c>
      <c r="AS135" t="s">
        <v>278</v>
      </c>
      <c r="AT135">
        <v>1</v>
      </c>
      <c r="AU135" t="s">
        <v>390</v>
      </c>
      <c r="AV135">
        <v>137</v>
      </c>
    </row>
    <row r="136" spans="1:48">
      <c r="A136" t="s">
        <v>150</v>
      </c>
      <c r="B136" s="59" t="s">
        <v>273</v>
      </c>
      <c r="C136" t="s">
        <v>275</v>
      </c>
      <c r="D136" s="58" t="s">
        <v>277</v>
      </c>
      <c r="E136">
        <v>1</v>
      </c>
      <c r="F136" t="s">
        <v>281</v>
      </c>
      <c r="G136" t="s">
        <v>282</v>
      </c>
      <c r="H136" t="s">
        <v>464</v>
      </c>
      <c r="I136" t="s">
        <v>469</v>
      </c>
      <c r="K136" t="s">
        <v>293</v>
      </c>
      <c r="L136" t="s">
        <v>306</v>
      </c>
      <c r="M136" t="s">
        <v>310</v>
      </c>
      <c r="N136">
        <v>4</v>
      </c>
      <c r="O136">
        <v>4</v>
      </c>
      <c r="P136" s="48">
        <v>0.63862200000000002</v>
      </c>
      <c r="Q136" s="48">
        <v>0.59094886748283137</v>
      </c>
      <c r="R136" s="48">
        <v>0.65493685726206152</v>
      </c>
      <c r="S136" s="49">
        <v>368412</v>
      </c>
      <c r="T136" s="49">
        <v>329802.69597402908</v>
      </c>
      <c r="U136" s="49">
        <v>464644.00095296267</v>
      </c>
      <c r="V136" s="50">
        <v>33170.400000000001</v>
      </c>
      <c r="W136" s="50">
        <v>30097.113977783338</v>
      </c>
      <c r="X136" s="50">
        <v>35570.765685594204</v>
      </c>
      <c r="Y136" s="51">
        <v>39.806574924039275</v>
      </c>
      <c r="Z136" s="51">
        <v>37.890617122967527</v>
      </c>
      <c r="AA136">
        <v>155.4</v>
      </c>
      <c r="AB136">
        <v>69.8</v>
      </c>
      <c r="AC136">
        <v>155.1</v>
      </c>
      <c r="AD136">
        <v>54.4</v>
      </c>
      <c r="AE136">
        <v>155.25</v>
      </c>
      <c r="AF136">
        <v>62.099999999999994</v>
      </c>
      <c r="AG136" s="48">
        <v>0.6238668435932182</v>
      </c>
      <c r="AH136" s="48">
        <v>0.66576687151829006</v>
      </c>
      <c r="AI136" s="49">
        <v>308662.98617967084</v>
      </c>
      <c r="AJ136" s="49">
        <v>396041.84623788652</v>
      </c>
      <c r="AK136" s="50">
        <v>25245.428883154906</v>
      </c>
      <c r="AL136" s="50">
        <v>28674.408048208683</v>
      </c>
      <c r="AM136" s="53">
        <v>0.57738800000000001</v>
      </c>
      <c r="AN136" s="53">
        <v>0.59535014836846134</v>
      </c>
      <c r="AO136" t="s">
        <v>273</v>
      </c>
      <c r="AP136" t="s">
        <v>277</v>
      </c>
      <c r="AQ136" s="56" t="s">
        <v>279</v>
      </c>
      <c r="AR136" t="s">
        <v>289</v>
      </c>
      <c r="AS136" t="s">
        <v>278</v>
      </c>
      <c r="AT136">
        <v>2</v>
      </c>
      <c r="AV136">
        <v>138</v>
      </c>
    </row>
    <row r="137" spans="1:48">
      <c r="A137" t="s">
        <v>151</v>
      </c>
      <c r="B137" s="58" t="s">
        <v>276</v>
      </c>
      <c r="C137" t="s">
        <v>275</v>
      </c>
      <c r="D137" s="58" t="s">
        <v>278</v>
      </c>
      <c r="E137" s="58">
        <v>1</v>
      </c>
      <c r="F137" t="s">
        <v>281</v>
      </c>
      <c r="G137" t="s">
        <v>281</v>
      </c>
      <c r="H137" t="s">
        <v>464</v>
      </c>
      <c r="I137" t="s">
        <v>469</v>
      </c>
      <c r="K137" t="s">
        <v>294</v>
      </c>
      <c r="L137" t="s">
        <v>306</v>
      </c>
      <c r="M137" t="s">
        <v>310</v>
      </c>
      <c r="N137">
        <v>4</v>
      </c>
      <c r="O137">
        <v>4</v>
      </c>
      <c r="P137" s="48">
        <v>0.67860299999999996</v>
      </c>
      <c r="Q137" s="48">
        <v>0.62899000346140899</v>
      </c>
      <c r="R137" s="48">
        <v>0.69411557042223937</v>
      </c>
      <c r="S137" s="49">
        <v>552026</v>
      </c>
      <c r="T137" s="49">
        <v>456581.68342014938</v>
      </c>
      <c r="U137" s="49">
        <v>670920.35139404703</v>
      </c>
      <c r="V137" s="50">
        <v>44808.4</v>
      </c>
      <c r="W137" s="50">
        <v>37594.955684674234</v>
      </c>
      <c r="X137" s="50">
        <v>45301.123083986495</v>
      </c>
      <c r="Y137" s="51">
        <v>45.170793365126187</v>
      </c>
      <c r="Z137" s="51">
        <v>42.898174025196411</v>
      </c>
      <c r="AA137">
        <v>177.8</v>
      </c>
      <c r="AB137">
        <v>79.400000000000006</v>
      </c>
      <c r="AC137">
        <v>169.6</v>
      </c>
      <c r="AD137">
        <v>60.1</v>
      </c>
      <c r="AE137">
        <v>173.7</v>
      </c>
      <c r="AF137">
        <v>69.75</v>
      </c>
      <c r="AG137" s="48">
        <v>0.66195194594704221</v>
      </c>
      <c r="AH137" s="48">
        <v>0.70434150660303929</v>
      </c>
      <c r="AI137" s="49">
        <v>434003.68319139845</v>
      </c>
      <c r="AJ137" s="49">
        <v>573375.91423289583</v>
      </c>
      <c r="AK137" s="50">
        <v>31757.756103937321</v>
      </c>
      <c r="AL137" s="50">
        <v>36568.955816984373</v>
      </c>
      <c r="AM137" s="53">
        <v>0.62435600000000002</v>
      </c>
      <c r="AN137" s="53">
        <v>0.64088958651811778</v>
      </c>
      <c r="AO137" t="s">
        <v>273</v>
      </c>
      <c r="AP137" t="s">
        <v>277</v>
      </c>
      <c r="AQ137" s="56" t="s">
        <v>279</v>
      </c>
      <c r="AR137" t="s">
        <v>289</v>
      </c>
      <c r="AS137" t="s">
        <v>278</v>
      </c>
      <c r="AT137">
        <v>2</v>
      </c>
      <c r="AV137">
        <v>139</v>
      </c>
    </row>
    <row r="138" spans="1:48">
      <c r="A138" t="s">
        <v>410</v>
      </c>
      <c r="B138" s="58" t="s">
        <v>276</v>
      </c>
      <c r="C138" t="s">
        <v>275</v>
      </c>
      <c r="D138" s="58" t="s">
        <v>278</v>
      </c>
      <c r="E138" s="58">
        <v>1</v>
      </c>
      <c r="F138" t="s">
        <v>281</v>
      </c>
      <c r="G138" t="s">
        <v>282</v>
      </c>
      <c r="H138" t="s">
        <v>464</v>
      </c>
      <c r="I138" t="s">
        <v>469</v>
      </c>
      <c r="J138" t="s">
        <v>393</v>
      </c>
      <c r="K138" t="s">
        <v>294</v>
      </c>
      <c r="L138" t="s">
        <v>306</v>
      </c>
      <c r="M138" t="s">
        <v>310</v>
      </c>
      <c r="N138">
        <v>4</v>
      </c>
      <c r="O138">
        <v>4</v>
      </c>
      <c r="P138" s="48">
        <v>0.69190300000000005</v>
      </c>
      <c r="Q138" s="48">
        <v>0.59735210768614244</v>
      </c>
      <c r="R138" s="48">
        <v>0.67238941997098867</v>
      </c>
      <c r="S138" s="49">
        <v>637105</v>
      </c>
      <c r="T138" s="49">
        <v>422213.76151543693</v>
      </c>
      <c r="U138" s="49">
        <v>628772.23779670754</v>
      </c>
      <c r="V138" s="50">
        <v>52566.400000000001</v>
      </c>
      <c r="W138" s="50">
        <v>37673.595146886109</v>
      </c>
      <c r="X138" s="50">
        <v>45347.485140192206</v>
      </c>
      <c r="Y138" s="51">
        <v>42.033685803400978</v>
      </c>
      <c r="Z138" s="51">
        <v>44.795432970548475</v>
      </c>
      <c r="AA138">
        <v>195.5</v>
      </c>
      <c r="AB138">
        <v>71.5</v>
      </c>
      <c r="AC138">
        <v>193.7</v>
      </c>
      <c r="AD138">
        <v>53.9</v>
      </c>
      <c r="AE138">
        <v>194.6</v>
      </c>
      <c r="AF138">
        <v>62.7</v>
      </c>
      <c r="AG138" s="48">
        <v>0.63198954414788422</v>
      </c>
      <c r="AH138" s="48">
        <v>0.68015621171780749</v>
      </c>
      <c r="AI138" s="49">
        <v>392677.72410466749</v>
      </c>
      <c r="AJ138" s="49">
        <v>520899.02177149768</v>
      </c>
      <c r="AK138" s="50">
        <v>31391.568106816336</v>
      </c>
      <c r="AL138" s="50">
        <v>36041.530146800033</v>
      </c>
      <c r="AM138" s="53">
        <v>0.63842699999999997</v>
      </c>
      <c r="AN138" s="53">
        <v>0.61524499582765313</v>
      </c>
      <c r="AO138" t="s">
        <v>273</v>
      </c>
      <c r="AP138" t="s">
        <v>277</v>
      </c>
      <c r="AQ138" s="56" t="s">
        <v>279</v>
      </c>
      <c r="AR138" t="s">
        <v>289</v>
      </c>
      <c r="AS138" t="s">
        <v>278</v>
      </c>
      <c r="AT138">
        <v>2</v>
      </c>
      <c r="AU138" t="s">
        <v>390</v>
      </c>
      <c r="AV138">
        <v>140</v>
      </c>
    </row>
    <row r="139" spans="1:48">
      <c r="A139" t="s">
        <v>409</v>
      </c>
      <c r="B139" s="58" t="s">
        <v>276</v>
      </c>
      <c r="C139" t="s">
        <v>276</v>
      </c>
      <c r="D139" s="58" t="s">
        <v>278</v>
      </c>
      <c r="E139" s="58">
        <v>1</v>
      </c>
      <c r="F139" t="s">
        <v>282</v>
      </c>
      <c r="G139" t="s">
        <v>282</v>
      </c>
      <c r="H139" t="s">
        <v>464</v>
      </c>
      <c r="I139" t="s">
        <v>469</v>
      </c>
      <c r="K139" t="s">
        <v>294</v>
      </c>
      <c r="L139" t="s">
        <v>306</v>
      </c>
      <c r="M139" t="s">
        <v>310</v>
      </c>
      <c r="N139">
        <v>4</v>
      </c>
      <c r="O139">
        <v>4</v>
      </c>
      <c r="P139" s="48">
        <v>0.65654500000000005</v>
      </c>
      <c r="Q139" s="48">
        <v>0.57543540603042309</v>
      </c>
      <c r="R139" s="48">
        <v>0.67278458156321574</v>
      </c>
      <c r="S139" s="49">
        <v>442351</v>
      </c>
      <c r="T139" s="49">
        <v>298558.81000049785</v>
      </c>
      <c r="U139" s="49">
        <v>490351.92728236748</v>
      </c>
      <c r="V139" s="50">
        <v>37235.200000000004</v>
      </c>
      <c r="W139" s="50">
        <v>28150.016513372328</v>
      </c>
      <c r="X139" s="50">
        <v>35241.399360031734</v>
      </c>
      <c r="Y139" s="51">
        <v>42.081993917564866</v>
      </c>
      <c r="Z139" s="51">
        <v>39.966816523862704</v>
      </c>
      <c r="AA139">
        <v>169</v>
      </c>
      <c r="AB139">
        <v>73.8</v>
      </c>
      <c r="AC139">
        <v>173.7</v>
      </c>
      <c r="AD139">
        <v>49.9</v>
      </c>
      <c r="AE139">
        <v>171.35</v>
      </c>
      <c r="AF139">
        <v>61.849999999999994</v>
      </c>
      <c r="AG139" s="48">
        <v>0.61614380791545675</v>
      </c>
      <c r="AH139" s="48">
        <v>0.68482469029513771</v>
      </c>
      <c r="AI139" s="49">
        <v>330399.69559498882</v>
      </c>
      <c r="AJ139" s="49">
        <v>488647.24518858071</v>
      </c>
      <c r="AK139" s="50">
        <v>27602.315828622541</v>
      </c>
      <c r="AL139" s="50">
        <v>33292.702226114416</v>
      </c>
      <c r="AM139" s="53">
        <v>0.59730099999999997</v>
      </c>
      <c r="AN139" s="53">
        <v>0.61548574803221068</v>
      </c>
      <c r="AO139" t="s">
        <v>273</v>
      </c>
      <c r="AP139" t="s">
        <v>277</v>
      </c>
      <c r="AQ139" s="56" t="s">
        <v>279</v>
      </c>
      <c r="AR139" t="s">
        <v>289</v>
      </c>
      <c r="AS139" t="s">
        <v>278</v>
      </c>
      <c r="AT139">
        <v>1</v>
      </c>
      <c r="AU139" t="s">
        <v>390</v>
      </c>
      <c r="AV139">
        <v>141</v>
      </c>
    </row>
    <row r="140" spans="1:48">
      <c r="A140" t="s">
        <v>408</v>
      </c>
      <c r="B140" s="58" t="s">
        <v>275</v>
      </c>
      <c r="C140" t="s">
        <v>275</v>
      </c>
      <c r="D140" s="58" t="s">
        <v>278</v>
      </c>
      <c r="E140" s="58">
        <v>2</v>
      </c>
      <c r="F140" t="s">
        <v>282</v>
      </c>
      <c r="G140" t="s">
        <v>282</v>
      </c>
      <c r="H140" t="s">
        <v>464</v>
      </c>
      <c r="I140" s="58" t="s">
        <v>458</v>
      </c>
      <c r="J140" s="58" t="s">
        <v>437</v>
      </c>
      <c r="K140" t="s">
        <v>294</v>
      </c>
      <c r="L140" t="s">
        <v>306</v>
      </c>
      <c r="M140" t="s">
        <v>310</v>
      </c>
      <c r="N140">
        <v>4</v>
      </c>
      <c r="O140">
        <v>4</v>
      </c>
      <c r="P140" s="48">
        <v>0.612066</v>
      </c>
      <c r="Q140" s="48">
        <v>0.58933584842469433</v>
      </c>
      <c r="R140" s="48">
        <v>0.6513600365192912</v>
      </c>
      <c r="S140" s="49">
        <v>265494</v>
      </c>
      <c r="T140" s="49">
        <v>218816.38574939538</v>
      </c>
      <c r="U140" s="49">
        <v>313612.51207541442</v>
      </c>
      <c r="V140" s="50">
        <v>25711.3</v>
      </c>
      <c r="W140" s="50">
        <v>20131.34932574218</v>
      </c>
      <c r="X140" s="50">
        <v>24363.143046676632</v>
      </c>
      <c r="Y140" s="51">
        <v>39.378572678990807</v>
      </c>
      <c r="Z140" s="51">
        <v>35.144559040379882</v>
      </c>
      <c r="AA140">
        <v>121</v>
      </c>
      <c r="AB140">
        <v>76.8</v>
      </c>
      <c r="AC140">
        <v>121.7</v>
      </c>
      <c r="AD140">
        <v>54.8</v>
      </c>
      <c r="AE140">
        <v>121.35</v>
      </c>
      <c r="AF140">
        <v>65.8</v>
      </c>
      <c r="AG140" s="48">
        <v>0.62591083087647259</v>
      </c>
      <c r="AH140" s="48">
        <v>0.67902047578633584</v>
      </c>
      <c r="AI140" s="49">
        <v>267411.56242584379</v>
      </c>
      <c r="AJ140" s="49">
        <v>374766.56923913874</v>
      </c>
      <c r="AK140" s="50">
        <v>21746.147288367152</v>
      </c>
      <c r="AL140" s="50">
        <v>26004.541839493882</v>
      </c>
      <c r="AM140" s="53">
        <v>0.54748300000000005</v>
      </c>
      <c r="AN140" s="53">
        <v>0.59136654459507643</v>
      </c>
      <c r="AO140" t="s">
        <v>273</v>
      </c>
      <c r="AP140" t="s">
        <v>277</v>
      </c>
      <c r="AQ140" s="56" t="s">
        <v>279</v>
      </c>
      <c r="AR140" t="s">
        <v>289</v>
      </c>
      <c r="AS140" t="s">
        <v>278</v>
      </c>
      <c r="AT140">
        <v>2</v>
      </c>
      <c r="AU140" t="s">
        <v>390</v>
      </c>
      <c r="AV140">
        <v>142</v>
      </c>
    </row>
    <row r="141" spans="1:48">
      <c r="A141" t="s">
        <v>407</v>
      </c>
      <c r="B141" s="58" t="s">
        <v>276</v>
      </c>
      <c r="C141" t="s">
        <v>276</v>
      </c>
      <c r="D141" s="58" t="s">
        <v>278</v>
      </c>
      <c r="E141" s="58">
        <v>1</v>
      </c>
      <c r="F141" t="s">
        <v>283</v>
      </c>
      <c r="G141" t="s">
        <v>282</v>
      </c>
      <c r="H141" t="s">
        <v>464</v>
      </c>
      <c r="I141" s="58" t="s">
        <v>469</v>
      </c>
      <c r="K141" t="s">
        <v>294</v>
      </c>
      <c r="L141" t="s">
        <v>306</v>
      </c>
      <c r="M141" t="s">
        <v>310</v>
      </c>
      <c r="N141">
        <v>4</v>
      </c>
      <c r="O141">
        <v>4</v>
      </c>
      <c r="P141" s="48">
        <v>0.63845200000000002</v>
      </c>
      <c r="Q141" s="48">
        <v>0.5219052140883037</v>
      </c>
      <c r="R141" s="48">
        <v>0.65824491923647177</v>
      </c>
      <c r="S141" s="49">
        <v>320415</v>
      </c>
      <c r="T141" s="49">
        <v>258538.26799889261</v>
      </c>
      <c r="U141" s="49">
        <v>507888.98449889256</v>
      </c>
      <c r="V141" s="50">
        <v>31109.5</v>
      </c>
      <c r="W141" s="50">
        <v>28278.599550898973</v>
      </c>
      <c r="X141" s="50">
        <v>38823.749550898974</v>
      </c>
      <c r="Y141" s="51">
        <v>40.227583748960122</v>
      </c>
      <c r="Z141" s="51">
        <v>37.857353116181947</v>
      </c>
      <c r="AA141">
        <v>141.9</v>
      </c>
      <c r="AB141">
        <v>71.3</v>
      </c>
      <c r="AC141">
        <v>139</v>
      </c>
      <c r="AD141">
        <v>46.4</v>
      </c>
      <c r="AE141">
        <v>140.44999999999999</v>
      </c>
      <c r="AF141">
        <v>58.849999999999994</v>
      </c>
      <c r="AG141" s="48">
        <v>0.58894260264733334</v>
      </c>
      <c r="AH141" s="48">
        <v>0.66736436863558968</v>
      </c>
      <c r="AI141" s="49">
        <v>243292.02671581024</v>
      </c>
      <c r="AJ141" s="49">
        <v>373851.75656976877</v>
      </c>
      <c r="AK141" s="50">
        <v>21851.296936438321</v>
      </c>
      <c r="AL141" s="50">
        <v>26928.056772709253</v>
      </c>
      <c r="AM141" s="53">
        <v>0.57658299999999996</v>
      </c>
      <c r="AN141" s="53">
        <v>0.59987143907059748</v>
      </c>
      <c r="AO141" t="s">
        <v>273</v>
      </c>
      <c r="AP141" t="s">
        <v>277</v>
      </c>
      <c r="AQ141" s="56" t="s">
        <v>279</v>
      </c>
      <c r="AR141" t="s">
        <v>289</v>
      </c>
      <c r="AS141" t="s">
        <v>278</v>
      </c>
      <c r="AT141">
        <v>1</v>
      </c>
      <c r="AU141" t="s">
        <v>390</v>
      </c>
      <c r="AV141">
        <v>143</v>
      </c>
    </row>
    <row r="142" spans="1:48">
      <c r="A142" t="s">
        <v>152</v>
      </c>
      <c r="B142" s="58" t="s">
        <v>275</v>
      </c>
      <c r="C142" t="s">
        <v>275</v>
      </c>
      <c r="D142" s="58" t="s">
        <v>278</v>
      </c>
      <c r="E142" s="58">
        <v>1</v>
      </c>
      <c r="F142" t="s">
        <v>281</v>
      </c>
      <c r="G142" t="s">
        <v>282</v>
      </c>
      <c r="H142" t="s">
        <v>464</v>
      </c>
      <c r="I142" s="58" t="s">
        <v>458</v>
      </c>
      <c r="J142" s="58" t="s">
        <v>437</v>
      </c>
      <c r="K142" t="s">
        <v>294</v>
      </c>
      <c r="L142" t="s">
        <v>306</v>
      </c>
      <c r="M142" t="s">
        <v>310</v>
      </c>
      <c r="N142">
        <v>4</v>
      </c>
      <c r="O142">
        <v>4</v>
      </c>
      <c r="P142" s="48">
        <v>0.68593000000000004</v>
      </c>
      <c r="Q142" s="48">
        <v>0.6364371392423589</v>
      </c>
      <c r="R142" s="48">
        <v>0.69894307214771789</v>
      </c>
      <c r="S142" s="49">
        <v>736470</v>
      </c>
      <c r="T142" s="49">
        <v>646503.64663027844</v>
      </c>
      <c r="U142" s="49">
        <v>924736.99385950214</v>
      </c>
      <c r="V142" s="50">
        <v>56339.3</v>
      </c>
      <c r="W142" s="50">
        <v>51640.404985119749</v>
      </c>
      <c r="X142" s="50">
        <v>60875.104568937801</v>
      </c>
      <c r="Y142" s="51">
        <v>45.910694390512496</v>
      </c>
      <c r="Z142" s="51">
        <v>43.923179353244784</v>
      </c>
      <c r="AA142">
        <v>246.3</v>
      </c>
      <c r="AB142">
        <v>76.5</v>
      </c>
      <c r="AC142">
        <v>244.4</v>
      </c>
      <c r="AD142">
        <v>59.4</v>
      </c>
      <c r="AE142">
        <v>245.35000000000002</v>
      </c>
      <c r="AF142">
        <v>67.95</v>
      </c>
      <c r="AG142" s="48">
        <v>0.66413674825058588</v>
      </c>
      <c r="AH142" s="48">
        <v>0.70427876829505232</v>
      </c>
      <c r="AI142" s="49">
        <v>583757.62288674503</v>
      </c>
      <c r="AJ142" s="49">
        <v>751809.05977838382</v>
      </c>
      <c r="AK142" s="50">
        <v>42438.695492352155</v>
      </c>
      <c r="AL142" s="50">
        <v>47978.328443290411</v>
      </c>
      <c r="AM142" s="53">
        <v>0.63206399999999996</v>
      </c>
      <c r="AN142" s="53">
        <v>0.645953638493445</v>
      </c>
      <c r="AO142" t="s">
        <v>273</v>
      </c>
      <c r="AP142" t="s">
        <v>277</v>
      </c>
      <c r="AQ142" s="56" t="s">
        <v>279</v>
      </c>
      <c r="AR142" t="s">
        <v>289</v>
      </c>
      <c r="AS142" t="s">
        <v>278</v>
      </c>
      <c r="AT142">
        <v>2</v>
      </c>
      <c r="AV142">
        <v>144</v>
      </c>
    </row>
    <row r="143" spans="1:48">
      <c r="A143" t="s">
        <v>153</v>
      </c>
      <c r="B143" s="58" t="s">
        <v>274</v>
      </c>
      <c r="C143" t="s">
        <v>274</v>
      </c>
      <c r="D143" s="58" t="s">
        <v>277</v>
      </c>
      <c r="E143" s="58">
        <v>2</v>
      </c>
      <c r="F143" t="s">
        <v>283</v>
      </c>
      <c r="G143" t="s">
        <v>283</v>
      </c>
      <c r="H143" t="s">
        <v>464</v>
      </c>
      <c r="I143" s="58" t="s">
        <v>458</v>
      </c>
      <c r="K143" t="s">
        <v>295</v>
      </c>
      <c r="L143" t="s">
        <v>307</v>
      </c>
      <c r="M143" t="s">
        <v>310</v>
      </c>
      <c r="N143">
        <v>5</v>
      </c>
      <c r="O143">
        <v>4</v>
      </c>
      <c r="P143" s="48">
        <v>0.65054699999999999</v>
      </c>
      <c r="Q143" s="48">
        <v>0.55168094956304103</v>
      </c>
      <c r="R143" s="48">
        <v>0.68337974462983819</v>
      </c>
      <c r="S143" s="49">
        <v>359550</v>
      </c>
      <c r="T143" s="49">
        <v>264412.92549474508</v>
      </c>
      <c r="U143" s="49">
        <v>553749.98749474506</v>
      </c>
      <c r="V143" s="50">
        <v>29694.7</v>
      </c>
      <c r="W143" s="50">
        <v>27360.997653425187</v>
      </c>
      <c r="X143" s="50">
        <v>39438.377653425181</v>
      </c>
      <c r="Y143" s="51">
        <v>43.602482364402107</v>
      </c>
      <c r="Z143" s="51">
        <v>39.300636506200988</v>
      </c>
      <c r="AA143">
        <v>116.2</v>
      </c>
      <c r="AB143">
        <v>82.6</v>
      </c>
      <c r="AC143">
        <v>112</v>
      </c>
      <c r="AD143">
        <v>51.9</v>
      </c>
      <c r="AE143">
        <v>114.1</v>
      </c>
      <c r="AF143">
        <v>67.25</v>
      </c>
      <c r="AG143" s="48">
        <v>0.61967169655375165</v>
      </c>
      <c r="AH143" s="48">
        <v>0.69248279129176538</v>
      </c>
      <c r="AI143" s="49">
        <v>256113.02865073062</v>
      </c>
      <c r="AJ143" s="49">
        <v>407609.56004913966</v>
      </c>
      <c r="AK143" s="50">
        <v>21216.228146338424</v>
      </c>
      <c r="AL143" s="50">
        <v>27053.657712987766</v>
      </c>
      <c r="AM143" s="53">
        <v>0.59276300000000004</v>
      </c>
      <c r="AN143" s="53">
        <v>0.62962689515973513</v>
      </c>
      <c r="AO143" t="s">
        <v>273</v>
      </c>
      <c r="AP143" t="s">
        <v>277</v>
      </c>
      <c r="AQ143" s="56" t="s">
        <v>279</v>
      </c>
      <c r="AR143" t="s">
        <v>289</v>
      </c>
      <c r="AS143" t="s">
        <v>277</v>
      </c>
      <c r="AT143">
        <v>2</v>
      </c>
      <c r="AV143">
        <v>145</v>
      </c>
    </row>
    <row r="144" spans="1:48">
      <c r="A144" t="s">
        <v>154</v>
      </c>
      <c r="B144" s="58" t="s">
        <v>273</v>
      </c>
      <c r="C144" t="s">
        <v>274</v>
      </c>
      <c r="D144" s="58" t="s">
        <v>277</v>
      </c>
      <c r="E144" s="58">
        <v>1</v>
      </c>
      <c r="F144" t="s">
        <v>283</v>
      </c>
      <c r="G144" t="s">
        <v>282</v>
      </c>
      <c r="H144" t="s">
        <v>464</v>
      </c>
      <c r="I144" s="58" t="s">
        <v>469</v>
      </c>
      <c r="J144" t="s">
        <v>438</v>
      </c>
      <c r="K144" t="s">
        <v>295</v>
      </c>
      <c r="L144" t="s">
        <v>307</v>
      </c>
      <c r="M144" t="s">
        <v>310</v>
      </c>
      <c r="N144">
        <v>5</v>
      </c>
      <c r="O144">
        <v>4</v>
      </c>
      <c r="P144" s="48">
        <v>0.67401900000000003</v>
      </c>
      <c r="Q144" s="48">
        <v>0.60040379119399345</v>
      </c>
      <c r="R144" s="48">
        <v>0.69009925119287308</v>
      </c>
      <c r="S144" s="49">
        <v>417893</v>
      </c>
      <c r="T144" s="49">
        <v>369445.16449217912</v>
      </c>
      <c r="U144" s="49">
        <v>630653.01449217903</v>
      </c>
      <c r="V144" s="50">
        <v>32211.200000000001</v>
      </c>
      <c r="W144" s="50">
        <v>33382.252570011129</v>
      </c>
      <c r="X144" s="50">
        <v>43711.512570011124</v>
      </c>
      <c r="Y144" s="51">
        <v>44.582500364574202</v>
      </c>
      <c r="Z144" s="51">
        <v>42.283308141788652</v>
      </c>
      <c r="AA144">
        <v>129</v>
      </c>
      <c r="AB144">
        <v>81.8</v>
      </c>
      <c r="AC144">
        <v>136</v>
      </c>
      <c r="AD144">
        <v>57.7</v>
      </c>
      <c r="AE144">
        <v>132.5</v>
      </c>
      <c r="AF144">
        <v>69.75</v>
      </c>
      <c r="AG144" s="48">
        <v>0.64697710696732347</v>
      </c>
      <c r="AH144" s="48">
        <v>0.69944084696808573</v>
      </c>
      <c r="AI144" s="49">
        <v>327448.96150188876</v>
      </c>
      <c r="AJ144" s="49">
        <v>464217.07193855278</v>
      </c>
      <c r="AK144" s="50">
        <v>25065.67178229682</v>
      </c>
      <c r="AL144" s="50">
        <v>30099.954642839071</v>
      </c>
      <c r="AM144" s="53">
        <v>0.619668</v>
      </c>
      <c r="AN144" s="53">
        <v>0.63709238911526811</v>
      </c>
      <c r="AO144" t="s">
        <v>274</v>
      </c>
      <c r="AP144" t="s">
        <v>277</v>
      </c>
      <c r="AQ144" s="56" t="s">
        <v>280</v>
      </c>
      <c r="AR144" t="s">
        <v>289</v>
      </c>
      <c r="AS144" t="s">
        <v>277</v>
      </c>
      <c r="AT144">
        <v>2</v>
      </c>
      <c r="AV144">
        <v>146</v>
      </c>
    </row>
    <row r="145" spans="1:48">
      <c r="A145" t="s">
        <v>155</v>
      </c>
      <c r="B145" s="58" t="s">
        <v>273</v>
      </c>
      <c r="C145" t="s">
        <v>273</v>
      </c>
      <c r="D145" s="58" t="s">
        <v>277</v>
      </c>
      <c r="E145" s="58">
        <v>1</v>
      </c>
      <c r="F145" t="s">
        <v>281</v>
      </c>
      <c r="G145" t="s">
        <v>281</v>
      </c>
      <c r="H145" t="s">
        <v>464</v>
      </c>
      <c r="I145" t="s">
        <v>469</v>
      </c>
      <c r="J145" t="s">
        <v>439</v>
      </c>
      <c r="K145" t="s">
        <v>294</v>
      </c>
      <c r="L145" t="s">
        <v>306</v>
      </c>
      <c r="M145" t="s">
        <v>310</v>
      </c>
      <c r="N145">
        <v>5</v>
      </c>
      <c r="O145">
        <v>4</v>
      </c>
      <c r="P145" s="48">
        <v>0.66982600000000003</v>
      </c>
      <c r="Q145" s="48">
        <v>0.58136699403095249</v>
      </c>
      <c r="R145" s="48">
        <v>0.66198979679220471</v>
      </c>
      <c r="S145" s="49">
        <v>417539</v>
      </c>
      <c r="T145" s="49">
        <v>253891.89369291719</v>
      </c>
      <c r="U145" s="49">
        <v>403707.61961305991</v>
      </c>
      <c r="V145" s="50">
        <v>32663.100000000002</v>
      </c>
      <c r="W145" s="50">
        <v>24050.030516490875</v>
      </c>
      <c r="X145" s="50">
        <v>30590.61092816215</v>
      </c>
      <c r="Y145" s="51">
        <v>40.700250675506084</v>
      </c>
      <c r="Z145" s="51">
        <v>41.683518754844329</v>
      </c>
      <c r="AA145">
        <v>120.1</v>
      </c>
      <c r="AB145">
        <v>77.2</v>
      </c>
      <c r="AC145">
        <v>117.2</v>
      </c>
      <c r="AD145">
        <v>54.6</v>
      </c>
      <c r="AE145">
        <v>118.65</v>
      </c>
      <c r="AF145">
        <v>65.900000000000006</v>
      </c>
      <c r="AG145" s="48">
        <v>0.62457833741034507</v>
      </c>
      <c r="AH145" s="48">
        <v>0.6789260929579245</v>
      </c>
      <c r="AI145" s="49">
        <v>261864.30776413833</v>
      </c>
      <c r="AJ145" s="49">
        <v>370255.02856028348</v>
      </c>
      <c r="AK145" s="50">
        <v>21375.597129316549</v>
      </c>
      <c r="AL145" s="50">
        <v>25698.083872706302</v>
      </c>
      <c r="AM145" s="53">
        <v>0.61348999999999998</v>
      </c>
      <c r="AN145" s="53">
        <v>0.60434084227182316</v>
      </c>
      <c r="AO145" t="s">
        <v>273</v>
      </c>
      <c r="AP145" t="s">
        <v>277</v>
      </c>
      <c r="AQ145" s="56" t="s">
        <v>279</v>
      </c>
      <c r="AR145" t="s">
        <v>289</v>
      </c>
      <c r="AS145" t="s">
        <v>277</v>
      </c>
      <c r="AT145">
        <v>1</v>
      </c>
      <c r="AV145">
        <v>147</v>
      </c>
    </row>
    <row r="146" spans="1:48">
      <c r="A146" t="s">
        <v>156</v>
      </c>
      <c r="B146" s="58" t="s">
        <v>274</v>
      </c>
      <c r="C146" t="s">
        <v>284</v>
      </c>
      <c r="D146" s="58" t="s">
        <v>277</v>
      </c>
      <c r="E146" s="58">
        <v>2</v>
      </c>
      <c r="F146" t="s">
        <v>282</v>
      </c>
      <c r="G146" t="s">
        <v>282</v>
      </c>
      <c r="H146" t="s">
        <v>464</v>
      </c>
      <c r="I146" s="58" t="s">
        <v>458</v>
      </c>
      <c r="J146" s="58" t="s">
        <v>391</v>
      </c>
      <c r="K146" t="s">
        <v>294</v>
      </c>
      <c r="L146" t="s">
        <v>306</v>
      </c>
      <c r="M146" t="s">
        <v>310</v>
      </c>
      <c r="N146">
        <v>5</v>
      </c>
      <c r="O146">
        <v>4</v>
      </c>
      <c r="P146" s="48">
        <v>0.65686500000000003</v>
      </c>
      <c r="Q146" s="48">
        <v>0.60378902705462467</v>
      </c>
      <c r="R146" s="48">
        <v>0.6841876173430872</v>
      </c>
      <c r="S146" s="49">
        <v>438501</v>
      </c>
      <c r="T146" s="49">
        <v>335326.60518200812</v>
      </c>
      <c r="U146" s="49">
        <v>519427.29906067712</v>
      </c>
      <c r="V146" s="50">
        <v>35663.9</v>
      </c>
      <c r="W146" s="50">
        <v>29411.231296117177</v>
      </c>
      <c r="X146" s="50">
        <v>36048.292613846628</v>
      </c>
      <c r="Y146" s="51">
        <v>43.678418580180747</v>
      </c>
      <c r="Z146" s="51">
        <v>40.043410186620157</v>
      </c>
      <c r="AA146">
        <v>167</v>
      </c>
      <c r="AB146">
        <v>77.7</v>
      </c>
      <c r="AC146">
        <v>169.2</v>
      </c>
      <c r="AD146">
        <v>54.5</v>
      </c>
      <c r="AE146">
        <v>168.1</v>
      </c>
      <c r="AF146">
        <v>66.099999999999994</v>
      </c>
      <c r="AG146" s="48">
        <v>0.63989732886997031</v>
      </c>
      <c r="AH146" s="48">
        <v>0.69765231567831043</v>
      </c>
      <c r="AI146" s="49">
        <v>372720.99501018121</v>
      </c>
      <c r="AJ146" s="49">
        <v>531383.87728974456</v>
      </c>
      <c r="AK146" s="50">
        <v>29124.621019319206</v>
      </c>
      <c r="AL146" s="50">
        <v>34680.616042168564</v>
      </c>
      <c r="AM146" s="53">
        <v>0.59907500000000002</v>
      </c>
      <c r="AN146" s="53">
        <v>0.62889435930962623</v>
      </c>
      <c r="AO146" t="s">
        <v>274</v>
      </c>
      <c r="AP146" t="s">
        <v>277</v>
      </c>
      <c r="AQ146" s="56" t="s">
        <v>280</v>
      </c>
      <c r="AR146" t="s">
        <v>289</v>
      </c>
      <c r="AS146" t="s">
        <v>277</v>
      </c>
      <c r="AT146">
        <v>3</v>
      </c>
      <c r="AV146">
        <v>148</v>
      </c>
    </row>
    <row r="147" spans="1:48">
      <c r="A147" t="s">
        <v>157</v>
      </c>
      <c r="B147" s="58" t="s">
        <v>274</v>
      </c>
      <c r="C147" t="s">
        <v>284</v>
      </c>
      <c r="D147" s="58" t="s">
        <v>277</v>
      </c>
      <c r="E147" s="58">
        <v>2</v>
      </c>
      <c r="F147" t="s">
        <v>281</v>
      </c>
      <c r="G147" t="s">
        <v>281</v>
      </c>
      <c r="H147" t="s">
        <v>464</v>
      </c>
      <c r="I147" s="58" t="s">
        <v>458</v>
      </c>
      <c r="J147" s="58" t="s">
        <v>439</v>
      </c>
      <c r="K147" t="s">
        <v>294</v>
      </c>
      <c r="L147" t="s">
        <v>306</v>
      </c>
      <c r="M147" t="s">
        <v>310</v>
      </c>
      <c r="N147">
        <v>5</v>
      </c>
      <c r="O147">
        <v>4</v>
      </c>
      <c r="P147" s="48">
        <v>0.61938300000000002</v>
      </c>
      <c r="Q147" s="48">
        <v>0.57513636042868999</v>
      </c>
      <c r="R147" s="48">
        <v>0.63619534278935008</v>
      </c>
      <c r="S147" s="49">
        <v>235597</v>
      </c>
      <c r="T147" s="49">
        <v>201199.5157149786</v>
      </c>
      <c r="U147" s="49">
        <v>294118.76687745703</v>
      </c>
      <c r="V147" s="50">
        <v>21282.799999999999</v>
      </c>
      <c r="W147" s="50">
        <v>19559.167819114144</v>
      </c>
      <c r="X147" s="50">
        <v>24300.582664097565</v>
      </c>
      <c r="Y147" s="51">
        <v>37.667056138390485</v>
      </c>
      <c r="Z147" s="51">
        <v>35.86620955705137</v>
      </c>
      <c r="AA147">
        <v>93.4</v>
      </c>
      <c r="AB147">
        <v>77</v>
      </c>
      <c r="AC147">
        <v>92.8</v>
      </c>
      <c r="AD147">
        <v>57</v>
      </c>
      <c r="AE147">
        <v>93.1</v>
      </c>
      <c r="AF147">
        <v>67</v>
      </c>
      <c r="AG147" s="48">
        <v>0.61603196319657028</v>
      </c>
      <c r="AH147" s="48">
        <v>0.66009552732864685</v>
      </c>
      <c r="AI147" s="49">
        <v>213950.78492999694</v>
      </c>
      <c r="AJ147" s="49">
        <v>289021.23578262737</v>
      </c>
      <c r="AK147" s="50">
        <v>17884.762778081924</v>
      </c>
      <c r="AL147" s="50">
        <v>21271.545373408033</v>
      </c>
      <c r="AM147" s="53">
        <v>0.55585499999999999</v>
      </c>
      <c r="AN147" s="53">
        <v>0.57520501457385198</v>
      </c>
      <c r="AO147" t="s">
        <v>274</v>
      </c>
      <c r="AP147" t="s">
        <v>277</v>
      </c>
      <c r="AQ147" s="56" t="s">
        <v>280</v>
      </c>
      <c r="AR147" t="s">
        <v>289</v>
      </c>
      <c r="AS147" t="s">
        <v>277</v>
      </c>
      <c r="AT147">
        <v>3</v>
      </c>
      <c r="AV147">
        <v>149</v>
      </c>
    </row>
    <row r="148" spans="1:48">
      <c r="A148" t="s">
        <v>158</v>
      </c>
      <c r="B148" s="58" t="s">
        <v>275</v>
      </c>
      <c r="C148" t="s">
        <v>286</v>
      </c>
      <c r="D148" s="58" t="s">
        <v>278</v>
      </c>
      <c r="E148" s="58">
        <v>2</v>
      </c>
      <c r="F148" t="s">
        <v>281</v>
      </c>
      <c r="G148" t="s">
        <v>281</v>
      </c>
      <c r="H148" t="s">
        <v>464</v>
      </c>
      <c r="I148" s="58" t="s">
        <v>458</v>
      </c>
      <c r="J148" s="58" t="s">
        <v>396</v>
      </c>
      <c r="K148" t="s">
        <v>294</v>
      </c>
      <c r="L148" t="s">
        <v>306</v>
      </c>
      <c r="M148" t="s">
        <v>310</v>
      </c>
      <c r="N148">
        <v>5</v>
      </c>
      <c r="O148">
        <v>4</v>
      </c>
      <c r="P148" s="48">
        <v>0.62824999999999998</v>
      </c>
      <c r="Q148" s="48">
        <v>0.59407536742234079</v>
      </c>
      <c r="R148" s="48">
        <v>0.6710357504937674</v>
      </c>
      <c r="S148" s="49">
        <v>344433</v>
      </c>
      <c r="T148" s="49">
        <v>353192.12800943019</v>
      </c>
      <c r="U148" s="49">
        <v>536642.59479735314</v>
      </c>
      <c r="V148" s="50">
        <v>30631.5</v>
      </c>
      <c r="W148" s="50">
        <v>31973.132251300798</v>
      </c>
      <c r="X148" s="50">
        <v>39087.163561512789</v>
      </c>
      <c r="Y148" s="51">
        <v>41.860717067711093</v>
      </c>
      <c r="Z148" s="51">
        <v>36.787561098553503</v>
      </c>
      <c r="AA148">
        <v>159.4</v>
      </c>
      <c r="AB148">
        <v>73.5</v>
      </c>
      <c r="AC148">
        <v>164.5</v>
      </c>
      <c r="AD148">
        <v>54.4</v>
      </c>
      <c r="AE148">
        <v>161.94999999999999</v>
      </c>
      <c r="AF148">
        <v>63.95</v>
      </c>
      <c r="AG148" s="48">
        <v>0.63178487011423579</v>
      </c>
      <c r="AH148" s="48">
        <v>0.68165298428100041</v>
      </c>
      <c r="AI148" s="49">
        <v>339051.61191784492</v>
      </c>
      <c r="AJ148" s="49">
        <v>458093.63007282355</v>
      </c>
      <c r="AK148" s="50">
        <v>27117.326448922791</v>
      </c>
      <c r="AL148" s="50">
        <v>31533.712880788749</v>
      </c>
      <c r="AM148" s="53">
        <v>0.56629700000000005</v>
      </c>
      <c r="AN148" s="53">
        <v>0.61405321607641339</v>
      </c>
      <c r="AO148" t="s">
        <v>274</v>
      </c>
      <c r="AP148" t="s">
        <v>277</v>
      </c>
      <c r="AQ148" s="56" t="s">
        <v>280</v>
      </c>
      <c r="AR148" t="s">
        <v>289</v>
      </c>
      <c r="AS148" t="s">
        <v>278</v>
      </c>
      <c r="AT148">
        <v>3</v>
      </c>
      <c r="AV148">
        <v>150</v>
      </c>
    </row>
    <row r="149" spans="1:48">
      <c r="A149" t="s">
        <v>159</v>
      </c>
      <c r="B149" s="58" t="s">
        <v>275</v>
      </c>
      <c r="C149" t="s">
        <v>275</v>
      </c>
      <c r="D149" s="58" t="s">
        <v>278</v>
      </c>
      <c r="E149" s="58">
        <v>2</v>
      </c>
      <c r="F149" t="s">
        <v>281</v>
      </c>
      <c r="G149" t="s">
        <v>281</v>
      </c>
      <c r="H149" t="s">
        <v>464</v>
      </c>
      <c r="I149" s="58" t="s">
        <v>458</v>
      </c>
      <c r="K149" t="s">
        <v>294</v>
      </c>
      <c r="L149" t="s">
        <v>306</v>
      </c>
      <c r="M149" t="s">
        <v>310</v>
      </c>
      <c r="N149">
        <v>5</v>
      </c>
      <c r="O149">
        <v>4</v>
      </c>
      <c r="P149" s="48">
        <v>0.66387300000000005</v>
      </c>
      <c r="Q149" s="48">
        <v>0.61578081141356211</v>
      </c>
      <c r="R149" s="48">
        <v>0.66123388899453006</v>
      </c>
      <c r="S149" s="49">
        <v>448934</v>
      </c>
      <c r="T149" s="49">
        <v>379868.82872448681</v>
      </c>
      <c r="U149" s="49">
        <v>491313.9226775546</v>
      </c>
      <c r="V149" s="50">
        <v>36638.5</v>
      </c>
      <c r="W149" s="50">
        <v>32467.852623593182</v>
      </c>
      <c r="X149" s="50">
        <v>36896.554377028056</v>
      </c>
      <c r="Y149" s="51">
        <v>40.587493945258174</v>
      </c>
      <c r="Z149" s="51">
        <v>40.918749739491432</v>
      </c>
      <c r="AA149">
        <v>157.6</v>
      </c>
      <c r="AB149">
        <v>71.2</v>
      </c>
      <c r="AC149">
        <v>158.1</v>
      </c>
      <c r="AD149">
        <v>58.9</v>
      </c>
      <c r="AE149">
        <v>157.85</v>
      </c>
      <c r="AF149">
        <v>65.05</v>
      </c>
      <c r="AG149" s="48">
        <v>0.64183864858512607</v>
      </c>
      <c r="AH149" s="48">
        <v>0.67197395408373484</v>
      </c>
      <c r="AI149" s="49">
        <v>346607.93183668202</v>
      </c>
      <c r="AJ149" s="49">
        <v>418989.55427456292</v>
      </c>
      <c r="AK149" s="50">
        <v>26940.958207499782</v>
      </c>
      <c r="AL149" s="50">
        <v>29751.161782532254</v>
      </c>
      <c r="AM149" s="53">
        <v>0.607043</v>
      </c>
      <c r="AN149" s="53">
        <v>0.60266259754780882</v>
      </c>
      <c r="AO149" t="s">
        <v>274</v>
      </c>
      <c r="AP149" t="s">
        <v>277</v>
      </c>
      <c r="AQ149" s="56" t="s">
        <v>280</v>
      </c>
      <c r="AR149" t="s">
        <v>289</v>
      </c>
      <c r="AS149" t="s">
        <v>278</v>
      </c>
      <c r="AT149">
        <v>2</v>
      </c>
      <c r="AV149">
        <v>151</v>
      </c>
    </row>
    <row r="150" spans="1:48">
      <c r="A150" t="s">
        <v>406</v>
      </c>
      <c r="B150" s="58" t="s">
        <v>285</v>
      </c>
      <c r="C150" t="s">
        <v>287</v>
      </c>
      <c r="D150" s="58" t="s">
        <v>290</v>
      </c>
      <c r="E150" s="58">
        <v>2</v>
      </c>
      <c r="F150" t="s">
        <v>281</v>
      </c>
      <c r="G150" t="s">
        <v>282</v>
      </c>
      <c r="H150" t="s">
        <v>465</v>
      </c>
      <c r="I150" s="58" t="s">
        <v>458</v>
      </c>
      <c r="J150" s="58" t="s">
        <v>440</v>
      </c>
      <c r="K150" t="s">
        <v>294</v>
      </c>
      <c r="L150" t="s">
        <v>306</v>
      </c>
      <c r="M150" t="s">
        <v>310</v>
      </c>
      <c r="N150">
        <v>5</v>
      </c>
      <c r="O150">
        <v>4</v>
      </c>
      <c r="P150" s="48">
        <v>0.59426199999999996</v>
      </c>
      <c r="Q150" s="48">
        <v>0.54211843994773168</v>
      </c>
      <c r="R150" s="48">
        <v>0.64044077239945563</v>
      </c>
      <c r="S150" s="49">
        <v>221979</v>
      </c>
      <c r="T150" s="49">
        <v>196758.02755814628</v>
      </c>
      <c r="U150" s="49">
        <v>332219.94541486452</v>
      </c>
      <c r="V150" s="50">
        <v>21842.799999999999</v>
      </c>
      <c r="W150" s="50">
        <v>20553.27668075194</v>
      </c>
      <c r="X150" s="50">
        <v>26878.17853058075</v>
      </c>
      <c r="Y150" s="51">
        <v>38.127117819430097</v>
      </c>
      <c r="Z150" s="51">
        <v>33.51356722814149</v>
      </c>
      <c r="AA150">
        <v>112.4</v>
      </c>
      <c r="AB150">
        <v>72.2</v>
      </c>
      <c r="AC150">
        <v>110.6</v>
      </c>
      <c r="AD150">
        <v>49</v>
      </c>
      <c r="AE150">
        <v>111.5</v>
      </c>
      <c r="AF150">
        <v>60.6</v>
      </c>
      <c r="AG150" s="48">
        <v>0.59160674553873993</v>
      </c>
      <c r="AH150" s="48">
        <v>0.65782397015260796</v>
      </c>
      <c r="AI150" s="49">
        <v>206541.23393675027</v>
      </c>
      <c r="AJ150" s="49">
        <v>304332.18551496678</v>
      </c>
      <c r="AK150" s="50">
        <v>18424.588710037358</v>
      </c>
      <c r="AL150" s="50">
        <v>22563.727555318739</v>
      </c>
      <c r="AM150" s="53">
        <v>0.52837999999999996</v>
      </c>
      <c r="AN150" s="53">
        <v>0.57945220071031878</v>
      </c>
      <c r="AO150" t="s">
        <v>274</v>
      </c>
      <c r="AP150" t="s">
        <v>277</v>
      </c>
      <c r="AQ150" s="56" t="s">
        <v>280</v>
      </c>
      <c r="AR150" t="s">
        <v>290</v>
      </c>
      <c r="AS150" t="s">
        <v>290</v>
      </c>
      <c r="AT150">
        <v>3</v>
      </c>
      <c r="AU150" t="s">
        <v>390</v>
      </c>
      <c r="AV150">
        <v>152</v>
      </c>
    </row>
    <row r="151" spans="1:48">
      <c r="A151" t="s">
        <v>160</v>
      </c>
      <c r="B151" s="58" t="s">
        <v>274</v>
      </c>
      <c r="C151" t="s">
        <v>274</v>
      </c>
      <c r="D151" s="58" t="s">
        <v>277</v>
      </c>
      <c r="E151" s="58">
        <v>2</v>
      </c>
      <c r="F151" t="s">
        <v>283</v>
      </c>
      <c r="G151" t="s">
        <v>283</v>
      </c>
      <c r="H151" t="s">
        <v>464</v>
      </c>
      <c r="I151" s="58" t="s">
        <v>469</v>
      </c>
      <c r="K151" t="s">
        <v>294</v>
      </c>
      <c r="L151" t="s">
        <v>306</v>
      </c>
      <c r="M151" t="s">
        <v>310</v>
      </c>
      <c r="N151">
        <v>5</v>
      </c>
      <c r="O151">
        <v>4</v>
      </c>
      <c r="P151" s="48">
        <v>0.65588999999999997</v>
      </c>
      <c r="Q151" s="48">
        <v>0.60170542926966786</v>
      </c>
      <c r="R151" s="48">
        <v>0.66564747942157343</v>
      </c>
      <c r="S151" s="49">
        <v>481552</v>
      </c>
      <c r="T151" s="49">
        <v>397467.75585037592</v>
      </c>
      <c r="U151" s="49">
        <v>571563.75585037598</v>
      </c>
      <c r="V151" s="50">
        <v>39492.899999999994</v>
      </c>
      <c r="W151" s="50">
        <v>35499.074212833431</v>
      </c>
      <c r="X151" s="50">
        <v>42581.474212833426</v>
      </c>
      <c r="Y151" s="51">
        <v>41.161783367088773</v>
      </c>
      <c r="Z151" s="51">
        <v>39.939808142687141</v>
      </c>
      <c r="AA151">
        <v>151.9</v>
      </c>
      <c r="AB151">
        <v>72</v>
      </c>
      <c r="AC151">
        <v>158.1</v>
      </c>
      <c r="AD151">
        <v>56.4</v>
      </c>
      <c r="AE151">
        <v>155</v>
      </c>
      <c r="AF151">
        <v>64.2</v>
      </c>
      <c r="AG151" s="48">
        <v>0.63464546171690739</v>
      </c>
      <c r="AH151" s="48">
        <v>0.67432708975301314</v>
      </c>
      <c r="AI151" s="49">
        <v>329565.63573218364</v>
      </c>
      <c r="AJ151" s="49">
        <v>420722.0881687451</v>
      </c>
      <c r="AK151" s="50">
        <v>26147.735674143478</v>
      </c>
      <c r="AL151" s="50">
        <v>29650.671730112634</v>
      </c>
      <c r="AM151" s="53">
        <v>0.59862000000000004</v>
      </c>
      <c r="AN151" s="53">
        <v>0.60824596346596871</v>
      </c>
      <c r="AO151" t="s">
        <v>274</v>
      </c>
      <c r="AP151" t="s">
        <v>277</v>
      </c>
      <c r="AQ151" s="56" t="s">
        <v>280</v>
      </c>
      <c r="AR151" t="s">
        <v>289</v>
      </c>
      <c r="AS151" t="s">
        <v>277</v>
      </c>
      <c r="AT151">
        <v>2</v>
      </c>
      <c r="AV151">
        <v>153</v>
      </c>
    </row>
    <row r="152" spans="1:48">
      <c r="A152" t="s">
        <v>405</v>
      </c>
      <c r="B152" s="58" t="s">
        <v>273</v>
      </c>
      <c r="C152" t="s">
        <v>274</v>
      </c>
      <c r="D152" s="58" t="s">
        <v>277</v>
      </c>
      <c r="E152" s="58">
        <v>1</v>
      </c>
      <c r="F152" t="s">
        <v>283</v>
      </c>
      <c r="G152" t="s">
        <v>281</v>
      </c>
      <c r="H152" t="s">
        <v>464</v>
      </c>
      <c r="I152" s="58" t="s">
        <v>469</v>
      </c>
      <c r="K152" t="s">
        <v>294</v>
      </c>
      <c r="L152" t="s">
        <v>306</v>
      </c>
      <c r="M152" t="s">
        <v>310</v>
      </c>
      <c r="N152">
        <v>5</v>
      </c>
      <c r="O152">
        <v>4</v>
      </c>
      <c r="P152" s="48">
        <v>0.62821000000000005</v>
      </c>
      <c r="Q152" s="48">
        <v>0.53595966107275383</v>
      </c>
      <c r="R152" s="48">
        <v>0.67818618425132471</v>
      </c>
      <c r="S152" s="49">
        <v>334396</v>
      </c>
      <c r="T152" s="49">
        <v>270351.65466509026</v>
      </c>
      <c r="U152" s="49">
        <v>571519.28666509036</v>
      </c>
      <c r="V152" s="50">
        <v>30400</v>
      </c>
      <c r="W152" s="50">
        <v>28889.157017769048</v>
      </c>
      <c r="X152" s="50">
        <v>41170.677017769041</v>
      </c>
      <c r="Y152" s="51">
        <v>42.857184467359993</v>
      </c>
      <c r="Z152" s="51">
        <v>36.81570351316666</v>
      </c>
      <c r="AA152">
        <v>133.6</v>
      </c>
      <c r="AB152">
        <v>77.900000000000006</v>
      </c>
      <c r="AC152">
        <v>131.19999999999999</v>
      </c>
      <c r="AD152">
        <v>48.7</v>
      </c>
      <c r="AE152">
        <v>132.39999999999998</v>
      </c>
      <c r="AF152">
        <v>63.300000000000004</v>
      </c>
      <c r="AG152" s="48">
        <v>0.60750683397010752</v>
      </c>
      <c r="AH152" s="48">
        <v>0.6875371320030701</v>
      </c>
      <c r="AI152" s="49">
        <v>262998.35150265071</v>
      </c>
      <c r="AJ152" s="49">
        <v>420689.35486768978</v>
      </c>
      <c r="AK152" s="50">
        <v>22509.296482160429</v>
      </c>
      <c r="AL152" s="50">
        <v>28394.433984035353</v>
      </c>
      <c r="AM152" s="53">
        <v>0.56776599999999999</v>
      </c>
      <c r="AN152" s="53">
        <v>0.62322653888033352</v>
      </c>
      <c r="AO152" t="s">
        <v>274</v>
      </c>
      <c r="AP152" t="s">
        <v>277</v>
      </c>
      <c r="AQ152" s="56" t="s">
        <v>280</v>
      </c>
      <c r="AR152" t="s">
        <v>289</v>
      </c>
      <c r="AS152" t="s">
        <v>277</v>
      </c>
      <c r="AT152">
        <v>2</v>
      </c>
      <c r="AU152" t="s">
        <v>399</v>
      </c>
      <c r="AV152">
        <v>154</v>
      </c>
    </row>
    <row r="153" spans="1:48">
      <c r="A153" t="s">
        <v>161</v>
      </c>
      <c r="B153" s="58" t="s">
        <v>273</v>
      </c>
      <c r="C153" t="s">
        <v>273</v>
      </c>
      <c r="D153" s="58" t="s">
        <v>277</v>
      </c>
      <c r="E153" s="58">
        <v>1</v>
      </c>
      <c r="F153" t="s">
        <v>283</v>
      </c>
      <c r="G153" t="s">
        <v>281</v>
      </c>
      <c r="H153" t="s">
        <v>464</v>
      </c>
      <c r="I153" s="58" t="s">
        <v>469</v>
      </c>
      <c r="K153" t="s">
        <v>294</v>
      </c>
      <c r="L153" t="s">
        <v>306</v>
      </c>
      <c r="M153" t="s">
        <v>310</v>
      </c>
      <c r="N153">
        <v>5</v>
      </c>
      <c r="O153">
        <v>4</v>
      </c>
      <c r="P153" s="48">
        <v>0.66281299999999999</v>
      </c>
      <c r="Q153" s="48">
        <v>0.54059342659001763</v>
      </c>
      <c r="R153" s="48">
        <v>0.6803933157426908</v>
      </c>
      <c r="S153" s="49">
        <v>459621</v>
      </c>
      <c r="T153" s="49">
        <v>305249.53502587182</v>
      </c>
      <c r="U153" s="49">
        <v>628798.63502587192</v>
      </c>
      <c r="V153" s="50">
        <v>36535.199999999997</v>
      </c>
      <c r="W153" s="50">
        <v>32036.491885782238</v>
      </c>
      <c r="X153" s="50">
        <v>44779.291885782237</v>
      </c>
      <c r="Y153" s="51">
        <v>43.160114989718892</v>
      </c>
      <c r="Z153" s="51">
        <v>40.787582929507394</v>
      </c>
      <c r="AA153">
        <v>149.30000000000001</v>
      </c>
      <c r="AB153">
        <v>76.5</v>
      </c>
      <c r="AC153">
        <v>152.80000000000001</v>
      </c>
      <c r="AD153">
        <v>48.5</v>
      </c>
      <c r="AE153">
        <v>151.05000000000001</v>
      </c>
      <c r="AF153">
        <v>62.5</v>
      </c>
      <c r="AG153" s="48">
        <v>0.6098343431152129</v>
      </c>
      <c r="AH153" s="48">
        <v>0.68933408912271188</v>
      </c>
      <c r="AI153" s="49">
        <v>293442.17004956002</v>
      </c>
      <c r="AJ153" s="49">
        <v>462852.0826554916</v>
      </c>
      <c r="AK153" s="50">
        <v>24948.935041127501</v>
      </c>
      <c r="AL153" s="50">
        <v>31061.920943559704</v>
      </c>
      <c r="AM153" s="53">
        <v>0.60587299999999999</v>
      </c>
      <c r="AN153" s="53">
        <v>0.62548966300570719</v>
      </c>
      <c r="AO153" t="s">
        <v>273</v>
      </c>
      <c r="AP153" t="s">
        <v>277</v>
      </c>
      <c r="AQ153" s="56" t="s">
        <v>279</v>
      </c>
      <c r="AR153" t="s">
        <v>289</v>
      </c>
      <c r="AS153" t="s">
        <v>277</v>
      </c>
      <c r="AT153">
        <v>1</v>
      </c>
      <c r="AV153">
        <v>155</v>
      </c>
    </row>
    <row r="154" spans="1:48">
      <c r="A154" t="s">
        <v>162</v>
      </c>
      <c r="B154" s="58" t="s">
        <v>275</v>
      </c>
      <c r="C154" t="s">
        <v>286</v>
      </c>
      <c r="D154" s="58" t="s">
        <v>278</v>
      </c>
      <c r="E154" s="58">
        <v>2</v>
      </c>
      <c r="F154" t="s">
        <v>283</v>
      </c>
      <c r="G154" t="s">
        <v>283</v>
      </c>
      <c r="H154" t="s">
        <v>464</v>
      </c>
      <c r="I154" s="58" t="s">
        <v>469</v>
      </c>
      <c r="K154" t="s">
        <v>294</v>
      </c>
      <c r="L154" t="s">
        <v>306</v>
      </c>
      <c r="M154" t="s">
        <v>310</v>
      </c>
      <c r="N154">
        <v>5</v>
      </c>
      <c r="O154">
        <v>4</v>
      </c>
      <c r="P154" s="48">
        <v>0.67486900000000005</v>
      </c>
      <c r="Q154" s="48">
        <v>0.6068170717149628</v>
      </c>
      <c r="R154" s="48">
        <v>0.67937227936101552</v>
      </c>
      <c r="S154" s="49">
        <v>480533</v>
      </c>
      <c r="T154" s="49">
        <v>408504.0978739775</v>
      </c>
      <c r="U154" s="49">
        <v>623670.03787397756</v>
      </c>
      <c r="V154" s="50">
        <v>37879.799999999996</v>
      </c>
      <c r="W154" s="50">
        <v>36061.865637665935</v>
      </c>
      <c r="X154" s="50">
        <v>44559.145637665933</v>
      </c>
      <c r="Y154" s="51">
        <v>43.016113144680496</v>
      </c>
      <c r="Z154" s="51">
        <v>42.386841883841171</v>
      </c>
      <c r="AA154">
        <v>155.5</v>
      </c>
      <c r="AB154">
        <v>76.2</v>
      </c>
      <c r="AC154">
        <v>146.5</v>
      </c>
      <c r="AD154">
        <v>57.5</v>
      </c>
      <c r="AE154">
        <v>151</v>
      </c>
      <c r="AF154">
        <v>66.849999999999994</v>
      </c>
      <c r="AG154" s="48">
        <v>0.64411480526710119</v>
      </c>
      <c r="AH154" s="48">
        <v>0.68830699346516211</v>
      </c>
      <c r="AI154" s="49">
        <v>346416.3533278759</v>
      </c>
      <c r="AJ154" s="49">
        <v>459076.97606233298</v>
      </c>
      <c r="AK154" s="50">
        <v>26739.257571733007</v>
      </c>
      <c r="AL154" s="50">
        <v>30913.944314972236</v>
      </c>
      <c r="AM154" s="53">
        <v>0.62020799999999998</v>
      </c>
      <c r="AN154" s="53">
        <v>0.62430041931976321</v>
      </c>
      <c r="AO154" t="s">
        <v>274</v>
      </c>
      <c r="AP154" t="s">
        <v>277</v>
      </c>
      <c r="AQ154" s="56" t="s">
        <v>280</v>
      </c>
      <c r="AR154" t="s">
        <v>289</v>
      </c>
      <c r="AS154" t="s">
        <v>278</v>
      </c>
      <c r="AT154">
        <v>3</v>
      </c>
      <c r="AV154">
        <v>156</v>
      </c>
    </row>
    <row r="155" spans="1:48">
      <c r="A155" t="s">
        <v>163</v>
      </c>
      <c r="B155" s="58" t="s">
        <v>275</v>
      </c>
      <c r="C155" t="s">
        <v>275</v>
      </c>
      <c r="D155" s="58" t="s">
        <v>278</v>
      </c>
      <c r="E155" s="58">
        <v>2</v>
      </c>
      <c r="F155" t="s">
        <v>281</v>
      </c>
      <c r="G155" t="s">
        <v>281</v>
      </c>
      <c r="H155" t="s">
        <v>464</v>
      </c>
      <c r="I155" s="58" t="s">
        <v>458</v>
      </c>
      <c r="K155" t="s">
        <v>294</v>
      </c>
      <c r="L155" t="s">
        <v>306</v>
      </c>
      <c r="M155" t="s">
        <v>310</v>
      </c>
      <c r="N155">
        <v>5</v>
      </c>
      <c r="O155">
        <v>4</v>
      </c>
      <c r="P155" s="48">
        <v>0.66459199999999996</v>
      </c>
      <c r="Q155" s="48">
        <v>0.56803001983766777</v>
      </c>
      <c r="R155" s="48">
        <v>0.65901434323620689</v>
      </c>
      <c r="S155" s="49">
        <v>404796</v>
      </c>
      <c r="T155" s="49">
        <v>267328.79707858904</v>
      </c>
      <c r="U155" s="49">
        <v>433848.21796453925</v>
      </c>
      <c r="V155" s="50">
        <v>31744.9</v>
      </c>
      <c r="W155" s="50">
        <v>26005.427787317691</v>
      </c>
      <c r="X155" s="50">
        <v>32972.957281975119</v>
      </c>
      <c r="Y155" s="51">
        <v>40.316772950213647</v>
      </c>
      <c r="Z155" s="51">
        <v>41.003356045353115</v>
      </c>
      <c r="AA155">
        <v>137</v>
      </c>
      <c r="AB155">
        <v>73</v>
      </c>
      <c r="AC155">
        <v>136.19999999999999</v>
      </c>
      <c r="AD155">
        <v>51.4</v>
      </c>
      <c r="AE155">
        <v>136.6</v>
      </c>
      <c r="AF155">
        <v>62.2</v>
      </c>
      <c r="AG155" s="48">
        <v>0.6129598119851114</v>
      </c>
      <c r="AH155" s="48">
        <v>0.67239813061116305</v>
      </c>
      <c r="AI155" s="49">
        <v>268370.82470427133</v>
      </c>
      <c r="AJ155" s="49">
        <v>381149.22574731143</v>
      </c>
      <c r="AK155" s="50">
        <v>22615.350247036069</v>
      </c>
      <c r="AL155" s="50">
        <v>27020.503354555134</v>
      </c>
      <c r="AM155" s="53">
        <v>0.60763199999999995</v>
      </c>
      <c r="AN155" s="53">
        <v>0.60045197578973752</v>
      </c>
      <c r="AO155" t="s">
        <v>274</v>
      </c>
      <c r="AP155" t="s">
        <v>277</v>
      </c>
      <c r="AQ155" s="56" t="s">
        <v>280</v>
      </c>
      <c r="AR155" t="s">
        <v>289</v>
      </c>
      <c r="AS155" t="s">
        <v>278</v>
      </c>
      <c r="AT155">
        <v>2</v>
      </c>
      <c r="AV155">
        <v>157</v>
      </c>
    </row>
    <row r="156" spans="1:48">
      <c r="A156" t="s">
        <v>164</v>
      </c>
      <c r="B156" s="58" t="s">
        <v>276</v>
      </c>
      <c r="C156" t="s">
        <v>276</v>
      </c>
      <c r="D156" s="58" t="s">
        <v>278</v>
      </c>
      <c r="E156" s="58">
        <v>1</v>
      </c>
      <c r="F156" t="s">
        <v>283</v>
      </c>
      <c r="G156" t="s">
        <v>282</v>
      </c>
      <c r="H156" t="s">
        <v>464</v>
      </c>
      <c r="I156" s="58" t="s">
        <v>469</v>
      </c>
      <c r="K156" t="s">
        <v>294</v>
      </c>
      <c r="L156" t="s">
        <v>306</v>
      </c>
      <c r="M156" t="s">
        <v>310</v>
      </c>
      <c r="N156">
        <v>5</v>
      </c>
      <c r="O156">
        <v>4</v>
      </c>
      <c r="P156" s="48">
        <v>0.67697300000000005</v>
      </c>
      <c r="Q156" s="48">
        <v>0.60211662083690176</v>
      </c>
      <c r="R156" s="48">
        <v>0.68064400901972111</v>
      </c>
      <c r="S156" s="49">
        <v>434558</v>
      </c>
      <c r="T156" s="49">
        <v>386934.48788550158</v>
      </c>
      <c r="U156" s="49">
        <v>611628.58188550151</v>
      </c>
      <c r="V156" s="50">
        <v>31962.3</v>
      </c>
      <c r="W156" s="50">
        <v>34655.481507659366</v>
      </c>
      <c r="X156" s="50">
        <v>43591.961507659362</v>
      </c>
      <c r="Y156" s="51">
        <v>43.198248259336715</v>
      </c>
      <c r="Z156" s="51">
        <v>42.632358311902848</v>
      </c>
      <c r="AA156">
        <v>143.69999999999999</v>
      </c>
      <c r="AB156">
        <v>77.3</v>
      </c>
      <c r="AC156">
        <v>144.1</v>
      </c>
      <c r="AD156">
        <v>57.1</v>
      </c>
      <c r="AE156">
        <v>143.89999999999998</v>
      </c>
      <c r="AF156">
        <v>67.2</v>
      </c>
      <c r="AG156" s="48">
        <v>0.64251663865831232</v>
      </c>
      <c r="AH156" s="48">
        <v>0.68978941806448069</v>
      </c>
      <c r="AI156" s="49">
        <v>332563.83405429166</v>
      </c>
      <c r="AJ156" s="49">
        <v>450213.38655686064</v>
      </c>
      <c r="AK156" s="50">
        <v>25789.537929443752</v>
      </c>
      <c r="AL156" s="50">
        <v>30165.343806142602</v>
      </c>
      <c r="AM156" s="53">
        <v>0.62109300000000001</v>
      </c>
      <c r="AN156" s="53">
        <v>0.62589220035204485</v>
      </c>
      <c r="AO156" t="s">
        <v>273</v>
      </c>
      <c r="AP156" t="s">
        <v>277</v>
      </c>
      <c r="AQ156" s="56" t="s">
        <v>279</v>
      </c>
      <c r="AR156" t="s">
        <v>289</v>
      </c>
      <c r="AS156" t="s">
        <v>278</v>
      </c>
      <c r="AT156">
        <v>1</v>
      </c>
      <c r="AV156">
        <v>158</v>
      </c>
    </row>
    <row r="157" spans="1:48">
      <c r="A157" t="s">
        <v>165</v>
      </c>
      <c r="B157" s="58" t="s">
        <v>276</v>
      </c>
      <c r="C157" t="s">
        <v>275</v>
      </c>
      <c r="D157" s="58" t="s">
        <v>278</v>
      </c>
      <c r="E157" s="58">
        <v>1</v>
      </c>
      <c r="F157" t="s">
        <v>282</v>
      </c>
      <c r="G157" t="s">
        <v>282</v>
      </c>
      <c r="H157" t="s">
        <v>464</v>
      </c>
      <c r="I157" s="58" t="s">
        <v>469</v>
      </c>
      <c r="J157" t="s">
        <v>441</v>
      </c>
      <c r="K157" t="s">
        <v>294</v>
      </c>
      <c r="L157" t="s">
        <v>306</v>
      </c>
      <c r="M157" t="s">
        <v>310</v>
      </c>
      <c r="N157">
        <v>5</v>
      </c>
      <c r="O157">
        <v>4</v>
      </c>
      <c r="P157" s="48">
        <v>0.64722299999999999</v>
      </c>
      <c r="Q157" s="48">
        <v>0.64614935580786503</v>
      </c>
      <c r="R157" s="48">
        <v>0.68110321466138501</v>
      </c>
      <c r="S157" s="49">
        <v>418019</v>
      </c>
      <c r="T157" s="49">
        <v>402419.96941898426</v>
      </c>
      <c r="U157" s="49">
        <v>494040.58999378193</v>
      </c>
      <c r="V157" s="50">
        <v>34634.400000000001</v>
      </c>
      <c r="W157" s="50">
        <v>31381.145062025804</v>
      </c>
      <c r="X157" s="50">
        <v>34659.238226843496</v>
      </c>
      <c r="Y157" s="51">
        <v>43.237549123017637</v>
      </c>
      <c r="Z157" s="51">
        <v>38.863578035501178</v>
      </c>
      <c r="AA157">
        <v>163.69999999999999</v>
      </c>
      <c r="AB157">
        <v>77.400000000000006</v>
      </c>
      <c r="AC157">
        <v>162.1</v>
      </c>
      <c r="AD157">
        <v>65.099999999999994</v>
      </c>
      <c r="AE157">
        <v>162.89999999999998</v>
      </c>
      <c r="AF157">
        <v>71.25</v>
      </c>
      <c r="AG157" s="48">
        <v>0.67035781097106872</v>
      </c>
      <c r="AH157" s="48">
        <v>0.69545895627372756</v>
      </c>
      <c r="AI157" s="49">
        <v>429775.50160352618</v>
      </c>
      <c r="AJ157" s="49">
        <v>510977.32448714186</v>
      </c>
      <c r="AK157" s="50">
        <v>30646.337678862881</v>
      </c>
      <c r="AL157" s="50">
        <v>33597.086792590337</v>
      </c>
      <c r="AM157" s="53">
        <v>0.58693499999999998</v>
      </c>
      <c r="AN157" s="53">
        <v>0.62534636639221797</v>
      </c>
      <c r="AO157" t="s">
        <v>274</v>
      </c>
      <c r="AP157" t="s">
        <v>277</v>
      </c>
      <c r="AQ157" s="56" t="s">
        <v>280</v>
      </c>
      <c r="AR157" t="s">
        <v>289</v>
      </c>
      <c r="AS157" t="s">
        <v>278</v>
      </c>
      <c r="AT157">
        <v>2</v>
      </c>
      <c r="AV157">
        <v>159</v>
      </c>
    </row>
    <row r="158" spans="1:48">
      <c r="A158" t="s">
        <v>166</v>
      </c>
      <c r="B158" s="58" t="s">
        <v>275</v>
      </c>
      <c r="C158" t="s">
        <v>276</v>
      </c>
      <c r="D158" s="58" t="s">
        <v>278</v>
      </c>
      <c r="E158" s="58">
        <v>2</v>
      </c>
      <c r="F158" t="s">
        <v>281</v>
      </c>
      <c r="G158" t="s">
        <v>282</v>
      </c>
      <c r="H158" t="s">
        <v>464</v>
      </c>
      <c r="I158" s="58" t="s">
        <v>458</v>
      </c>
      <c r="K158" t="s">
        <v>294</v>
      </c>
      <c r="L158" t="s">
        <v>306</v>
      </c>
      <c r="M158" t="s">
        <v>310</v>
      </c>
      <c r="N158">
        <v>5</v>
      </c>
      <c r="O158">
        <v>4</v>
      </c>
      <c r="P158" s="48">
        <v>0.63772200000000001</v>
      </c>
      <c r="Q158" s="48">
        <v>0.61774483019784754</v>
      </c>
      <c r="R158" s="48">
        <v>0.61774483019784754</v>
      </c>
      <c r="S158" s="49">
        <v>289800</v>
      </c>
      <c r="T158" s="49">
        <v>245908.39115441209</v>
      </c>
      <c r="U158" s="49">
        <v>245908.39115441209</v>
      </c>
      <c r="V158" s="50">
        <v>24246.9</v>
      </c>
      <c r="W158" s="50">
        <v>20453.385793111116</v>
      </c>
      <c r="X158" s="50">
        <v>20453.385793111116</v>
      </c>
      <c r="Y158" s="51">
        <v>35.699332971567941</v>
      </c>
      <c r="Z158" s="51">
        <v>37.783856116993633</v>
      </c>
      <c r="AA158">
        <v>117.4</v>
      </c>
      <c r="AB158">
        <v>73.599999999999994</v>
      </c>
      <c r="AC158">
        <v>117.2</v>
      </c>
      <c r="AD158">
        <v>54.4</v>
      </c>
      <c r="AE158">
        <v>117.30000000000001</v>
      </c>
      <c r="AF158">
        <v>64</v>
      </c>
      <c r="AG158" s="48">
        <v>0.61774483019784754</v>
      </c>
      <c r="AH158" s="48">
        <v>0.61774483019784754</v>
      </c>
      <c r="AI158" s="49">
        <v>245908.39115441209</v>
      </c>
      <c r="AJ158" s="49">
        <v>245908.39115441209</v>
      </c>
      <c r="AK158" s="50">
        <v>20453.385793111116</v>
      </c>
      <c r="AL158" s="50">
        <v>20453.385793111116</v>
      </c>
      <c r="AM158" s="53">
        <v>0.57602799999999998</v>
      </c>
      <c r="AN158" s="53">
        <v>0.55202809535226682</v>
      </c>
      <c r="AO158" t="s">
        <v>276</v>
      </c>
      <c r="AP158" t="s">
        <v>278</v>
      </c>
      <c r="AQ158" s="56" t="s">
        <v>279</v>
      </c>
      <c r="AR158" t="s">
        <v>289</v>
      </c>
      <c r="AS158" t="s">
        <v>278</v>
      </c>
      <c r="AT158">
        <v>1</v>
      </c>
      <c r="AV158">
        <v>160</v>
      </c>
    </row>
    <row r="159" spans="1:48">
      <c r="A159" t="s">
        <v>167</v>
      </c>
      <c r="B159" s="58" t="s">
        <v>288</v>
      </c>
      <c r="C159" t="s">
        <v>285</v>
      </c>
      <c r="D159" s="58" t="s">
        <v>290</v>
      </c>
      <c r="E159" s="58">
        <v>1</v>
      </c>
      <c r="F159" t="s">
        <v>281</v>
      </c>
      <c r="G159" t="s">
        <v>283</v>
      </c>
      <c r="H159" t="s">
        <v>465</v>
      </c>
      <c r="I159" s="58" t="s">
        <v>469</v>
      </c>
      <c r="K159" t="s">
        <v>295</v>
      </c>
      <c r="L159" t="s">
        <v>307</v>
      </c>
      <c r="M159" t="s">
        <v>310</v>
      </c>
      <c r="N159">
        <v>5</v>
      </c>
      <c r="O159">
        <v>1</v>
      </c>
      <c r="P159" s="48">
        <v>0.64903299999999997</v>
      </c>
      <c r="Q159" s="48">
        <v>0.66126298978022902</v>
      </c>
      <c r="R159" s="48">
        <v>0.66126298978022902</v>
      </c>
      <c r="S159" s="49">
        <v>296785</v>
      </c>
      <c r="T159" s="49">
        <v>288756.00760824623</v>
      </c>
      <c r="U159" s="49">
        <v>288756.00760824623</v>
      </c>
      <c r="V159" s="50">
        <v>24624.1</v>
      </c>
      <c r="W159" s="50">
        <v>21173.026275362525</v>
      </c>
      <c r="X159" s="50">
        <v>21173.026275362525</v>
      </c>
      <c r="Y159" s="51">
        <v>40.580136443900088</v>
      </c>
      <c r="Z159" s="51">
        <v>39.113977473094501</v>
      </c>
      <c r="AA159">
        <v>86.6</v>
      </c>
      <c r="AB159">
        <v>82.1</v>
      </c>
      <c r="AC159">
        <v>88.1</v>
      </c>
      <c r="AD159">
        <v>76.900000000000006</v>
      </c>
      <c r="AE159">
        <v>87.35</v>
      </c>
      <c r="AF159">
        <v>79.5</v>
      </c>
      <c r="AG159" s="48">
        <v>0.66126298978022902</v>
      </c>
      <c r="AH159" s="48">
        <v>0.66126298978022902</v>
      </c>
      <c r="AI159" s="49">
        <v>288756.00760824623</v>
      </c>
      <c r="AJ159" s="49">
        <v>288756.00760824623</v>
      </c>
      <c r="AK159" s="50">
        <v>21173.026275362525</v>
      </c>
      <c r="AL159" s="50">
        <v>21173.026275362525</v>
      </c>
      <c r="AM159" s="53">
        <v>0.59066300000000005</v>
      </c>
      <c r="AN159" s="53">
        <v>0.60218236285570115</v>
      </c>
      <c r="AO159" t="s">
        <v>275</v>
      </c>
      <c r="AP159" t="s">
        <v>278</v>
      </c>
      <c r="AQ159" s="56" t="s">
        <v>280</v>
      </c>
      <c r="AR159" t="s">
        <v>290</v>
      </c>
      <c r="AS159" t="s">
        <v>290</v>
      </c>
      <c r="AT159">
        <v>2</v>
      </c>
      <c r="AV159">
        <v>161</v>
      </c>
    </row>
    <row r="160" spans="1:48">
      <c r="A160" s="58" t="s">
        <v>168</v>
      </c>
      <c r="B160" s="58" t="s">
        <v>285</v>
      </c>
      <c r="C160" t="s">
        <v>287</v>
      </c>
      <c r="D160" t="s">
        <v>290</v>
      </c>
      <c r="E160" s="58">
        <v>2</v>
      </c>
      <c r="F160" t="s">
        <v>281</v>
      </c>
      <c r="G160" t="s">
        <v>281</v>
      </c>
      <c r="H160" t="s">
        <v>465</v>
      </c>
      <c r="I160" s="58" t="s">
        <v>458</v>
      </c>
      <c r="K160" t="s">
        <v>295</v>
      </c>
      <c r="L160" t="s">
        <v>307</v>
      </c>
      <c r="M160" t="s">
        <v>310</v>
      </c>
      <c r="N160">
        <v>5</v>
      </c>
      <c r="O160">
        <v>1</v>
      </c>
      <c r="P160" s="48">
        <v>0.63951100000000005</v>
      </c>
      <c r="Q160" s="48">
        <v>0.64146064051849838</v>
      </c>
      <c r="R160" s="48">
        <v>0.64146064051849838</v>
      </c>
      <c r="S160" s="49">
        <v>283980</v>
      </c>
      <c r="T160" s="49">
        <v>269537.70777259115</v>
      </c>
      <c r="U160" s="49">
        <v>269537.70777259115</v>
      </c>
      <c r="V160" s="50">
        <v>24560.3</v>
      </c>
      <c r="W160" s="50">
        <v>20979.919257249716</v>
      </c>
      <c r="X160" s="50">
        <v>20979.919257249716</v>
      </c>
      <c r="Y160" s="51">
        <v>38.219089175547893</v>
      </c>
      <c r="Z160" s="51">
        <v>38.018378121757095</v>
      </c>
      <c r="AA160">
        <v>102</v>
      </c>
      <c r="AB160">
        <v>85.3</v>
      </c>
      <c r="AC160">
        <v>99.5</v>
      </c>
      <c r="AD160">
        <v>59.9</v>
      </c>
      <c r="AE160">
        <v>100.75</v>
      </c>
      <c r="AF160">
        <v>72.599999999999994</v>
      </c>
      <c r="AG160" s="48">
        <v>0.64146064051849838</v>
      </c>
      <c r="AH160" s="48">
        <v>0.64146064051849838</v>
      </c>
      <c r="AI160" s="49">
        <v>269537.70777259115</v>
      </c>
      <c r="AJ160" s="49">
        <v>269537.70777259115</v>
      </c>
      <c r="AK160" s="50">
        <v>20979.919257249716</v>
      </c>
      <c r="AL160" s="50">
        <v>20979.919257249716</v>
      </c>
      <c r="AM160" s="53">
        <v>0.57965199999999995</v>
      </c>
      <c r="AN160" s="53">
        <v>0.57942621577642717</v>
      </c>
      <c r="AO160" t="s">
        <v>275</v>
      </c>
      <c r="AP160" t="s">
        <v>278</v>
      </c>
      <c r="AQ160" s="56" t="s">
        <v>280</v>
      </c>
      <c r="AR160" t="s">
        <v>290</v>
      </c>
      <c r="AS160" t="s">
        <v>290</v>
      </c>
      <c r="AT160">
        <v>3</v>
      </c>
      <c r="AV160">
        <v>162</v>
      </c>
    </row>
    <row r="161" spans="1:48">
      <c r="A161" t="s">
        <v>169</v>
      </c>
      <c r="B161" s="58" t="s">
        <v>285</v>
      </c>
      <c r="C161" t="s">
        <v>287</v>
      </c>
      <c r="D161" t="s">
        <v>290</v>
      </c>
      <c r="E161" s="58">
        <v>2</v>
      </c>
      <c r="F161" t="s">
        <v>281</v>
      </c>
      <c r="G161" t="s">
        <v>281</v>
      </c>
      <c r="H161" t="s">
        <v>465</v>
      </c>
      <c r="I161" s="58" t="s">
        <v>469</v>
      </c>
      <c r="K161" t="s">
        <v>295</v>
      </c>
      <c r="L161" t="s">
        <v>307</v>
      </c>
      <c r="M161" t="s">
        <v>310</v>
      </c>
      <c r="N161">
        <v>5</v>
      </c>
      <c r="O161">
        <v>1</v>
      </c>
      <c r="P161" s="48">
        <v>0.62122299999999997</v>
      </c>
      <c r="Q161" s="48">
        <v>0.64512049515141878</v>
      </c>
      <c r="R161" s="48">
        <v>0.64512049515141878</v>
      </c>
      <c r="S161" s="49">
        <v>259516</v>
      </c>
      <c r="T161" s="49">
        <v>275747.13764724304</v>
      </c>
      <c r="U161" s="49">
        <v>275747.13764724304</v>
      </c>
      <c r="V161" s="50">
        <v>23445.9</v>
      </c>
      <c r="W161" s="50">
        <v>21231.630495651327</v>
      </c>
      <c r="X161" s="50">
        <v>21231.630495651327</v>
      </c>
      <c r="Y161" s="51">
        <v>38.636070736749232</v>
      </c>
      <c r="Z161" s="51">
        <v>36.088008152920551</v>
      </c>
      <c r="AA161">
        <v>100.8</v>
      </c>
      <c r="AB161">
        <v>85.2</v>
      </c>
      <c r="AC161">
        <v>101.2</v>
      </c>
      <c r="AD161">
        <v>61.2</v>
      </c>
      <c r="AE161">
        <v>101</v>
      </c>
      <c r="AF161">
        <v>73.2</v>
      </c>
      <c r="AG161" s="48">
        <v>0.64512049515141878</v>
      </c>
      <c r="AH161" s="48">
        <v>0.64512049515141878</v>
      </c>
      <c r="AI161" s="49">
        <v>275747.13764724304</v>
      </c>
      <c r="AJ161" s="49">
        <v>275747.13764724304</v>
      </c>
      <c r="AK161" s="50">
        <v>21231.630495651327</v>
      </c>
      <c r="AL161" s="50">
        <v>21231.630495651327</v>
      </c>
      <c r="AM161" s="53">
        <v>0.55964400000000003</v>
      </c>
      <c r="AN161" s="53">
        <v>0.5836184718522951</v>
      </c>
      <c r="AO161" t="s">
        <v>275</v>
      </c>
      <c r="AP161" t="s">
        <v>278</v>
      </c>
      <c r="AQ161" s="56" t="s">
        <v>280</v>
      </c>
      <c r="AR161" t="s">
        <v>290</v>
      </c>
      <c r="AS161" t="s">
        <v>290</v>
      </c>
      <c r="AT161">
        <v>3</v>
      </c>
      <c r="AV161">
        <v>163</v>
      </c>
    </row>
    <row r="162" spans="1:48">
      <c r="A162" t="s">
        <v>170</v>
      </c>
      <c r="B162" s="58" t="s">
        <v>275</v>
      </c>
      <c r="C162" t="s">
        <v>286</v>
      </c>
      <c r="D162" t="s">
        <v>278</v>
      </c>
      <c r="E162" s="58">
        <v>2</v>
      </c>
      <c r="F162" t="s">
        <v>281</v>
      </c>
      <c r="G162" t="s">
        <v>283</v>
      </c>
      <c r="H162" t="s">
        <v>464</v>
      </c>
      <c r="I162" s="58" t="s">
        <v>469</v>
      </c>
      <c r="J162" t="s">
        <v>389</v>
      </c>
      <c r="K162" t="s">
        <v>294</v>
      </c>
      <c r="L162" t="s">
        <v>306</v>
      </c>
      <c r="M162" t="s">
        <v>310</v>
      </c>
      <c r="N162">
        <v>5</v>
      </c>
      <c r="O162">
        <v>4</v>
      </c>
      <c r="P162" s="48">
        <v>0.57342400000000004</v>
      </c>
      <c r="Q162" s="48">
        <v>0.56906068113954089</v>
      </c>
      <c r="R162" s="48">
        <v>0.6220580311102617</v>
      </c>
      <c r="S162" s="49">
        <v>175888</v>
      </c>
      <c r="T162" s="49">
        <v>180294.88214413222</v>
      </c>
      <c r="U162" s="49">
        <v>255437.14796823642</v>
      </c>
      <c r="V162" s="50">
        <v>18279.8</v>
      </c>
      <c r="W162" s="50">
        <v>17891.460654804061</v>
      </c>
      <c r="X162" s="50">
        <v>22073.005394680546</v>
      </c>
      <c r="Y162" s="51">
        <v>36.174091429668586</v>
      </c>
      <c r="Z162" s="51">
        <v>31.763076807150831</v>
      </c>
      <c r="AA162">
        <v>87.6</v>
      </c>
      <c r="AB162">
        <v>77.3</v>
      </c>
      <c r="AC162">
        <v>79.5</v>
      </c>
      <c r="AD162">
        <v>58.1</v>
      </c>
      <c r="AE162">
        <v>83.55</v>
      </c>
      <c r="AF162">
        <v>67.7</v>
      </c>
      <c r="AG162" s="48">
        <v>0.61041445938474514</v>
      </c>
      <c r="AH162" s="48">
        <v>0.65065082202693636</v>
      </c>
      <c r="AI162" s="49">
        <v>196472.0166243604</v>
      </c>
      <c r="AJ162" s="49">
        <v>261399.08580142955</v>
      </c>
      <c r="AK162" s="50">
        <v>16680.233380720496</v>
      </c>
      <c r="AL162" s="50">
        <v>19791.667691906598</v>
      </c>
      <c r="AM162" s="53">
        <v>0.50583299999999998</v>
      </c>
      <c r="AN162" s="53">
        <v>0.55927133698641451</v>
      </c>
      <c r="AO162" t="s">
        <v>274</v>
      </c>
      <c r="AP162" t="s">
        <v>277</v>
      </c>
      <c r="AQ162" s="56" t="s">
        <v>280</v>
      </c>
      <c r="AR162" t="s">
        <v>289</v>
      </c>
      <c r="AS162" t="s">
        <v>278</v>
      </c>
      <c r="AT162">
        <v>3</v>
      </c>
      <c r="AV162">
        <v>164</v>
      </c>
    </row>
    <row r="163" spans="1:48">
      <c r="A163" t="s">
        <v>171</v>
      </c>
      <c r="B163" s="58" t="s">
        <v>276</v>
      </c>
      <c r="C163" t="s">
        <v>275</v>
      </c>
      <c r="D163" t="s">
        <v>278</v>
      </c>
      <c r="E163" s="58">
        <v>1</v>
      </c>
      <c r="F163" t="s">
        <v>281</v>
      </c>
      <c r="G163" t="s">
        <v>281</v>
      </c>
      <c r="H163" t="s">
        <v>464</v>
      </c>
      <c r="I163" s="58" t="s">
        <v>469</v>
      </c>
      <c r="K163" t="s">
        <v>295</v>
      </c>
      <c r="L163" t="s">
        <v>307</v>
      </c>
      <c r="M163" t="s">
        <v>310</v>
      </c>
      <c r="N163">
        <v>5</v>
      </c>
      <c r="O163">
        <v>4</v>
      </c>
      <c r="P163" s="48">
        <v>0.65203199999999994</v>
      </c>
      <c r="Q163" s="48">
        <v>0.61484809562464393</v>
      </c>
      <c r="R163" s="48">
        <v>0.67236385209019778</v>
      </c>
      <c r="S163" s="49">
        <v>333565</v>
      </c>
      <c r="T163" s="49">
        <v>296249.65414376103</v>
      </c>
      <c r="U163" s="49">
        <v>428054.42772385891</v>
      </c>
      <c r="V163" s="50">
        <v>28002.6</v>
      </c>
      <c r="W163" s="50">
        <v>25761.305094769115</v>
      </c>
      <c r="X163" s="50">
        <v>31482.884951802436</v>
      </c>
      <c r="Y163" s="51">
        <v>42.060682861608925</v>
      </c>
      <c r="Z163" s="51">
        <v>39.4722323750686</v>
      </c>
      <c r="AA163">
        <v>113.5</v>
      </c>
      <c r="AB163">
        <v>82.2</v>
      </c>
      <c r="AC163">
        <v>114.5</v>
      </c>
      <c r="AD163">
        <v>61.9</v>
      </c>
      <c r="AE163">
        <v>114</v>
      </c>
      <c r="AF163">
        <v>72.05</v>
      </c>
      <c r="AG163" s="48">
        <v>0.65151967729406068</v>
      </c>
      <c r="AH163" s="48">
        <v>0.69130563743628903</v>
      </c>
      <c r="AI163" s="49">
        <v>303714.78925470775</v>
      </c>
      <c r="AJ163" s="49">
        <v>403317.53920415154</v>
      </c>
      <c r="AK163" s="50">
        <v>22936.843413492632</v>
      </c>
      <c r="AL163" s="50">
        <v>26874.593554900843</v>
      </c>
      <c r="AM163" s="53">
        <v>0.59423700000000002</v>
      </c>
      <c r="AN163" s="53">
        <v>0.61655501960090997</v>
      </c>
      <c r="AO163" t="s">
        <v>274</v>
      </c>
      <c r="AP163" t="s">
        <v>277</v>
      </c>
      <c r="AQ163" s="56" t="s">
        <v>280</v>
      </c>
      <c r="AR163" t="s">
        <v>289</v>
      </c>
      <c r="AS163" t="s">
        <v>278</v>
      </c>
      <c r="AT163">
        <v>2</v>
      </c>
      <c r="AV163">
        <v>165</v>
      </c>
    </row>
    <row r="164" spans="1:48">
      <c r="A164" t="s">
        <v>172</v>
      </c>
      <c r="B164" s="58" t="s">
        <v>288</v>
      </c>
      <c r="C164" t="s">
        <v>288</v>
      </c>
      <c r="D164" t="s">
        <v>290</v>
      </c>
      <c r="E164" s="58">
        <v>1</v>
      </c>
      <c r="F164" t="s">
        <v>281</v>
      </c>
      <c r="G164" t="s">
        <v>282</v>
      </c>
      <c r="H164" t="s">
        <v>465</v>
      </c>
      <c r="I164" s="58" t="s">
        <v>469</v>
      </c>
      <c r="J164" t="s">
        <v>391</v>
      </c>
      <c r="K164" t="s">
        <v>295</v>
      </c>
      <c r="L164" t="s">
        <v>307</v>
      </c>
      <c r="M164" t="s">
        <v>310</v>
      </c>
      <c r="N164">
        <v>5</v>
      </c>
      <c r="O164">
        <v>1</v>
      </c>
      <c r="P164" s="48">
        <v>0.65139199999999997</v>
      </c>
      <c r="Q164" s="48">
        <v>0.65005186470977616</v>
      </c>
      <c r="R164" s="48">
        <v>0.65005186470977616</v>
      </c>
      <c r="S164" s="49">
        <v>295650</v>
      </c>
      <c r="T164" s="49">
        <v>282540.73908364773</v>
      </c>
      <c r="U164" s="49">
        <v>282540.73908364773</v>
      </c>
      <c r="V164" s="50">
        <v>24453.4</v>
      </c>
      <c r="W164" s="50">
        <v>21433.764006013003</v>
      </c>
      <c r="X164" s="50">
        <v>21433.764006013003</v>
      </c>
      <c r="Y164" s="51">
        <v>39.210995771716817</v>
      </c>
      <c r="Z164" s="51">
        <v>39.383983544456399</v>
      </c>
      <c r="AA164">
        <v>96.9</v>
      </c>
      <c r="AB164">
        <v>83.7</v>
      </c>
      <c r="AC164">
        <v>105.2</v>
      </c>
      <c r="AD164">
        <v>63.8</v>
      </c>
      <c r="AE164">
        <v>101.05000000000001</v>
      </c>
      <c r="AF164">
        <v>73.75</v>
      </c>
      <c r="AG164" s="48">
        <v>0.65005186470977616</v>
      </c>
      <c r="AH164" s="48">
        <v>0.65005186470977616</v>
      </c>
      <c r="AI164" s="49">
        <v>282540.73908364773</v>
      </c>
      <c r="AJ164" s="49">
        <v>282540.73908364773</v>
      </c>
      <c r="AK164" s="50">
        <v>21433.764006013003</v>
      </c>
      <c r="AL164" s="50">
        <v>21433.764006013003</v>
      </c>
      <c r="AM164" s="53">
        <v>0.59299199999999996</v>
      </c>
      <c r="AN164" s="53">
        <v>0.58925788709886295</v>
      </c>
      <c r="AO164" t="s">
        <v>276</v>
      </c>
      <c r="AP164" t="s">
        <v>278</v>
      </c>
      <c r="AQ164" s="56" t="s">
        <v>279</v>
      </c>
      <c r="AR164" t="s">
        <v>290</v>
      </c>
      <c r="AS164" t="s">
        <v>290</v>
      </c>
      <c r="AT164">
        <v>1</v>
      </c>
      <c r="AV164">
        <v>166</v>
      </c>
    </row>
    <row r="165" spans="1:48">
      <c r="A165" t="s">
        <v>173</v>
      </c>
      <c r="B165" s="58" t="s">
        <v>285</v>
      </c>
      <c r="C165" t="s">
        <v>287</v>
      </c>
      <c r="D165" t="s">
        <v>290</v>
      </c>
      <c r="E165" s="58">
        <v>2</v>
      </c>
      <c r="F165" t="s">
        <v>283</v>
      </c>
      <c r="G165" t="s">
        <v>283</v>
      </c>
      <c r="H165" t="s">
        <v>465</v>
      </c>
      <c r="I165" s="58" t="s">
        <v>469</v>
      </c>
      <c r="K165" t="s">
        <v>296</v>
      </c>
      <c r="L165" t="s">
        <v>307</v>
      </c>
      <c r="M165" t="s">
        <v>310</v>
      </c>
      <c r="N165">
        <v>5</v>
      </c>
      <c r="O165">
        <v>1</v>
      </c>
      <c r="P165" s="48">
        <v>0.67695300000000003</v>
      </c>
      <c r="Q165" s="48">
        <v>0.68554487460364777</v>
      </c>
      <c r="R165" s="48">
        <v>0.68554487460364777</v>
      </c>
      <c r="S165" s="49">
        <v>405212</v>
      </c>
      <c r="T165" s="49">
        <v>400713.12590760266</v>
      </c>
      <c r="U165" s="49">
        <v>400713.12590760266</v>
      </c>
      <c r="V165" s="50">
        <v>31084.5</v>
      </c>
      <c r="W165" s="50">
        <v>27213.659869337218</v>
      </c>
      <c r="X165" s="50">
        <v>27213.659869337218</v>
      </c>
      <c r="Y165" s="51">
        <v>43.872476032285618</v>
      </c>
      <c r="Z165" s="51">
        <v>42.692595334589917</v>
      </c>
      <c r="AA165">
        <v>106.6</v>
      </c>
      <c r="AB165">
        <v>95.3</v>
      </c>
      <c r="AC165">
        <v>123.5</v>
      </c>
      <c r="AD165">
        <v>69.8</v>
      </c>
      <c r="AE165">
        <v>115.05</v>
      </c>
      <c r="AF165">
        <v>82.55</v>
      </c>
      <c r="AG165" s="48">
        <v>0.68554487460364777</v>
      </c>
      <c r="AH165" s="48">
        <v>0.68554487460364777</v>
      </c>
      <c r="AI165" s="49">
        <v>400713.12590760266</v>
      </c>
      <c r="AJ165" s="49">
        <v>400713.12590760266</v>
      </c>
      <c r="AK165" s="50">
        <v>27213.659869337218</v>
      </c>
      <c r="AL165" s="50">
        <v>27213.659869337218</v>
      </c>
      <c r="AM165" s="53">
        <v>0.62329699999999999</v>
      </c>
      <c r="AN165" s="53">
        <v>0.63035360789428141</v>
      </c>
      <c r="AO165" t="s">
        <v>275</v>
      </c>
      <c r="AP165" t="s">
        <v>278</v>
      </c>
      <c r="AQ165" s="56" t="s">
        <v>280</v>
      </c>
      <c r="AR165" t="s">
        <v>290</v>
      </c>
      <c r="AS165" t="s">
        <v>290</v>
      </c>
      <c r="AT165">
        <v>3</v>
      </c>
      <c r="AV165">
        <v>167</v>
      </c>
    </row>
    <row r="166" spans="1:48">
      <c r="A166" t="s">
        <v>174</v>
      </c>
      <c r="B166" s="58" t="s">
        <v>276</v>
      </c>
      <c r="C166" t="s">
        <v>286</v>
      </c>
      <c r="D166" t="s">
        <v>278</v>
      </c>
      <c r="E166" s="58">
        <v>1</v>
      </c>
      <c r="F166" t="s">
        <v>281</v>
      </c>
      <c r="G166" t="s">
        <v>282</v>
      </c>
      <c r="H166" t="s">
        <v>464</v>
      </c>
      <c r="I166" s="58" t="s">
        <v>469</v>
      </c>
      <c r="J166" t="s">
        <v>391</v>
      </c>
      <c r="K166" t="s">
        <v>295</v>
      </c>
      <c r="L166" t="s">
        <v>307</v>
      </c>
      <c r="M166" t="s">
        <v>310</v>
      </c>
      <c r="N166">
        <v>5</v>
      </c>
      <c r="O166">
        <v>4</v>
      </c>
      <c r="P166" s="48">
        <v>0.65548600000000001</v>
      </c>
      <c r="Q166" s="48">
        <v>0.61180769303673777</v>
      </c>
      <c r="R166" s="48">
        <v>0.67952216836293367</v>
      </c>
      <c r="S166" s="49">
        <v>340378</v>
      </c>
      <c r="T166" s="49">
        <v>292333.13000242843</v>
      </c>
      <c r="U166" s="49">
        <v>453362.4330760442</v>
      </c>
      <c r="V166" s="50">
        <v>27008</v>
      </c>
      <c r="W166" s="50">
        <v>25666.947652617353</v>
      </c>
      <c r="X166" s="50">
        <v>32610.483493942695</v>
      </c>
      <c r="Y166" s="51">
        <v>43.047444419794552</v>
      </c>
      <c r="Z166" s="51">
        <v>39.830763076267068</v>
      </c>
      <c r="AA166">
        <v>114</v>
      </c>
      <c r="AB166">
        <v>85.2</v>
      </c>
      <c r="AC166">
        <v>113.3</v>
      </c>
      <c r="AD166">
        <v>60.8</v>
      </c>
      <c r="AE166">
        <v>113.65</v>
      </c>
      <c r="AF166">
        <v>73</v>
      </c>
      <c r="AG166" s="48">
        <v>0.65204421091544706</v>
      </c>
      <c r="AH166" s="48">
        <v>0.69920214671737124</v>
      </c>
      <c r="AI166" s="49">
        <v>308255.78550628317</v>
      </c>
      <c r="AJ166" s="49">
        <v>431963.69942656788</v>
      </c>
      <c r="AK166" s="50">
        <v>23248.099367017967</v>
      </c>
      <c r="AL166" s="50">
        <v>28023.647092705043</v>
      </c>
      <c r="AM166" s="53">
        <v>0.59579599999999999</v>
      </c>
      <c r="AN166" s="53">
        <v>0.6249067151946206</v>
      </c>
      <c r="AO166" t="s">
        <v>274</v>
      </c>
      <c r="AP166" t="s">
        <v>277</v>
      </c>
      <c r="AQ166" s="56" t="s">
        <v>280</v>
      </c>
      <c r="AR166" t="s">
        <v>289</v>
      </c>
      <c r="AS166" t="s">
        <v>278</v>
      </c>
      <c r="AT166">
        <v>3</v>
      </c>
      <c r="AV166">
        <v>168</v>
      </c>
    </row>
    <row r="167" spans="1:48">
      <c r="A167" t="s">
        <v>175</v>
      </c>
      <c r="B167" s="58" t="s">
        <v>274</v>
      </c>
      <c r="C167" t="s">
        <v>274</v>
      </c>
      <c r="D167" t="s">
        <v>277</v>
      </c>
      <c r="E167" s="58">
        <v>2</v>
      </c>
      <c r="F167" t="s">
        <v>281</v>
      </c>
      <c r="G167" t="s">
        <v>281</v>
      </c>
      <c r="H167" t="s">
        <v>464</v>
      </c>
      <c r="I167" s="58" t="s">
        <v>458</v>
      </c>
      <c r="J167" s="58" t="s">
        <v>389</v>
      </c>
      <c r="K167" t="s">
        <v>295</v>
      </c>
      <c r="L167" t="s">
        <v>307</v>
      </c>
      <c r="M167" t="s">
        <v>310</v>
      </c>
      <c r="N167">
        <v>5</v>
      </c>
      <c r="O167">
        <v>4</v>
      </c>
      <c r="P167" s="48">
        <v>0.55560100000000001</v>
      </c>
      <c r="Q167" s="48">
        <v>0.5712881903935827</v>
      </c>
      <c r="R167" s="48">
        <v>0.58634258772029269</v>
      </c>
      <c r="S167" s="49">
        <v>158030</v>
      </c>
      <c r="T167" s="49">
        <v>172308.25386856933</v>
      </c>
      <c r="U167" s="49">
        <v>201191.19703297503</v>
      </c>
      <c r="V167" s="50">
        <v>17057.400000000001</v>
      </c>
      <c r="W167" s="50">
        <v>17223.145027059432</v>
      </c>
      <c r="X167" s="50">
        <v>19341.266266635026</v>
      </c>
      <c r="Y167" s="51">
        <v>32.839814300661651</v>
      </c>
      <c r="Z167" s="51">
        <v>30.387499334867726</v>
      </c>
      <c r="AA167">
        <v>65.900000000000006</v>
      </c>
      <c r="AB167">
        <v>83.5</v>
      </c>
      <c r="AC167">
        <v>65.900000000000006</v>
      </c>
      <c r="AD167">
        <v>71.900000000000006</v>
      </c>
      <c r="AE167">
        <v>65.900000000000006</v>
      </c>
      <c r="AF167">
        <v>77.7</v>
      </c>
      <c r="AG167" s="48">
        <v>0.6218539032180378</v>
      </c>
      <c r="AH167" s="48">
        <v>0.63818425765043085</v>
      </c>
      <c r="AI167" s="49">
        <v>207156.89970305594</v>
      </c>
      <c r="AJ167" s="49">
        <v>240578.59701258928</v>
      </c>
      <c r="AK167" s="50">
        <v>17059.063538380437</v>
      </c>
      <c r="AL167" s="50">
        <v>18901.628751532913</v>
      </c>
      <c r="AM167" s="53">
        <v>0.48645500000000003</v>
      </c>
      <c r="AN167" s="53">
        <v>0.51912639000904393</v>
      </c>
      <c r="AO167" t="s">
        <v>274</v>
      </c>
      <c r="AP167" t="s">
        <v>277</v>
      </c>
      <c r="AQ167" s="56" t="s">
        <v>280</v>
      </c>
      <c r="AR167" t="s">
        <v>289</v>
      </c>
      <c r="AS167" t="s">
        <v>277</v>
      </c>
      <c r="AT167">
        <v>2</v>
      </c>
      <c r="AV167">
        <v>169</v>
      </c>
    </row>
    <row r="168" spans="1:48">
      <c r="A168" t="s">
        <v>176</v>
      </c>
      <c r="B168" s="58" t="s">
        <v>274</v>
      </c>
      <c r="C168" t="s">
        <v>284</v>
      </c>
      <c r="D168" t="s">
        <v>277</v>
      </c>
      <c r="E168" s="58">
        <v>2</v>
      </c>
      <c r="F168" t="s">
        <v>281</v>
      </c>
      <c r="G168" t="s">
        <v>281</v>
      </c>
      <c r="H168" t="s">
        <v>464</v>
      </c>
      <c r="I168" s="58" t="s">
        <v>469</v>
      </c>
      <c r="K168" t="s">
        <v>295</v>
      </c>
      <c r="L168" t="s">
        <v>307</v>
      </c>
      <c r="M168" t="s">
        <v>310</v>
      </c>
      <c r="N168">
        <v>5</v>
      </c>
      <c r="O168">
        <v>4</v>
      </c>
      <c r="P168" s="48">
        <v>0.69764099999999996</v>
      </c>
      <c r="Q168" s="48">
        <v>0.64541150904129652</v>
      </c>
      <c r="R168" s="48">
        <v>0.71494789531598968</v>
      </c>
      <c r="S168" s="49">
        <v>732846</v>
      </c>
      <c r="T168" s="49">
        <v>610170.35403972818</v>
      </c>
      <c r="U168" s="49">
        <v>929052.87778788467</v>
      </c>
      <c r="V168" s="50">
        <v>51357.1</v>
      </c>
      <c r="W168" s="50">
        <v>47715.061609635428</v>
      </c>
      <c r="X168" s="50">
        <v>58077.49931370945</v>
      </c>
      <c r="Y168" s="51">
        <v>48.59908294104455</v>
      </c>
      <c r="Z168" s="51">
        <v>45.75416280191245</v>
      </c>
      <c r="AA168">
        <v>214.6</v>
      </c>
      <c r="AB168">
        <v>83.3</v>
      </c>
      <c r="AC168">
        <v>212.4</v>
      </c>
      <c r="AD168">
        <v>61.8</v>
      </c>
      <c r="AE168">
        <v>213.5</v>
      </c>
      <c r="AF168">
        <v>72.55</v>
      </c>
      <c r="AG168" s="48">
        <v>0.67811265502893858</v>
      </c>
      <c r="AH168" s="48">
        <v>0.72266320436999376</v>
      </c>
      <c r="AI168" s="49">
        <v>575479.6597622236</v>
      </c>
      <c r="AJ168" s="49">
        <v>775686.98476040817</v>
      </c>
      <c r="AK168" s="50">
        <v>40028.190550358326</v>
      </c>
      <c r="AL168" s="50">
        <v>46331.3737209955</v>
      </c>
      <c r="AM168" s="53">
        <v>0.64736300000000002</v>
      </c>
      <c r="AN168" s="53">
        <v>0.66492059993816921</v>
      </c>
      <c r="AO168" t="s">
        <v>274</v>
      </c>
      <c r="AP168" t="s">
        <v>277</v>
      </c>
      <c r="AQ168" s="56" t="s">
        <v>280</v>
      </c>
      <c r="AR168" t="s">
        <v>289</v>
      </c>
      <c r="AS168" t="s">
        <v>277</v>
      </c>
      <c r="AT168">
        <v>3</v>
      </c>
      <c r="AV168">
        <v>170</v>
      </c>
    </row>
    <row r="169" spans="1:48">
      <c r="A169" t="s">
        <v>177</v>
      </c>
      <c r="B169" s="58" t="s">
        <v>275</v>
      </c>
      <c r="C169" t="s">
        <v>286</v>
      </c>
      <c r="D169" t="s">
        <v>278</v>
      </c>
      <c r="E169" s="58">
        <v>2</v>
      </c>
      <c r="F169" t="s">
        <v>281</v>
      </c>
      <c r="G169" t="s">
        <v>281</v>
      </c>
      <c r="H169" t="s">
        <v>464</v>
      </c>
      <c r="I169" s="58" t="s">
        <v>469</v>
      </c>
      <c r="K169" t="s">
        <v>295</v>
      </c>
      <c r="L169" t="s">
        <v>307</v>
      </c>
      <c r="M169" t="s">
        <v>310</v>
      </c>
      <c r="N169">
        <v>5</v>
      </c>
      <c r="O169">
        <v>4</v>
      </c>
      <c r="P169" s="48">
        <v>0.65470099999999998</v>
      </c>
      <c r="Q169" s="48">
        <v>0.60198366808523751</v>
      </c>
      <c r="R169" s="48">
        <v>0.66309224673413647</v>
      </c>
      <c r="S169" s="49">
        <v>388389</v>
      </c>
      <c r="T169" s="49">
        <v>260514.4403090697</v>
      </c>
      <c r="U169" s="49">
        <v>384283.65392680187</v>
      </c>
      <c r="V169" s="50">
        <v>31792.5</v>
      </c>
      <c r="W169" s="50">
        <v>23517.346471933066</v>
      </c>
      <c r="X169" s="50">
        <v>29168.154883288571</v>
      </c>
      <c r="Y169" s="51">
        <v>40.84830356401217</v>
      </c>
      <c r="Z169" s="51">
        <v>39.839594275705188</v>
      </c>
      <c r="AA169">
        <v>107.1</v>
      </c>
      <c r="AB169">
        <v>81.3</v>
      </c>
      <c r="AC169">
        <v>105.7</v>
      </c>
      <c r="AD169">
        <v>60.1</v>
      </c>
      <c r="AE169">
        <v>106.4</v>
      </c>
      <c r="AF169">
        <v>70.7</v>
      </c>
      <c r="AG169" s="48">
        <v>0.6409009817549528</v>
      </c>
      <c r="AH169" s="48">
        <v>0.68379388723847123</v>
      </c>
      <c r="AI169" s="49">
        <v>272210.7473280619</v>
      </c>
      <c r="AJ169" s="49">
        <v>368231.84289137158</v>
      </c>
      <c r="AK169" s="50">
        <v>21212.510905110692</v>
      </c>
      <c r="AL169" s="50">
        <v>25150.837150379761</v>
      </c>
      <c r="AM169" s="53">
        <v>0.59904999999999997</v>
      </c>
      <c r="AN169" s="53">
        <v>0.60597968339094199</v>
      </c>
      <c r="AO169" t="s">
        <v>274</v>
      </c>
      <c r="AP169" t="s">
        <v>277</v>
      </c>
      <c r="AQ169" s="56" t="s">
        <v>280</v>
      </c>
      <c r="AR169" t="s">
        <v>289</v>
      </c>
      <c r="AS169" t="s">
        <v>278</v>
      </c>
      <c r="AT169">
        <v>3</v>
      </c>
      <c r="AV169">
        <v>171</v>
      </c>
    </row>
    <row r="170" spans="1:48">
      <c r="A170" t="s">
        <v>178</v>
      </c>
      <c r="B170" s="58" t="s">
        <v>276</v>
      </c>
      <c r="C170" t="s">
        <v>275</v>
      </c>
      <c r="D170" t="s">
        <v>278</v>
      </c>
      <c r="E170" s="58">
        <v>1</v>
      </c>
      <c r="F170" t="s">
        <v>283</v>
      </c>
      <c r="G170" t="s">
        <v>281</v>
      </c>
      <c r="H170" t="s">
        <v>464</v>
      </c>
      <c r="I170" s="58" t="s">
        <v>469</v>
      </c>
      <c r="K170" t="s">
        <v>295</v>
      </c>
      <c r="L170" t="s">
        <v>307</v>
      </c>
      <c r="M170" t="s">
        <v>310</v>
      </c>
      <c r="N170">
        <v>5</v>
      </c>
      <c r="O170">
        <v>4</v>
      </c>
      <c r="P170" s="48">
        <v>0.70252899999999996</v>
      </c>
      <c r="Q170" s="48">
        <v>0.66256171191748181</v>
      </c>
      <c r="R170" s="48">
        <v>0.72101489623179627</v>
      </c>
      <c r="S170" s="49">
        <v>714074</v>
      </c>
      <c r="T170" s="49">
        <v>696108.25467111589</v>
      </c>
      <c r="U170" s="49">
        <v>1025277.8096711159</v>
      </c>
      <c r="V170" s="50">
        <v>48996</v>
      </c>
      <c r="W170" s="50">
        <v>52113.3104429382</v>
      </c>
      <c r="X170" s="50">
        <v>63139.930442938203</v>
      </c>
      <c r="Y170" s="51">
        <v>49.707699438062946</v>
      </c>
      <c r="Z170" s="51">
        <v>46.517927224944884</v>
      </c>
      <c r="AA170">
        <v>191.9</v>
      </c>
      <c r="AB170">
        <v>86.7</v>
      </c>
      <c r="AC170">
        <v>191.6</v>
      </c>
      <c r="AD170">
        <v>66.900000000000006</v>
      </c>
      <c r="AE170">
        <v>191.75</v>
      </c>
      <c r="AF170">
        <v>76.800000000000011</v>
      </c>
      <c r="AG170" s="48">
        <v>0.69300273373796939</v>
      </c>
      <c r="AH170" s="48">
        <v>0.72896558506606768</v>
      </c>
      <c r="AI170" s="49">
        <v>582343.47029664891</v>
      </c>
      <c r="AJ170" s="49">
        <v>754696.24625888583</v>
      </c>
      <c r="AK170" s="50">
        <v>38574.871205883552</v>
      </c>
      <c r="AL170" s="50">
        <v>44021.213194905176</v>
      </c>
      <c r="AM170" s="53">
        <v>0.65240200000000004</v>
      </c>
      <c r="AN170" s="53">
        <v>0.67245716852594994</v>
      </c>
      <c r="AO170" t="s">
        <v>274</v>
      </c>
      <c r="AP170" t="s">
        <v>277</v>
      </c>
      <c r="AQ170" s="56" t="s">
        <v>280</v>
      </c>
      <c r="AR170" t="s">
        <v>289</v>
      </c>
      <c r="AS170" t="s">
        <v>278</v>
      </c>
      <c r="AT170">
        <v>2</v>
      </c>
      <c r="AV170">
        <v>172</v>
      </c>
    </row>
    <row r="171" spans="1:48">
      <c r="A171" t="s">
        <v>179</v>
      </c>
      <c r="B171" s="58" t="s">
        <v>275</v>
      </c>
      <c r="C171" t="s">
        <v>286</v>
      </c>
      <c r="D171" s="58" t="s">
        <v>278</v>
      </c>
      <c r="E171" s="58">
        <v>2</v>
      </c>
      <c r="F171" t="s">
        <v>281</v>
      </c>
      <c r="G171" t="s">
        <v>281</v>
      </c>
      <c r="H171" t="s">
        <v>464</v>
      </c>
      <c r="I171" s="58" t="s">
        <v>469</v>
      </c>
      <c r="K171" t="s">
        <v>296</v>
      </c>
      <c r="L171" t="s">
        <v>307</v>
      </c>
      <c r="M171" t="s">
        <v>310</v>
      </c>
      <c r="N171">
        <v>5</v>
      </c>
      <c r="O171">
        <v>4</v>
      </c>
      <c r="P171" s="48">
        <v>0.71399000000000001</v>
      </c>
      <c r="Q171" s="48">
        <v>0.69564887365951633</v>
      </c>
      <c r="R171" s="48">
        <v>0.72748120972786379</v>
      </c>
      <c r="S171" s="49">
        <v>744938</v>
      </c>
      <c r="T171" s="49">
        <v>708432.42734585213</v>
      </c>
      <c r="U171" s="49">
        <v>892604.44733524346</v>
      </c>
      <c r="V171" s="50">
        <v>48686.3</v>
      </c>
      <c r="W171" s="50">
        <v>47612.464696278636</v>
      </c>
      <c r="X171" s="50">
        <v>53608.550954295657</v>
      </c>
      <c r="Y171" s="51">
        <v>50.924281357292415</v>
      </c>
      <c r="Z171" s="51">
        <v>48.417738380069061</v>
      </c>
      <c r="AA171">
        <v>178.7</v>
      </c>
      <c r="AB171">
        <v>91.7</v>
      </c>
      <c r="AC171">
        <v>175.4</v>
      </c>
      <c r="AD171">
        <v>77.099999999999994</v>
      </c>
      <c r="AE171">
        <v>177.05</v>
      </c>
      <c r="AF171">
        <v>84.4</v>
      </c>
      <c r="AG171" s="48">
        <v>0.71742345714206601</v>
      </c>
      <c r="AH171" s="48">
        <v>0.7387431536429101</v>
      </c>
      <c r="AI171" s="49">
        <v>655417.85318455461</v>
      </c>
      <c r="AJ171" s="49">
        <v>779530.70216632518</v>
      </c>
      <c r="AK171" s="50">
        <v>39874.452522680222</v>
      </c>
      <c r="AL171" s="50">
        <v>43785.417219466188</v>
      </c>
      <c r="AM171" s="53">
        <v>0.664682</v>
      </c>
      <c r="AN171" s="53">
        <v>0.67991430150252852</v>
      </c>
      <c r="AO171" t="s">
        <v>274</v>
      </c>
      <c r="AP171" t="s">
        <v>277</v>
      </c>
      <c r="AQ171" s="56" t="s">
        <v>280</v>
      </c>
      <c r="AR171" t="s">
        <v>289</v>
      </c>
      <c r="AS171" t="s">
        <v>278</v>
      </c>
      <c r="AT171">
        <v>3</v>
      </c>
      <c r="AV171">
        <v>173</v>
      </c>
    </row>
    <row r="172" spans="1:48">
      <c r="A172" t="s">
        <v>180</v>
      </c>
      <c r="B172" s="58" t="s">
        <v>275</v>
      </c>
      <c r="C172" t="s">
        <v>275</v>
      </c>
      <c r="D172" t="s">
        <v>278</v>
      </c>
      <c r="E172" s="58">
        <v>2</v>
      </c>
      <c r="F172" t="s">
        <v>281</v>
      </c>
      <c r="G172" t="s">
        <v>281</v>
      </c>
      <c r="H172" t="s">
        <v>464</v>
      </c>
      <c r="I172" s="58" t="s">
        <v>458</v>
      </c>
      <c r="K172" t="s">
        <v>295</v>
      </c>
      <c r="L172" t="s">
        <v>307</v>
      </c>
      <c r="M172" t="s">
        <v>310</v>
      </c>
      <c r="N172">
        <v>6</v>
      </c>
      <c r="O172">
        <v>4</v>
      </c>
      <c r="P172" s="48">
        <v>0.69705600000000001</v>
      </c>
      <c r="Q172" s="48">
        <v>0.66441277128473664</v>
      </c>
      <c r="R172" s="48">
        <v>0.70916379728197265</v>
      </c>
      <c r="S172" s="49">
        <v>602877</v>
      </c>
      <c r="T172" s="49">
        <v>516849.33445073641</v>
      </c>
      <c r="U172" s="49">
        <v>698695.5177744925</v>
      </c>
      <c r="V172" s="50">
        <v>42541.799999999996</v>
      </c>
      <c r="W172" s="50">
        <v>38531.816238325759</v>
      </c>
      <c r="X172" s="50">
        <v>44993.976772453956</v>
      </c>
      <c r="Y172" s="51">
        <v>47.612792341837597</v>
      </c>
      <c r="Z172" s="51">
        <v>45.618736508693395</v>
      </c>
      <c r="AA172">
        <v>154.1</v>
      </c>
      <c r="AB172">
        <v>87.1</v>
      </c>
      <c r="AC172">
        <v>157.69999999999999</v>
      </c>
      <c r="AD172">
        <v>69.5</v>
      </c>
      <c r="AE172">
        <v>155.89999999999998</v>
      </c>
      <c r="AF172">
        <v>78.3</v>
      </c>
      <c r="AG172" s="48">
        <v>0.69215850721737315</v>
      </c>
      <c r="AH172" s="48">
        <v>0.7220676521981868</v>
      </c>
      <c r="AI172" s="49">
        <v>494137.36736988684</v>
      </c>
      <c r="AJ172" s="49">
        <v>619271.43450240477</v>
      </c>
      <c r="AK172" s="50">
        <v>32824.025962179468</v>
      </c>
      <c r="AL172" s="50">
        <v>37055.765606591769</v>
      </c>
      <c r="AM172" s="53">
        <v>0.64535900000000002</v>
      </c>
      <c r="AN172" s="53">
        <v>0.65871706061576152</v>
      </c>
      <c r="AO172" t="s">
        <v>274</v>
      </c>
      <c r="AP172" t="s">
        <v>277</v>
      </c>
      <c r="AQ172" s="56" t="s">
        <v>280</v>
      </c>
      <c r="AR172" t="s">
        <v>289</v>
      </c>
      <c r="AS172" t="s">
        <v>278</v>
      </c>
      <c r="AT172">
        <v>2</v>
      </c>
      <c r="AV172">
        <v>174</v>
      </c>
    </row>
    <row r="173" spans="1:48">
      <c r="A173" t="s">
        <v>181</v>
      </c>
      <c r="B173" s="58" t="s">
        <v>276</v>
      </c>
      <c r="C173" t="s">
        <v>276</v>
      </c>
      <c r="D173" t="s">
        <v>278</v>
      </c>
      <c r="E173" s="58">
        <v>1</v>
      </c>
      <c r="F173" t="s">
        <v>281</v>
      </c>
      <c r="G173" t="s">
        <v>282</v>
      </c>
      <c r="H173" t="s">
        <v>464</v>
      </c>
      <c r="I173" s="58" t="s">
        <v>469</v>
      </c>
      <c r="J173" t="s">
        <v>391</v>
      </c>
      <c r="K173" t="s">
        <v>295</v>
      </c>
      <c r="L173" t="s">
        <v>307</v>
      </c>
      <c r="M173" t="s">
        <v>310</v>
      </c>
      <c r="N173">
        <v>6</v>
      </c>
      <c r="O173">
        <v>4</v>
      </c>
      <c r="P173" s="48">
        <v>0.67512399999999995</v>
      </c>
      <c r="Q173" s="48">
        <v>0.65718442627700602</v>
      </c>
      <c r="R173" s="48">
        <v>0.71517042672528619</v>
      </c>
      <c r="S173" s="49">
        <v>564367</v>
      </c>
      <c r="T173" s="49">
        <v>564664.57805639098</v>
      </c>
      <c r="U173" s="49">
        <v>818810.56731732725</v>
      </c>
      <c r="V173" s="50">
        <v>41635.300000000003</v>
      </c>
      <c r="W173" s="50">
        <v>42835.042698453151</v>
      </c>
      <c r="X173" s="50">
        <v>51379.224873744075</v>
      </c>
      <c r="Y173" s="51">
        <v>48.646551305265262</v>
      </c>
      <c r="Z173" s="51">
        <v>42.385322633625734</v>
      </c>
      <c r="AA173">
        <v>177.6</v>
      </c>
      <c r="AB173">
        <v>86.1</v>
      </c>
      <c r="AC173">
        <v>185.2</v>
      </c>
      <c r="AD173">
        <v>65.7</v>
      </c>
      <c r="AE173">
        <v>181.39999999999998</v>
      </c>
      <c r="AF173">
        <v>75.900000000000006</v>
      </c>
      <c r="AG173" s="48">
        <v>0.68758656321904388</v>
      </c>
      <c r="AH173" s="48">
        <v>0.72546611546421136</v>
      </c>
      <c r="AI173" s="49">
        <v>537284.64123559149</v>
      </c>
      <c r="AJ173" s="49">
        <v>704112.74901650567</v>
      </c>
      <c r="AK173" s="50">
        <v>36236.319182533109</v>
      </c>
      <c r="AL173" s="50">
        <v>41612.176821702669</v>
      </c>
      <c r="AM173" s="53">
        <v>0.61919299999999999</v>
      </c>
      <c r="AN173" s="53">
        <v>0.66545293636341096</v>
      </c>
      <c r="AO173" t="s">
        <v>273</v>
      </c>
      <c r="AP173" t="s">
        <v>277</v>
      </c>
      <c r="AQ173" s="56" t="s">
        <v>279</v>
      </c>
      <c r="AR173" t="s">
        <v>289</v>
      </c>
      <c r="AS173" t="s">
        <v>278</v>
      </c>
      <c r="AT173">
        <v>1</v>
      </c>
      <c r="AV173">
        <v>175</v>
      </c>
    </row>
    <row r="174" spans="1:48">
      <c r="A174" t="s">
        <v>182</v>
      </c>
      <c r="B174" s="59" t="s">
        <v>273</v>
      </c>
      <c r="C174" t="s">
        <v>276</v>
      </c>
      <c r="D174" t="s">
        <v>277</v>
      </c>
      <c r="E174" s="58">
        <v>1</v>
      </c>
      <c r="F174" t="s">
        <v>281</v>
      </c>
      <c r="G174" t="s">
        <v>281</v>
      </c>
      <c r="H174" t="s">
        <v>464</v>
      </c>
      <c r="I174" s="58" t="s">
        <v>469</v>
      </c>
      <c r="K174" t="s">
        <v>295</v>
      </c>
      <c r="L174" t="s">
        <v>307</v>
      </c>
      <c r="M174" t="s">
        <v>310</v>
      </c>
      <c r="N174">
        <v>6</v>
      </c>
      <c r="O174">
        <v>4</v>
      </c>
      <c r="P174" s="48">
        <v>0.663628</v>
      </c>
      <c r="Q174" s="48">
        <v>0.61173573257112157</v>
      </c>
      <c r="R174" s="48">
        <v>0.69057080776048529</v>
      </c>
      <c r="S174" s="49">
        <v>419799</v>
      </c>
      <c r="T174" s="49">
        <v>323676.30143509677</v>
      </c>
      <c r="U174" s="49">
        <v>529058.6028577988</v>
      </c>
      <c r="V174" s="50">
        <v>33084.9</v>
      </c>
      <c r="W174" s="50">
        <v>28304.819131743174</v>
      </c>
      <c r="X174" s="50">
        <v>36539.620158933518</v>
      </c>
      <c r="Y174" s="51">
        <v>44.648722988809872</v>
      </c>
      <c r="Z174" s="51">
        <v>40.901828624677663</v>
      </c>
      <c r="AA174">
        <v>127.9</v>
      </c>
      <c r="AB174">
        <v>85.3</v>
      </c>
      <c r="AC174">
        <v>128.30000000000001</v>
      </c>
      <c r="AD174">
        <v>59.1</v>
      </c>
      <c r="AE174">
        <v>128.10000000000002</v>
      </c>
      <c r="AF174">
        <v>72.2</v>
      </c>
      <c r="AG174" s="48">
        <v>0.65401192234155148</v>
      </c>
      <c r="AH174" s="48">
        <v>0.70719886631301965</v>
      </c>
      <c r="AI174" s="49">
        <v>338130.43569075572</v>
      </c>
      <c r="AJ174" s="49">
        <v>488029.20751982171</v>
      </c>
      <c r="AK174" s="50">
        <v>25350.33137115464</v>
      </c>
      <c r="AL174" s="50">
        <v>30800.500140832028</v>
      </c>
      <c r="AM174" s="53">
        <v>0.607267</v>
      </c>
      <c r="AN174" s="53">
        <v>0.63745505156037918</v>
      </c>
      <c r="AO174" t="s">
        <v>273</v>
      </c>
      <c r="AP174" t="s">
        <v>277</v>
      </c>
      <c r="AQ174" s="56" t="s">
        <v>279</v>
      </c>
      <c r="AR174" t="s">
        <v>289</v>
      </c>
      <c r="AS174" t="s">
        <v>278</v>
      </c>
      <c r="AT174">
        <v>1</v>
      </c>
      <c r="AV174">
        <v>176</v>
      </c>
    </row>
    <row r="175" spans="1:48">
      <c r="A175" t="s">
        <v>183</v>
      </c>
      <c r="B175" s="58" t="s">
        <v>275</v>
      </c>
      <c r="C175" t="s">
        <v>276</v>
      </c>
      <c r="D175" t="s">
        <v>278</v>
      </c>
      <c r="E175" s="58">
        <v>2</v>
      </c>
      <c r="F175" t="s">
        <v>281</v>
      </c>
      <c r="G175" t="s">
        <v>282</v>
      </c>
      <c r="H175" t="s">
        <v>464</v>
      </c>
      <c r="I175" s="58" t="s">
        <v>458</v>
      </c>
      <c r="K175" t="s">
        <v>296</v>
      </c>
      <c r="L175" t="s">
        <v>307</v>
      </c>
      <c r="M175" t="s">
        <v>310</v>
      </c>
      <c r="N175">
        <v>6</v>
      </c>
      <c r="O175">
        <v>4</v>
      </c>
      <c r="P175" s="48">
        <v>0.73777199999999998</v>
      </c>
      <c r="Q175" s="48">
        <v>0.67160901946817331</v>
      </c>
      <c r="R175" s="48">
        <v>0.74409248974154341</v>
      </c>
      <c r="S175" s="49">
        <v>1139350</v>
      </c>
      <c r="T175" s="49">
        <v>867517.30232628237</v>
      </c>
      <c r="U175" s="49">
        <v>1386055.2745769494</v>
      </c>
      <c r="V175" s="50">
        <v>67538.8</v>
      </c>
      <c r="W175" s="50">
        <v>62500.659446069818</v>
      </c>
      <c r="X175" s="50">
        <v>77373.427244142062</v>
      </c>
      <c r="Y175" s="51">
        <v>54.315994981348233</v>
      </c>
      <c r="Z175" s="51">
        <v>52.917291488420091</v>
      </c>
      <c r="AA175">
        <v>258.3</v>
      </c>
      <c r="AB175">
        <v>91.9</v>
      </c>
      <c r="AC175">
        <v>258.89999999999998</v>
      </c>
      <c r="AD175">
        <v>66.2</v>
      </c>
      <c r="AE175">
        <v>258.60000000000002</v>
      </c>
      <c r="AF175">
        <v>79.050000000000011</v>
      </c>
      <c r="AG175" s="48">
        <v>0.70441762199417413</v>
      </c>
      <c r="AH175" s="48">
        <v>0.75018815681676954</v>
      </c>
      <c r="AI175" s="49">
        <v>823759.89367983583</v>
      </c>
      <c r="AJ175" s="49">
        <v>1143557.918869742</v>
      </c>
      <c r="AK175" s="50">
        <v>52477.418133756015</v>
      </c>
      <c r="AL175" s="50">
        <v>61378.182549530196</v>
      </c>
      <c r="AM175" s="53">
        <v>0.69135800000000003</v>
      </c>
      <c r="AN175" s="53">
        <v>0.69885214026913989</v>
      </c>
      <c r="AO175" t="s">
        <v>273</v>
      </c>
      <c r="AP175" t="s">
        <v>277</v>
      </c>
      <c r="AQ175" s="56" t="s">
        <v>279</v>
      </c>
      <c r="AR175" t="s">
        <v>289</v>
      </c>
      <c r="AS175" t="s">
        <v>278</v>
      </c>
      <c r="AT175">
        <v>1</v>
      </c>
      <c r="AV175">
        <v>177</v>
      </c>
    </row>
    <row r="176" spans="1:48">
      <c r="A176" t="s">
        <v>184</v>
      </c>
      <c r="B176" s="58" t="s">
        <v>273</v>
      </c>
      <c r="C176" t="s">
        <v>273</v>
      </c>
      <c r="D176" t="s">
        <v>277</v>
      </c>
      <c r="E176" s="58">
        <v>1</v>
      </c>
      <c r="F176" t="s">
        <v>282</v>
      </c>
      <c r="G176" t="s">
        <v>282</v>
      </c>
      <c r="H176" t="s">
        <v>464</v>
      </c>
      <c r="I176" s="58" t="s">
        <v>469</v>
      </c>
      <c r="J176" t="s">
        <v>391</v>
      </c>
      <c r="K176" t="s">
        <v>296</v>
      </c>
      <c r="L176" t="s">
        <v>307</v>
      </c>
      <c r="M176" t="s">
        <v>310</v>
      </c>
      <c r="N176">
        <v>6</v>
      </c>
      <c r="O176">
        <v>4</v>
      </c>
      <c r="P176" s="48">
        <v>0.73730200000000001</v>
      </c>
      <c r="Q176" s="48">
        <v>0.70142190999452048</v>
      </c>
      <c r="R176" s="48">
        <v>0.74278131343034304</v>
      </c>
      <c r="S176" s="49">
        <v>1155950</v>
      </c>
      <c r="T176" s="49">
        <v>868278.48007168376</v>
      </c>
      <c r="U176" s="49">
        <v>1147720.4235726246</v>
      </c>
      <c r="V176" s="50">
        <v>68064.200000000012</v>
      </c>
      <c r="W176" s="50">
        <v>56477.549394033602</v>
      </c>
      <c r="X176" s="50">
        <v>64179.010368956646</v>
      </c>
      <c r="Y176" s="51">
        <v>54.023430318945479</v>
      </c>
      <c r="Z176" s="51">
        <v>52.869866035905815</v>
      </c>
      <c r="AA176">
        <v>246.3</v>
      </c>
      <c r="AB176">
        <v>92.3</v>
      </c>
      <c r="AC176">
        <v>244.5</v>
      </c>
      <c r="AD176">
        <v>74.099999999999994</v>
      </c>
      <c r="AE176">
        <v>245.4</v>
      </c>
      <c r="AF176">
        <v>83.199999999999989</v>
      </c>
      <c r="AG176" s="48">
        <v>0.72164250664717833</v>
      </c>
      <c r="AH176" s="48">
        <v>0.74998809709232439</v>
      </c>
      <c r="AI176" s="49">
        <v>878806.15444813296</v>
      </c>
      <c r="AJ176" s="49">
        <v>1094653.2801020602</v>
      </c>
      <c r="AK176" s="50">
        <v>52648.951204884637</v>
      </c>
      <c r="AL176" s="50">
        <v>58799.075968798876</v>
      </c>
      <c r="AM176" s="53">
        <v>0.69201800000000002</v>
      </c>
      <c r="AN176" s="53">
        <v>0.69710025668871356</v>
      </c>
      <c r="AO176" t="s">
        <v>273</v>
      </c>
      <c r="AP176" t="s">
        <v>277</v>
      </c>
      <c r="AQ176" s="56" t="s">
        <v>279</v>
      </c>
      <c r="AR176" t="s">
        <v>289</v>
      </c>
      <c r="AS176" t="s">
        <v>277</v>
      </c>
      <c r="AT176">
        <v>1</v>
      </c>
      <c r="AV176">
        <v>178</v>
      </c>
    </row>
    <row r="177" spans="1:48">
      <c r="A177" t="s">
        <v>185</v>
      </c>
      <c r="B177" s="58" t="s">
        <v>276</v>
      </c>
      <c r="C177" t="s">
        <v>275</v>
      </c>
      <c r="D177" t="s">
        <v>278</v>
      </c>
      <c r="E177" s="58">
        <v>1</v>
      </c>
      <c r="F177" t="s">
        <v>283</v>
      </c>
      <c r="G177" t="s">
        <v>281</v>
      </c>
      <c r="H177" t="s">
        <v>464</v>
      </c>
      <c r="I177" s="58" t="s">
        <v>469</v>
      </c>
      <c r="J177" t="s">
        <v>393</v>
      </c>
      <c r="K177" t="s">
        <v>295</v>
      </c>
      <c r="L177" t="s">
        <v>307</v>
      </c>
      <c r="M177" t="s">
        <v>310</v>
      </c>
      <c r="N177">
        <v>6</v>
      </c>
      <c r="O177">
        <v>4</v>
      </c>
      <c r="P177" s="48">
        <v>0.71459499999999998</v>
      </c>
      <c r="Q177" s="48">
        <v>0.66547984384674785</v>
      </c>
      <c r="R177" s="48">
        <v>0.72129634397785136</v>
      </c>
      <c r="S177" s="49">
        <v>756385</v>
      </c>
      <c r="T177" s="49">
        <v>685511.02243902651</v>
      </c>
      <c r="U177" s="49">
        <v>998266.64743902662</v>
      </c>
      <c r="V177" s="50">
        <v>50136</v>
      </c>
      <c r="W177" s="50">
        <v>50928.415261447153</v>
      </c>
      <c r="X177" s="50">
        <v>61489.61526144715</v>
      </c>
      <c r="Y177" s="51">
        <v>49.761939148076429</v>
      </c>
      <c r="Z177" s="51">
        <v>48.533967491367299</v>
      </c>
      <c r="AA177">
        <v>183.5</v>
      </c>
      <c r="AB177">
        <v>87.5</v>
      </c>
      <c r="AC177">
        <v>183.1</v>
      </c>
      <c r="AD177">
        <v>68</v>
      </c>
      <c r="AE177">
        <v>183.3</v>
      </c>
      <c r="AF177">
        <v>77.75</v>
      </c>
      <c r="AG177" s="48">
        <v>0.69519008584097275</v>
      </c>
      <c r="AH177" s="48">
        <v>0.72955318866384888</v>
      </c>
      <c r="AI177" s="49">
        <v>571055.15062465065</v>
      </c>
      <c r="AJ177" s="49">
        <v>734813.61293613131</v>
      </c>
      <c r="AK177" s="50">
        <v>37549.340344054945</v>
      </c>
      <c r="AL177" s="50">
        <v>42763.86714873428</v>
      </c>
      <c r="AM177" s="53">
        <v>0.66567200000000004</v>
      </c>
      <c r="AN177" s="53">
        <v>0.67285992328375532</v>
      </c>
      <c r="AO177" t="s">
        <v>274</v>
      </c>
      <c r="AP177" t="s">
        <v>277</v>
      </c>
      <c r="AQ177" s="56" t="s">
        <v>280</v>
      </c>
      <c r="AR177" t="s">
        <v>289</v>
      </c>
      <c r="AS177" t="s">
        <v>278</v>
      </c>
      <c r="AT177">
        <v>2</v>
      </c>
      <c r="AV177">
        <v>179</v>
      </c>
    </row>
    <row r="178" spans="1:48">
      <c r="A178" t="s">
        <v>186</v>
      </c>
      <c r="B178" s="58" t="s">
        <v>276</v>
      </c>
      <c r="C178" t="s">
        <v>275</v>
      </c>
      <c r="D178" t="s">
        <v>278</v>
      </c>
      <c r="E178" s="58">
        <v>1</v>
      </c>
      <c r="F178" t="s">
        <v>281</v>
      </c>
      <c r="G178" t="s">
        <v>282</v>
      </c>
      <c r="H178" t="s">
        <v>464</v>
      </c>
      <c r="I178" s="58" t="s">
        <v>469</v>
      </c>
      <c r="J178" t="s">
        <v>391</v>
      </c>
      <c r="K178" t="s">
        <v>294</v>
      </c>
      <c r="L178" t="s">
        <v>306</v>
      </c>
      <c r="M178" t="s">
        <v>310</v>
      </c>
      <c r="N178">
        <v>6</v>
      </c>
      <c r="O178">
        <v>4</v>
      </c>
      <c r="P178" s="48">
        <v>0.66422300000000001</v>
      </c>
      <c r="Q178" s="48">
        <v>0.68412675745966456</v>
      </c>
      <c r="R178" s="48">
        <v>0.71013463686767464</v>
      </c>
      <c r="S178" s="49">
        <v>652200</v>
      </c>
      <c r="T178" s="49">
        <v>801403.5080891673</v>
      </c>
      <c r="U178" s="49">
        <v>950662.5511695384</v>
      </c>
      <c r="V178" s="50">
        <v>50020</v>
      </c>
      <c r="W178" s="50">
        <v>55505.727500108085</v>
      </c>
      <c r="X178" s="50">
        <v>60329.375348235844</v>
      </c>
      <c r="Y178" s="51">
        <v>47.758705365711478</v>
      </c>
      <c r="Z178" s="51">
        <v>40.951193575055264</v>
      </c>
      <c r="AA178">
        <v>229.4</v>
      </c>
      <c r="AB178">
        <v>80.7</v>
      </c>
      <c r="AC178">
        <v>230</v>
      </c>
      <c r="AD178">
        <v>71.2</v>
      </c>
      <c r="AE178">
        <v>229.7</v>
      </c>
      <c r="AF178">
        <v>75.95</v>
      </c>
      <c r="AG178" s="48">
        <v>0.6993570287536609</v>
      </c>
      <c r="AH178" s="48">
        <v>0.71666578157141625</v>
      </c>
      <c r="AI178" s="49">
        <v>691055.84698362253</v>
      </c>
      <c r="AJ178" s="49">
        <v>783261.33218508912</v>
      </c>
      <c r="AK178" s="50">
        <v>44826.003498148493</v>
      </c>
      <c r="AL178" s="50">
        <v>47827.478022512783</v>
      </c>
      <c r="AM178" s="53">
        <v>0.60696300000000003</v>
      </c>
      <c r="AN178" s="53">
        <v>0.6591684798938342</v>
      </c>
      <c r="AO178" t="s">
        <v>273</v>
      </c>
      <c r="AP178" t="s">
        <v>277</v>
      </c>
      <c r="AQ178" s="56" t="s">
        <v>279</v>
      </c>
      <c r="AR178" t="s">
        <v>289</v>
      </c>
      <c r="AS178" t="s">
        <v>278</v>
      </c>
      <c r="AT178">
        <v>2</v>
      </c>
      <c r="AV178">
        <v>180</v>
      </c>
    </row>
    <row r="179" spans="1:48">
      <c r="A179" t="s">
        <v>187</v>
      </c>
      <c r="B179" s="58" t="s">
        <v>274</v>
      </c>
      <c r="C179" t="s">
        <v>274</v>
      </c>
      <c r="D179" t="s">
        <v>277</v>
      </c>
      <c r="E179" s="58">
        <v>2</v>
      </c>
      <c r="F179" t="s">
        <v>282</v>
      </c>
      <c r="G179" t="s">
        <v>282</v>
      </c>
      <c r="H179" t="s">
        <v>464</v>
      </c>
      <c r="I179" s="58" t="s">
        <v>458</v>
      </c>
      <c r="K179" t="s">
        <v>295</v>
      </c>
      <c r="L179" t="s">
        <v>307</v>
      </c>
      <c r="M179" t="s">
        <v>310</v>
      </c>
      <c r="N179">
        <v>6</v>
      </c>
      <c r="O179">
        <v>4</v>
      </c>
      <c r="P179" s="48">
        <v>0.69246300000000005</v>
      </c>
      <c r="Q179" s="48">
        <v>0.61547617305983293</v>
      </c>
      <c r="R179" s="48">
        <v>0.71173727855668978</v>
      </c>
      <c r="S179" s="49">
        <v>608498</v>
      </c>
      <c r="T179" s="49">
        <v>355844.35582502093</v>
      </c>
      <c r="U179" s="49">
        <v>638135.05785789643</v>
      </c>
      <c r="V179" s="50">
        <v>43896.9</v>
      </c>
      <c r="W179" s="50">
        <v>30629.943391796638</v>
      </c>
      <c r="X179" s="50">
        <v>40406.03566800421</v>
      </c>
      <c r="Y179" s="51">
        <v>48.038731093629131</v>
      </c>
      <c r="Z179" s="51">
        <v>44.891391808894781</v>
      </c>
      <c r="AA179">
        <v>172</v>
      </c>
      <c r="AB179">
        <v>87.8</v>
      </c>
      <c r="AC179">
        <v>167.3</v>
      </c>
      <c r="AD179">
        <v>54</v>
      </c>
      <c r="AE179">
        <v>169.65</v>
      </c>
      <c r="AF179">
        <v>70.900000000000006</v>
      </c>
      <c r="AG179" s="48">
        <v>0.65120657413585625</v>
      </c>
      <c r="AH179" s="48">
        <v>0.72744164994460259</v>
      </c>
      <c r="AI179" s="49">
        <v>421153.83724712796</v>
      </c>
      <c r="AJ179" s="49">
        <v>684764.9427832932</v>
      </c>
      <c r="AK179" s="50">
        <v>31853.074244824827</v>
      </c>
      <c r="AL179" s="50">
        <v>40166.44533897868</v>
      </c>
      <c r="AM179" s="53">
        <v>0.63952100000000001</v>
      </c>
      <c r="AN179" s="53">
        <v>0.66119558166979575</v>
      </c>
      <c r="AO179" t="s">
        <v>274</v>
      </c>
      <c r="AP179" t="s">
        <v>277</v>
      </c>
      <c r="AQ179" s="56" t="s">
        <v>280</v>
      </c>
      <c r="AR179" t="s">
        <v>289</v>
      </c>
      <c r="AS179" t="s">
        <v>277</v>
      </c>
      <c r="AT179">
        <v>2</v>
      </c>
      <c r="AV179">
        <v>181</v>
      </c>
    </row>
    <row r="180" spans="1:48">
      <c r="A180" t="s">
        <v>188</v>
      </c>
      <c r="B180" s="58" t="s">
        <v>273</v>
      </c>
      <c r="C180" t="s">
        <v>274</v>
      </c>
      <c r="D180" t="s">
        <v>277</v>
      </c>
      <c r="E180" s="58">
        <v>1</v>
      </c>
      <c r="F180" t="s">
        <v>281</v>
      </c>
      <c r="G180" t="s">
        <v>281</v>
      </c>
      <c r="H180" t="s">
        <v>464</v>
      </c>
      <c r="I180" s="58" t="s">
        <v>469</v>
      </c>
      <c r="J180" t="s">
        <v>442</v>
      </c>
      <c r="K180" t="s">
        <v>295</v>
      </c>
      <c r="L180" t="s">
        <v>307</v>
      </c>
      <c r="M180" t="s">
        <v>310</v>
      </c>
      <c r="N180">
        <v>6</v>
      </c>
      <c r="O180">
        <v>4</v>
      </c>
      <c r="P180" s="48">
        <v>0.68946399999999997</v>
      </c>
      <c r="Q180" s="48">
        <v>0.63985722152539937</v>
      </c>
      <c r="R180" s="48">
        <v>0.70521230117388378</v>
      </c>
      <c r="S180" s="49">
        <v>579090</v>
      </c>
      <c r="T180" s="49">
        <v>462840.49376279314</v>
      </c>
      <c r="U180" s="49">
        <v>695861.19980846148</v>
      </c>
      <c r="V180" s="50">
        <v>41575.699999999997</v>
      </c>
      <c r="W180" s="50">
        <v>37068.574177673931</v>
      </c>
      <c r="X180" s="50">
        <v>45363.83159124307</v>
      </c>
      <c r="Y180" s="51">
        <v>46.947269641855094</v>
      </c>
      <c r="Z180" s="51">
        <v>44.493701160960789</v>
      </c>
      <c r="AA180">
        <v>162</v>
      </c>
      <c r="AB180">
        <v>84.6</v>
      </c>
      <c r="AC180">
        <v>162.69999999999999</v>
      </c>
      <c r="AD180">
        <v>62.8</v>
      </c>
      <c r="AE180">
        <v>162.35</v>
      </c>
      <c r="AF180">
        <v>73.699999999999989</v>
      </c>
      <c r="AG180" s="48">
        <v>0.67428144794640887</v>
      </c>
      <c r="AH180" s="48">
        <v>0.71711160208801883</v>
      </c>
      <c r="AI180" s="49">
        <v>451628.06510192691</v>
      </c>
      <c r="AJ180" s="49">
        <v>608403.41254176782</v>
      </c>
      <c r="AK180" s="50">
        <v>31798.511379622658</v>
      </c>
      <c r="AL180" s="50">
        <v>37074.884489340227</v>
      </c>
      <c r="AM180" s="53">
        <v>0.63772200000000001</v>
      </c>
      <c r="AN180" s="53">
        <v>0.6540102037354758</v>
      </c>
      <c r="AO180" t="s">
        <v>273</v>
      </c>
      <c r="AP180" t="s">
        <v>277</v>
      </c>
      <c r="AQ180" s="56" t="s">
        <v>279</v>
      </c>
      <c r="AR180" t="s">
        <v>289</v>
      </c>
      <c r="AS180" t="s">
        <v>277</v>
      </c>
      <c r="AT180">
        <v>2</v>
      </c>
      <c r="AV180">
        <v>182</v>
      </c>
    </row>
    <row r="181" spans="1:48">
      <c r="A181" t="s">
        <v>189</v>
      </c>
      <c r="B181" s="58" t="s">
        <v>273</v>
      </c>
      <c r="C181" t="s">
        <v>274</v>
      </c>
      <c r="D181" t="s">
        <v>277</v>
      </c>
      <c r="E181" s="58">
        <v>1</v>
      </c>
      <c r="F181" t="s">
        <v>281</v>
      </c>
      <c r="G181" t="s">
        <v>281</v>
      </c>
      <c r="H181" t="s">
        <v>464</v>
      </c>
      <c r="I181" s="58" t="s">
        <v>469</v>
      </c>
      <c r="K181" t="s">
        <v>295</v>
      </c>
      <c r="L181" t="s">
        <v>307</v>
      </c>
      <c r="M181" t="s">
        <v>310</v>
      </c>
      <c r="N181">
        <v>6</v>
      </c>
      <c r="O181">
        <v>4</v>
      </c>
      <c r="P181" s="48">
        <v>0.69151799999999997</v>
      </c>
      <c r="Q181" s="48">
        <v>0.65635298084521576</v>
      </c>
      <c r="R181" s="48">
        <v>0.70781064901683832</v>
      </c>
      <c r="S181" s="49">
        <v>640700</v>
      </c>
      <c r="T181" s="49">
        <v>560901.29713877942</v>
      </c>
      <c r="U181" s="49">
        <v>776792.16409244004</v>
      </c>
      <c r="V181" s="50">
        <v>44920.9</v>
      </c>
      <c r="W181" s="50">
        <v>42621.59225280142</v>
      </c>
      <c r="X181" s="50">
        <v>50000.045151724109</v>
      </c>
      <c r="Y181" s="51">
        <v>47.374783006153727</v>
      </c>
      <c r="Z181" s="51">
        <v>44.782452593964429</v>
      </c>
      <c r="AA181">
        <v>182.3</v>
      </c>
      <c r="AB181">
        <v>83.2</v>
      </c>
      <c r="AC181">
        <v>183.7</v>
      </c>
      <c r="AD181">
        <v>65.599999999999994</v>
      </c>
      <c r="AE181">
        <v>183</v>
      </c>
      <c r="AF181">
        <v>74.400000000000006</v>
      </c>
      <c r="AG181" s="48">
        <v>0.68390696241794324</v>
      </c>
      <c r="AH181" s="48">
        <v>0.71766827431485591</v>
      </c>
      <c r="AI181" s="49">
        <v>522970.12196436443</v>
      </c>
      <c r="AJ181" s="49">
        <v>663279.17907675495</v>
      </c>
      <c r="AK181" s="50">
        <v>35702.351878020389</v>
      </c>
      <c r="AL181" s="50">
        <v>40343.69328780433</v>
      </c>
      <c r="AM181" s="53">
        <v>0.63947100000000001</v>
      </c>
      <c r="AN181" s="53">
        <v>0.65681889011746541</v>
      </c>
      <c r="AO181" t="s">
        <v>273</v>
      </c>
      <c r="AP181" t="s">
        <v>277</v>
      </c>
      <c r="AQ181" s="56" t="s">
        <v>279</v>
      </c>
      <c r="AR181" t="s">
        <v>289</v>
      </c>
      <c r="AS181" t="s">
        <v>277</v>
      </c>
      <c r="AT181">
        <v>2</v>
      </c>
      <c r="AV181">
        <v>183</v>
      </c>
    </row>
    <row r="182" spans="1:48">
      <c r="A182" t="s">
        <v>190</v>
      </c>
      <c r="B182" s="58" t="s">
        <v>273</v>
      </c>
      <c r="C182" t="s">
        <v>274</v>
      </c>
      <c r="D182" t="s">
        <v>277</v>
      </c>
      <c r="E182" s="58">
        <v>1</v>
      </c>
      <c r="F182" t="s">
        <v>283</v>
      </c>
      <c r="G182" t="s">
        <v>281</v>
      </c>
      <c r="H182" t="s">
        <v>464</v>
      </c>
      <c r="I182" s="58" t="s">
        <v>469</v>
      </c>
      <c r="K182" t="s">
        <v>295</v>
      </c>
      <c r="L182" t="s">
        <v>307</v>
      </c>
      <c r="M182" t="s">
        <v>310</v>
      </c>
      <c r="N182">
        <v>6</v>
      </c>
      <c r="O182">
        <v>4</v>
      </c>
      <c r="P182" s="48">
        <v>0.71104100000000003</v>
      </c>
      <c r="Q182" s="48">
        <v>0.64021733469264042</v>
      </c>
      <c r="R182" s="48">
        <v>0.72298222824301139</v>
      </c>
      <c r="S182" s="49">
        <v>765824</v>
      </c>
      <c r="T182" s="49">
        <v>597001.10230993829</v>
      </c>
      <c r="U182" s="49">
        <v>1007730.3183099382</v>
      </c>
      <c r="V182" s="50">
        <v>49903.199999999997</v>
      </c>
      <c r="W182" s="50">
        <v>47882.605914474036</v>
      </c>
      <c r="X182" s="50">
        <v>61706.605914474036</v>
      </c>
      <c r="Y182" s="51">
        <v>50.075731840928611</v>
      </c>
      <c r="Z182" s="51">
        <v>47.900245356634656</v>
      </c>
      <c r="AA182">
        <v>184.1</v>
      </c>
      <c r="AB182">
        <v>88.3</v>
      </c>
      <c r="AC182">
        <v>179.3</v>
      </c>
      <c r="AD182">
        <v>62.7</v>
      </c>
      <c r="AE182">
        <v>181.7</v>
      </c>
      <c r="AF182">
        <v>75.5</v>
      </c>
      <c r="AG182" s="48">
        <v>0.68231194238911519</v>
      </c>
      <c r="AH182" s="48">
        <v>0.73131419633078998</v>
      </c>
      <c r="AI182" s="49">
        <v>526722.40724308928</v>
      </c>
      <c r="AJ182" s="49">
        <v>741779.72184313845</v>
      </c>
      <c r="AK182" s="50">
        <v>36141.526596893898</v>
      </c>
      <c r="AL182" s="50">
        <v>42880.58046806942</v>
      </c>
      <c r="AM182" s="53">
        <v>0.66110400000000002</v>
      </c>
      <c r="AN182" s="53">
        <v>0.67484515712231719</v>
      </c>
      <c r="AO182" t="s">
        <v>273</v>
      </c>
      <c r="AP182" t="s">
        <v>277</v>
      </c>
      <c r="AQ182" s="56" t="s">
        <v>279</v>
      </c>
      <c r="AR182" t="s">
        <v>289</v>
      </c>
      <c r="AS182" t="s">
        <v>277</v>
      </c>
      <c r="AT182">
        <v>2</v>
      </c>
      <c r="AV182">
        <v>184</v>
      </c>
    </row>
    <row r="183" spans="1:48">
      <c r="A183" t="s">
        <v>191</v>
      </c>
      <c r="B183" s="58" t="s">
        <v>273</v>
      </c>
      <c r="C183" t="s">
        <v>273</v>
      </c>
      <c r="D183" t="s">
        <v>277</v>
      </c>
      <c r="E183" s="58">
        <v>1</v>
      </c>
      <c r="F183" t="s">
        <v>283</v>
      </c>
      <c r="G183" t="s">
        <v>283</v>
      </c>
      <c r="H183" t="s">
        <v>464</v>
      </c>
      <c r="I183" s="58" t="s">
        <v>469</v>
      </c>
      <c r="J183" t="s">
        <v>443</v>
      </c>
      <c r="K183" t="s">
        <v>294</v>
      </c>
      <c r="L183" t="s">
        <v>306</v>
      </c>
      <c r="M183" t="s">
        <v>310</v>
      </c>
      <c r="N183">
        <v>6</v>
      </c>
      <c r="O183">
        <v>4</v>
      </c>
      <c r="P183" s="48">
        <v>0.67546399999999995</v>
      </c>
      <c r="Q183" s="48">
        <v>0.59078347354397365</v>
      </c>
      <c r="R183" s="48">
        <v>0.69072048387432605</v>
      </c>
      <c r="S183" s="49">
        <v>476976</v>
      </c>
      <c r="T183" s="49">
        <v>374106.91924999491</v>
      </c>
      <c r="U183" s="49">
        <v>664007.54424999491</v>
      </c>
      <c r="V183" s="50">
        <v>35142.300000000003</v>
      </c>
      <c r="W183" s="50">
        <v>34573.612228643193</v>
      </c>
      <c r="X183" s="50">
        <v>45801.112228643193</v>
      </c>
      <c r="Y183" s="51">
        <v>44.671310377519248</v>
      </c>
      <c r="Z183" s="51">
        <v>42.461898040764297</v>
      </c>
      <c r="AA183">
        <v>143.30000000000001</v>
      </c>
      <c r="AB183">
        <v>80.5</v>
      </c>
      <c r="AC183">
        <v>144.80000000000001</v>
      </c>
      <c r="AD183">
        <v>55.5</v>
      </c>
      <c r="AE183">
        <v>144.05000000000001</v>
      </c>
      <c r="AF183">
        <v>68</v>
      </c>
      <c r="AG183" s="48">
        <v>0.64167531243943099</v>
      </c>
      <c r="AH183" s="48">
        <v>0.69990636900661729</v>
      </c>
      <c r="AI183" s="49">
        <v>336977.37929530314</v>
      </c>
      <c r="AJ183" s="49">
        <v>488768.99159048474</v>
      </c>
      <c r="AK183" s="50">
        <v>26198.645247281875</v>
      </c>
      <c r="AL183" s="50">
        <v>31645.998138865103</v>
      </c>
      <c r="AM183" s="53">
        <v>0.620618</v>
      </c>
      <c r="AN183" s="53">
        <v>0.63763056250202321</v>
      </c>
      <c r="AO183" t="s">
        <v>273</v>
      </c>
      <c r="AP183" t="s">
        <v>277</v>
      </c>
      <c r="AQ183" s="56" t="s">
        <v>279</v>
      </c>
      <c r="AR183" t="s">
        <v>289</v>
      </c>
      <c r="AS183" t="s">
        <v>277</v>
      </c>
      <c r="AT183">
        <v>1</v>
      </c>
      <c r="AV183">
        <v>185</v>
      </c>
    </row>
    <row r="184" spans="1:48">
      <c r="A184" t="s">
        <v>192</v>
      </c>
      <c r="B184" s="58" t="s">
        <v>276</v>
      </c>
      <c r="C184" t="s">
        <v>275</v>
      </c>
      <c r="D184" t="s">
        <v>278</v>
      </c>
      <c r="E184" s="58">
        <v>1</v>
      </c>
      <c r="F184" t="s">
        <v>281</v>
      </c>
      <c r="G184" t="s">
        <v>281</v>
      </c>
      <c r="H184" t="s">
        <v>464</v>
      </c>
      <c r="I184" s="58" t="s">
        <v>469</v>
      </c>
      <c r="J184" t="s">
        <v>444</v>
      </c>
      <c r="K184" t="s">
        <v>295</v>
      </c>
      <c r="L184" t="s">
        <v>307</v>
      </c>
      <c r="M184" t="s">
        <v>310</v>
      </c>
      <c r="N184">
        <v>6</v>
      </c>
      <c r="O184">
        <v>4</v>
      </c>
      <c r="P184" s="48">
        <v>0.71286099999999997</v>
      </c>
      <c r="Q184" s="48">
        <v>0.66852950752325113</v>
      </c>
      <c r="R184" s="48">
        <v>0.70557541484445163</v>
      </c>
      <c r="S184" s="49">
        <v>687248</v>
      </c>
      <c r="T184" s="49">
        <v>564071.87094862526</v>
      </c>
      <c r="U184" s="49">
        <v>720940.09903431393</v>
      </c>
      <c r="V184" s="50">
        <v>44747.200000000004</v>
      </c>
      <c r="W184" s="50">
        <v>41391.089289850963</v>
      </c>
      <c r="X184" s="50">
        <v>46872.094127078046</v>
      </c>
      <c r="Y184" s="51">
        <v>47.004971768009391</v>
      </c>
      <c r="Z184" s="51">
        <v>48.225571579567109</v>
      </c>
      <c r="AA184">
        <v>171.2</v>
      </c>
      <c r="AB184">
        <v>83.8</v>
      </c>
      <c r="AC184">
        <v>168.3</v>
      </c>
      <c r="AD184">
        <v>69.8</v>
      </c>
      <c r="AE184">
        <v>169.75</v>
      </c>
      <c r="AF184">
        <v>76.8</v>
      </c>
      <c r="AG184" s="48">
        <v>0.69194400923813715</v>
      </c>
      <c r="AH184" s="48">
        <v>0.71665371546560752</v>
      </c>
      <c r="AI184" s="49">
        <v>519885.66964515566</v>
      </c>
      <c r="AJ184" s="49">
        <v>624160.73232469975</v>
      </c>
      <c r="AK184" s="50">
        <v>34564.602947416795</v>
      </c>
      <c r="AL184" s="50">
        <v>38100.816291786185</v>
      </c>
      <c r="AM184" s="53">
        <v>0.66355299999999995</v>
      </c>
      <c r="AN184" s="53">
        <v>0.6543452494511155</v>
      </c>
      <c r="AO184" t="s">
        <v>273</v>
      </c>
      <c r="AP184" t="s">
        <v>277</v>
      </c>
      <c r="AQ184" s="56" t="s">
        <v>279</v>
      </c>
      <c r="AR184" t="s">
        <v>289</v>
      </c>
      <c r="AS184" t="s">
        <v>278</v>
      </c>
      <c r="AT184">
        <v>2</v>
      </c>
      <c r="AV184">
        <v>186</v>
      </c>
    </row>
    <row r="185" spans="1:48">
      <c r="A185" t="s">
        <v>404</v>
      </c>
      <c r="B185" s="58" t="s">
        <v>274</v>
      </c>
      <c r="C185" t="s">
        <v>274</v>
      </c>
      <c r="D185" t="s">
        <v>277</v>
      </c>
      <c r="E185" s="58">
        <v>2</v>
      </c>
      <c r="F185" t="s">
        <v>281</v>
      </c>
      <c r="G185" t="s">
        <v>281</v>
      </c>
      <c r="H185" t="s">
        <v>464</v>
      </c>
      <c r="I185" t="s">
        <v>458</v>
      </c>
      <c r="J185" t="s">
        <v>445</v>
      </c>
      <c r="K185" t="s">
        <v>295</v>
      </c>
      <c r="L185" t="s">
        <v>307</v>
      </c>
      <c r="M185" t="s">
        <v>310</v>
      </c>
      <c r="N185">
        <v>6</v>
      </c>
      <c r="O185">
        <v>4</v>
      </c>
      <c r="P185" s="48">
        <v>0.71068100000000001</v>
      </c>
      <c r="Q185" s="48">
        <v>0.63357937981038281</v>
      </c>
      <c r="R185" s="48">
        <v>0.71596883479077311</v>
      </c>
      <c r="S185" s="49">
        <v>662012</v>
      </c>
      <c r="T185" s="49">
        <v>453691.07264391222</v>
      </c>
      <c r="U185" s="49">
        <v>760219.18920188828</v>
      </c>
      <c r="V185" s="50">
        <v>43934.400000000001</v>
      </c>
      <c r="W185" s="50">
        <v>37068.104957401563</v>
      </c>
      <c r="X185" s="50">
        <v>47736.161059605773</v>
      </c>
      <c r="Y185" s="51">
        <v>48.794644297668484</v>
      </c>
      <c r="Z185" s="51">
        <v>47.848925442435615</v>
      </c>
      <c r="AA185">
        <v>162.19999999999999</v>
      </c>
      <c r="AB185">
        <v>88.9</v>
      </c>
      <c r="AC185">
        <v>162.19999999999999</v>
      </c>
      <c r="AD185">
        <v>61.2</v>
      </c>
      <c r="AE185">
        <v>162.19999999999999</v>
      </c>
      <c r="AF185">
        <v>75.050000000000011</v>
      </c>
      <c r="AG185" s="48">
        <v>0.67481438009529515</v>
      </c>
      <c r="AH185" s="48">
        <v>0.72838899021234282</v>
      </c>
      <c r="AI185" s="49">
        <v>462064.55527767312</v>
      </c>
      <c r="AJ185" s="49">
        <v>671201.61706184875</v>
      </c>
      <c r="AK185" s="50">
        <v>32480.781012379244</v>
      </c>
      <c r="AL185" s="50">
        <v>39228.088324490949</v>
      </c>
      <c r="AM185" s="53">
        <v>0.66098900000000005</v>
      </c>
      <c r="AN185" s="53">
        <v>0.66659839815902977</v>
      </c>
      <c r="AO185" t="s">
        <v>274</v>
      </c>
      <c r="AP185" t="s">
        <v>277</v>
      </c>
      <c r="AQ185" s="56" t="s">
        <v>280</v>
      </c>
      <c r="AR185" t="s">
        <v>289</v>
      </c>
      <c r="AS185" t="s">
        <v>277</v>
      </c>
      <c r="AT185">
        <v>2</v>
      </c>
      <c r="AU185" t="s">
        <v>390</v>
      </c>
      <c r="AV185">
        <v>187</v>
      </c>
    </row>
    <row r="186" spans="1:48">
      <c r="A186" s="58" t="s">
        <v>193</v>
      </c>
      <c r="B186" s="58" t="s">
        <v>276</v>
      </c>
      <c r="C186" t="s">
        <v>275</v>
      </c>
      <c r="D186" t="s">
        <v>278</v>
      </c>
      <c r="E186" s="58">
        <v>1</v>
      </c>
      <c r="F186" t="s">
        <v>281</v>
      </c>
      <c r="G186" t="s">
        <v>281</v>
      </c>
      <c r="H186" t="s">
        <v>464</v>
      </c>
      <c r="I186" t="s">
        <v>469</v>
      </c>
      <c r="K186" t="s">
        <v>294</v>
      </c>
      <c r="L186" t="s">
        <v>306</v>
      </c>
      <c r="M186" t="s">
        <v>310</v>
      </c>
      <c r="N186">
        <v>6</v>
      </c>
      <c r="O186">
        <v>4</v>
      </c>
      <c r="P186" s="48">
        <v>0.67125999999999997</v>
      </c>
      <c r="Q186" s="48">
        <v>0.64942623592935389</v>
      </c>
      <c r="R186" s="48">
        <v>0.68470171860358831</v>
      </c>
      <c r="S186" s="49">
        <v>495754.00000000006</v>
      </c>
      <c r="T186" s="49">
        <v>446266.40796287492</v>
      </c>
      <c r="U186" s="49">
        <v>558559.97731116111</v>
      </c>
      <c r="V186" s="50">
        <v>38721.4</v>
      </c>
      <c r="W186" s="50">
        <v>34807.864185495957</v>
      </c>
      <c r="X186" s="50">
        <v>39084.423382300891</v>
      </c>
      <c r="Y186" s="51">
        <v>43.770460848708829</v>
      </c>
      <c r="Z186" s="51">
        <v>41.916182706833304</v>
      </c>
      <c r="AA186">
        <v>150.5</v>
      </c>
      <c r="AB186">
        <v>79.099999999999994</v>
      </c>
      <c r="AC186">
        <v>148.5</v>
      </c>
      <c r="AD186">
        <v>66.8</v>
      </c>
      <c r="AE186">
        <v>149.5</v>
      </c>
      <c r="AF186">
        <v>72.949999999999989</v>
      </c>
      <c r="AG186" s="48">
        <v>0.67360757388410775</v>
      </c>
      <c r="AH186" s="48">
        <v>0.69732681220269388</v>
      </c>
      <c r="AI186" s="49">
        <v>413611.64821204665</v>
      </c>
      <c r="AJ186" s="49">
        <v>489770.67924510315</v>
      </c>
      <c r="AK186" s="50">
        <v>29190.61328755541</v>
      </c>
      <c r="AL186" s="50">
        <v>31994.285229206249</v>
      </c>
      <c r="AM186" s="53">
        <v>0.616699</v>
      </c>
      <c r="AN186" s="53">
        <v>0.63021132137895819</v>
      </c>
      <c r="AO186" t="s">
        <v>273</v>
      </c>
      <c r="AP186" t="s">
        <v>277</v>
      </c>
      <c r="AQ186" s="56" t="s">
        <v>279</v>
      </c>
      <c r="AR186" t="s">
        <v>289</v>
      </c>
      <c r="AS186" t="s">
        <v>278</v>
      </c>
      <c r="AT186">
        <v>2</v>
      </c>
      <c r="AV186">
        <v>188</v>
      </c>
    </row>
    <row r="187" spans="1:48">
      <c r="A187" t="s">
        <v>194</v>
      </c>
      <c r="B187" s="58" t="s">
        <v>274</v>
      </c>
      <c r="C187" t="s">
        <v>284</v>
      </c>
      <c r="D187" t="s">
        <v>277</v>
      </c>
      <c r="E187" s="58">
        <v>2</v>
      </c>
      <c r="F187" t="s">
        <v>283</v>
      </c>
      <c r="G187" t="s">
        <v>281</v>
      </c>
      <c r="H187" t="s">
        <v>464</v>
      </c>
      <c r="I187" s="58" t="s">
        <v>458</v>
      </c>
      <c r="K187" t="s">
        <v>295</v>
      </c>
      <c r="L187" t="s">
        <v>307</v>
      </c>
      <c r="M187" t="s">
        <v>310</v>
      </c>
      <c r="N187">
        <v>6</v>
      </c>
      <c r="O187">
        <v>4</v>
      </c>
      <c r="P187" s="48">
        <v>0.66915599999999997</v>
      </c>
      <c r="Q187" s="48">
        <v>0.61729820759865517</v>
      </c>
      <c r="R187" s="48">
        <v>0.70620010586450022</v>
      </c>
      <c r="S187" s="49">
        <v>425391</v>
      </c>
      <c r="T187" s="49">
        <v>401552.80512757931</v>
      </c>
      <c r="U187" s="49">
        <v>707962.89512757934</v>
      </c>
      <c r="V187" s="50">
        <v>33992.699999999997</v>
      </c>
      <c r="W187" s="50">
        <v>34784.531433363387</v>
      </c>
      <c r="X187" s="50">
        <v>46547.351433363394</v>
      </c>
      <c r="Y187" s="51">
        <v>47.133510205286235</v>
      </c>
      <c r="Z187" s="51">
        <v>41.678056732327946</v>
      </c>
      <c r="AA187">
        <v>120.4</v>
      </c>
      <c r="AB187">
        <v>89</v>
      </c>
      <c r="AC187">
        <v>130.9</v>
      </c>
      <c r="AD187">
        <v>61.6</v>
      </c>
      <c r="AE187">
        <v>125.65</v>
      </c>
      <c r="AF187">
        <v>75.3</v>
      </c>
      <c r="AG187" s="48">
        <v>0.66448505602087549</v>
      </c>
      <c r="AH187" s="48">
        <v>0.71538351607302864</v>
      </c>
      <c r="AI187" s="49">
        <v>360688.11657028523</v>
      </c>
      <c r="AJ187" s="49">
        <v>521124.06452524971</v>
      </c>
      <c r="AK187" s="50">
        <v>26194.332905297724</v>
      </c>
      <c r="AL187" s="50">
        <v>31942.691742615181</v>
      </c>
      <c r="AM187" s="53">
        <v>0.61576399999999998</v>
      </c>
      <c r="AN187" s="53">
        <v>0.65595290703593023</v>
      </c>
      <c r="AO187" t="s">
        <v>274</v>
      </c>
      <c r="AP187" t="s">
        <v>277</v>
      </c>
      <c r="AQ187" s="56" t="s">
        <v>280</v>
      </c>
      <c r="AR187" t="s">
        <v>289</v>
      </c>
      <c r="AS187" t="s">
        <v>277</v>
      </c>
      <c r="AT187">
        <v>3</v>
      </c>
      <c r="AV187">
        <v>189</v>
      </c>
    </row>
    <row r="188" spans="1:48">
      <c r="A188" t="s">
        <v>195</v>
      </c>
      <c r="B188" s="59" t="s">
        <v>274</v>
      </c>
      <c r="C188" t="s">
        <v>275</v>
      </c>
      <c r="D188" t="s">
        <v>277</v>
      </c>
      <c r="E188" s="58">
        <v>2</v>
      </c>
      <c r="F188" t="s">
        <v>281</v>
      </c>
      <c r="G188" t="s">
        <v>282</v>
      </c>
      <c r="H188" t="s">
        <v>464</v>
      </c>
      <c r="I188" s="58" t="s">
        <v>458</v>
      </c>
      <c r="J188" s="58" t="s">
        <v>393</v>
      </c>
      <c r="K188" t="s">
        <v>295</v>
      </c>
      <c r="L188" t="s">
        <v>307</v>
      </c>
      <c r="M188" t="s">
        <v>310</v>
      </c>
      <c r="N188">
        <v>6</v>
      </c>
      <c r="O188">
        <v>4</v>
      </c>
      <c r="P188" s="48">
        <v>0.68566000000000005</v>
      </c>
      <c r="Q188" s="48">
        <v>0.63270108913154266</v>
      </c>
      <c r="R188" s="48">
        <v>0.70584027753509415</v>
      </c>
      <c r="S188" s="49">
        <v>590457</v>
      </c>
      <c r="T188" s="49">
        <v>482039.08074585674</v>
      </c>
      <c r="U188" s="49">
        <v>748367.80436582048</v>
      </c>
      <c r="V188" s="50">
        <v>41934.6</v>
      </c>
      <c r="W188" s="50">
        <v>39291.294925672788</v>
      </c>
      <c r="X188" s="50">
        <v>48539.74899217004</v>
      </c>
      <c r="Y188" s="51">
        <v>47.046444902353514</v>
      </c>
      <c r="Z188" s="51">
        <v>43.918212565535534</v>
      </c>
      <c r="AA188">
        <v>179.6</v>
      </c>
      <c r="AB188">
        <v>83</v>
      </c>
      <c r="AC188">
        <v>176.2</v>
      </c>
      <c r="AD188">
        <v>60.5</v>
      </c>
      <c r="AE188">
        <v>177.89999999999998</v>
      </c>
      <c r="AF188">
        <v>71.75</v>
      </c>
      <c r="AG188" s="48">
        <v>0.66883022859661345</v>
      </c>
      <c r="AH188" s="48">
        <v>0.71610066803328065</v>
      </c>
      <c r="AI188" s="49">
        <v>467743.79767153389</v>
      </c>
      <c r="AJ188" s="49">
        <v>641698.10259069945</v>
      </c>
      <c r="AK188" s="50">
        <v>33503.748846543247</v>
      </c>
      <c r="AL188" s="50">
        <v>39252.47333533776</v>
      </c>
      <c r="AM188" s="53">
        <v>0.63287800000000005</v>
      </c>
      <c r="AN188" s="53">
        <v>0.65456464515758861</v>
      </c>
      <c r="AO188" t="s">
        <v>274</v>
      </c>
      <c r="AP188" t="s">
        <v>277</v>
      </c>
      <c r="AQ188" s="56" t="s">
        <v>280</v>
      </c>
      <c r="AR188" t="s">
        <v>289</v>
      </c>
      <c r="AS188" t="s">
        <v>278</v>
      </c>
      <c r="AT188">
        <v>2</v>
      </c>
      <c r="AV188">
        <v>190</v>
      </c>
    </row>
    <row r="189" spans="1:48">
      <c r="A189" s="58" t="s">
        <v>196</v>
      </c>
      <c r="B189" s="58" t="s">
        <v>276</v>
      </c>
      <c r="C189" t="s">
        <v>275</v>
      </c>
      <c r="D189" t="s">
        <v>278</v>
      </c>
      <c r="E189" s="58">
        <v>1</v>
      </c>
      <c r="F189" t="s">
        <v>281</v>
      </c>
      <c r="G189" t="s">
        <v>281</v>
      </c>
      <c r="H189" s="61" t="s">
        <v>465</v>
      </c>
      <c r="I189" s="58" t="s">
        <v>469</v>
      </c>
      <c r="K189" t="s">
        <v>295</v>
      </c>
      <c r="L189" t="s">
        <v>307</v>
      </c>
      <c r="M189" t="s">
        <v>310</v>
      </c>
      <c r="N189">
        <v>6</v>
      </c>
      <c r="O189">
        <v>4</v>
      </c>
      <c r="P189" s="48">
        <v>0.63657699999999995</v>
      </c>
      <c r="Q189" s="48">
        <v>0.64583351379206744</v>
      </c>
      <c r="R189" s="48">
        <v>0.70075920241626122</v>
      </c>
      <c r="S189" s="49">
        <v>323731</v>
      </c>
      <c r="T189" s="49">
        <v>404181.60384862975</v>
      </c>
      <c r="U189" s="49">
        <v>585855.54238288151</v>
      </c>
      <c r="V189" s="50">
        <v>27203.3</v>
      </c>
      <c r="W189" s="50">
        <v>32059.439518881714</v>
      </c>
      <c r="X189" s="50">
        <v>39070.518939879796</v>
      </c>
      <c r="Y189" s="51">
        <v>46.233371654019237</v>
      </c>
      <c r="Z189" s="51">
        <v>37.68374021709225</v>
      </c>
      <c r="AA189">
        <v>135.1</v>
      </c>
      <c r="AB189">
        <v>88.6</v>
      </c>
      <c r="AC189">
        <v>128.5</v>
      </c>
      <c r="AD189">
        <v>66.8</v>
      </c>
      <c r="AE189">
        <v>131.80000000000001</v>
      </c>
      <c r="AF189">
        <v>77.699999999999989</v>
      </c>
      <c r="AG189" s="48">
        <v>0.67990674757326075</v>
      </c>
      <c r="AH189" s="48">
        <v>0.7172787158445626</v>
      </c>
      <c r="AI189" s="49">
        <v>408436.19056891795</v>
      </c>
      <c r="AJ189" s="49">
        <v>541728.24078452296</v>
      </c>
      <c r="AK189" s="50">
        <v>28244.778655577404</v>
      </c>
      <c r="AL189" s="50">
        <v>32981.006218502371</v>
      </c>
      <c r="AM189" s="53">
        <v>0.575878</v>
      </c>
      <c r="AN189" s="53">
        <v>0.64927789241192779</v>
      </c>
      <c r="AO189" t="s">
        <v>274</v>
      </c>
      <c r="AP189" t="s">
        <v>277</v>
      </c>
      <c r="AQ189" s="56" t="s">
        <v>280</v>
      </c>
      <c r="AR189" t="s">
        <v>289</v>
      </c>
      <c r="AS189" t="s">
        <v>278</v>
      </c>
      <c r="AT189">
        <v>2</v>
      </c>
      <c r="AV189">
        <v>191</v>
      </c>
    </row>
    <row r="190" spans="1:48">
      <c r="A190" s="58" t="s">
        <v>197</v>
      </c>
      <c r="B190" s="58" t="s">
        <v>276</v>
      </c>
      <c r="C190" t="s">
        <v>276</v>
      </c>
      <c r="D190" t="s">
        <v>278</v>
      </c>
      <c r="E190" s="58">
        <v>1</v>
      </c>
      <c r="F190" t="s">
        <v>281</v>
      </c>
      <c r="G190" t="s">
        <v>281</v>
      </c>
      <c r="H190" t="s">
        <v>464</v>
      </c>
      <c r="I190" s="58" t="s">
        <v>469</v>
      </c>
      <c r="K190" t="s">
        <v>295</v>
      </c>
      <c r="L190" t="s">
        <v>307</v>
      </c>
      <c r="M190" t="s">
        <v>310</v>
      </c>
      <c r="N190">
        <v>6</v>
      </c>
      <c r="O190">
        <v>4</v>
      </c>
      <c r="P190" s="48">
        <v>0.69237300000000002</v>
      </c>
      <c r="Q190" s="48">
        <v>0.66015581070864215</v>
      </c>
      <c r="R190" s="48">
        <v>0.71743987423640276</v>
      </c>
      <c r="S190" s="49">
        <v>684659</v>
      </c>
      <c r="T190" s="49">
        <v>551287.15987787978</v>
      </c>
      <c r="U190" s="49">
        <v>802596.71558249067</v>
      </c>
      <c r="V190" s="50">
        <v>47549.7</v>
      </c>
      <c r="W190" s="50">
        <v>41522.536479161245</v>
      </c>
      <c r="X190" s="50">
        <v>50038.051695458897</v>
      </c>
      <c r="Y190" s="51">
        <v>49.054515508804243</v>
      </c>
      <c r="Z190" s="51">
        <v>44.907424390889389</v>
      </c>
      <c r="AA190">
        <v>166.6</v>
      </c>
      <c r="AB190">
        <v>88.1</v>
      </c>
      <c r="AC190">
        <v>177.6</v>
      </c>
      <c r="AD190">
        <v>66.900000000000006</v>
      </c>
      <c r="AE190">
        <v>172.1</v>
      </c>
      <c r="AF190">
        <v>77.5</v>
      </c>
      <c r="AG190" s="48">
        <v>0.69116194976846002</v>
      </c>
      <c r="AH190" s="48">
        <v>0.72877553745764645</v>
      </c>
      <c r="AI190" s="49">
        <v>531106.38041065296</v>
      </c>
      <c r="AJ190" s="49">
        <v>699409.14968876715</v>
      </c>
      <c r="AK190" s="50">
        <v>35396.268803993764</v>
      </c>
      <c r="AL190" s="50">
        <v>40820.247057554283</v>
      </c>
      <c r="AM190" s="53">
        <v>0.64026099999999997</v>
      </c>
      <c r="AN190" s="53">
        <v>0.6682065834859956</v>
      </c>
      <c r="AO190" t="s">
        <v>273</v>
      </c>
      <c r="AP190" t="s">
        <v>277</v>
      </c>
      <c r="AQ190" s="56" t="s">
        <v>279</v>
      </c>
      <c r="AR190" t="s">
        <v>289</v>
      </c>
      <c r="AS190" t="s">
        <v>278</v>
      </c>
      <c r="AT190">
        <v>1</v>
      </c>
      <c r="AV190">
        <v>192</v>
      </c>
    </row>
    <row r="191" spans="1:48">
      <c r="A191" t="s">
        <v>198</v>
      </c>
      <c r="B191" s="58" t="s">
        <v>274</v>
      </c>
      <c r="C191" t="s">
        <v>274</v>
      </c>
      <c r="D191" t="s">
        <v>277</v>
      </c>
      <c r="E191" s="58">
        <v>2</v>
      </c>
      <c r="F191" t="s">
        <v>281</v>
      </c>
      <c r="G191" t="s">
        <v>281</v>
      </c>
      <c r="H191" t="s">
        <v>464</v>
      </c>
      <c r="I191" s="58" t="s">
        <v>458</v>
      </c>
      <c r="J191" s="58" t="s">
        <v>437</v>
      </c>
      <c r="K191" t="s">
        <v>295</v>
      </c>
      <c r="L191" t="s">
        <v>307</v>
      </c>
      <c r="M191" t="s">
        <v>310</v>
      </c>
      <c r="N191">
        <v>6</v>
      </c>
      <c r="O191">
        <v>4</v>
      </c>
      <c r="P191" s="48">
        <v>0.632938</v>
      </c>
      <c r="Q191" s="48">
        <v>0.64426830728666473</v>
      </c>
      <c r="R191" s="48">
        <v>0.70320851966280384</v>
      </c>
      <c r="S191" s="49">
        <v>376590</v>
      </c>
      <c r="T191" s="49">
        <v>437105.8630449709</v>
      </c>
      <c r="U191" s="49">
        <v>640054.96547948499</v>
      </c>
      <c r="V191" s="50">
        <v>32506.7</v>
      </c>
      <c r="W191" s="50">
        <v>34678.952742699679</v>
      </c>
      <c r="X191" s="50">
        <v>42154.762625879455</v>
      </c>
      <c r="Y191" s="51">
        <v>46.623397343248548</v>
      </c>
      <c r="Z191" s="51">
        <v>37.315092037287542</v>
      </c>
      <c r="AA191">
        <v>149</v>
      </c>
      <c r="AB191">
        <v>86.2</v>
      </c>
      <c r="AC191">
        <v>145.5</v>
      </c>
      <c r="AD191">
        <v>64.900000000000006</v>
      </c>
      <c r="AE191">
        <v>147.25</v>
      </c>
      <c r="AF191">
        <v>75.550000000000011</v>
      </c>
      <c r="AG191" s="48">
        <v>0.67781185419841117</v>
      </c>
      <c r="AH191" s="48">
        <v>0.7170525697965503</v>
      </c>
      <c r="AI191" s="49">
        <v>431326.24880960479</v>
      </c>
      <c r="AJ191" s="49">
        <v>572886.32738656283</v>
      </c>
      <c r="AK191" s="50">
        <v>30028.805923089749</v>
      </c>
      <c r="AL191" s="50">
        <v>34912.868730604969</v>
      </c>
      <c r="AM191" s="53">
        <v>0.57291400000000003</v>
      </c>
      <c r="AN191" s="53">
        <v>0.65187714907268601</v>
      </c>
      <c r="AO191" t="s">
        <v>273</v>
      </c>
      <c r="AP191" t="s">
        <v>277</v>
      </c>
      <c r="AQ191" s="56" t="s">
        <v>279</v>
      </c>
      <c r="AR191" t="s">
        <v>289</v>
      </c>
      <c r="AS191" t="s">
        <v>277</v>
      </c>
      <c r="AT191">
        <v>2</v>
      </c>
      <c r="AV191">
        <v>193</v>
      </c>
    </row>
    <row r="192" spans="1:48">
      <c r="A192" s="58" t="s">
        <v>199</v>
      </c>
      <c r="B192" s="58" t="s">
        <v>276</v>
      </c>
      <c r="C192" t="s">
        <v>275</v>
      </c>
      <c r="D192" t="s">
        <v>278</v>
      </c>
      <c r="E192" s="58">
        <v>1</v>
      </c>
      <c r="F192" t="s">
        <v>281</v>
      </c>
      <c r="G192" t="s">
        <v>281</v>
      </c>
      <c r="H192" t="s">
        <v>464</v>
      </c>
      <c r="I192" s="58" t="s">
        <v>469</v>
      </c>
      <c r="K192" t="s">
        <v>295</v>
      </c>
      <c r="L192" t="s">
        <v>307</v>
      </c>
      <c r="M192" t="s">
        <v>310</v>
      </c>
      <c r="N192">
        <v>6</v>
      </c>
      <c r="O192">
        <v>4</v>
      </c>
      <c r="P192" s="48">
        <v>0.68569500000000005</v>
      </c>
      <c r="Q192" s="48">
        <v>0.63237719353074784</v>
      </c>
      <c r="R192" s="48">
        <v>0.69547728686502486</v>
      </c>
      <c r="S192" s="49">
        <v>515466</v>
      </c>
      <c r="T192" s="49">
        <v>407555.43673403782</v>
      </c>
      <c r="U192" s="49">
        <v>603150.40523600474</v>
      </c>
      <c r="V192" s="50">
        <v>37457</v>
      </c>
      <c r="W192" s="50">
        <v>33434.508091975898</v>
      </c>
      <c r="X192" s="50">
        <v>40762.140082244645</v>
      </c>
      <c r="Y192" s="51">
        <v>45.390592559148644</v>
      </c>
      <c r="Z192" s="51">
        <v>43.931918314301235</v>
      </c>
      <c r="AA192">
        <v>145.6</v>
      </c>
      <c r="AB192">
        <v>83.1</v>
      </c>
      <c r="AC192">
        <v>150.4</v>
      </c>
      <c r="AD192">
        <v>62.2</v>
      </c>
      <c r="AE192">
        <v>148</v>
      </c>
      <c r="AF192">
        <v>72.650000000000006</v>
      </c>
      <c r="AG192" s="48">
        <v>0.66703597126724323</v>
      </c>
      <c r="AH192" s="48">
        <v>0.70881202763254914</v>
      </c>
      <c r="AI192" s="49">
        <v>400545.39784662391</v>
      </c>
      <c r="AJ192" s="49">
        <v>535133.80323238648</v>
      </c>
      <c r="AK192" s="50">
        <v>28851.320486091969</v>
      </c>
      <c r="AL192" s="50">
        <v>33590.063503865247</v>
      </c>
      <c r="AM192" s="53">
        <v>0.63317800000000002</v>
      </c>
      <c r="AN192" s="53">
        <v>0.64282816696975742</v>
      </c>
      <c r="AO192" t="s">
        <v>273</v>
      </c>
      <c r="AP192" t="s">
        <v>277</v>
      </c>
      <c r="AQ192" s="56" t="s">
        <v>279</v>
      </c>
      <c r="AR192" t="s">
        <v>289</v>
      </c>
      <c r="AS192" t="s">
        <v>278</v>
      </c>
      <c r="AT192">
        <v>2</v>
      </c>
      <c r="AV192">
        <v>194</v>
      </c>
    </row>
    <row r="193" spans="1:48">
      <c r="A193" t="s">
        <v>200</v>
      </c>
      <c r="B193" s="58" t="s">
        <v>285</v>
      </c>
      <c r="C193" t="s">
        <v>285</v>
      </c>
      <c r="D193" t="s">
        <v>290</v>
      </c>
      <c r="E193" s="58">
        <v>2</v>
      </c>
      <c r="F193" t="s">
        <v>283</v>
      </c>
      <c r="G193" t="s">
        <v>283</v>
      </c>
      <c r="H193" t="s">
        <v>465</v>
      </c>
      <c r="I193" s="58" t="s">
        <v>469</v>
      </c>
      <c r="K193" t="s">
        <v>296</v>
      </c>
      <c r="L193" t="s">
        <v>307</v>
      </c>
      <c r="M193" t="s">
        <v>310</v>
      </c>
      <c r="N193">
        <v>6</v>
      </c>
      <c r="O193">
        <v>1</v>
      </c>
      <c r="P193" s="48">
        <v>0.58971399999999996</v>
      </c>
      <c r="Q193" s="48">
        <v>0.65700345105833258</v>
      </c>
      <c r="R193" s="48">
        <v>0.65700345105833258</v>
      </c>
      <c r="S193" s="49">
        <v>211444</v>
      </c>
      <c r="T193" s="49">
        <v>328268.98001632869</v>
      </c>
      <c r="U193" s="49">
        <v>328268.98001632869</v>
      </c>
      <c r="V193" s="50">
        <v>20689.2</v>
      </c>
      <c r="W193" s="50">
        <v>24445.813841991796</v>
      </c>
      <c r="X193" s="50">
        <v>24445.813841991796</v>
      </c>
      <c r="Y193" s="51">
        <v>40.05808930358819</v>
      </c>
      <c r="Z193" s="51">
        <v>33.096351296633301</v>
      </c>
      <c r="AA193">
        <v>101.6</v>
      </c>
      <c r="AB193">
        <v>98.3</v>
      </c>
      <c r="AC193">
        <v>114.6</v>
      </c>
      <c r="AD193">
        <v>59</v>
      </c>
      <c r="AE193">
        <v>108.1</v>
      </c>
      <c r="AF193">
        <v>78.650000000000006</v>
      </c>
      <c r="AG193" s="48">
        <v>0.65700345105833258</v>
      </c>
      <c r="AH193" s="48">
        <v>0.65700345105833258</v>
      </c>
      <c r="AI193" s="49">
        <v>328268.98001632869</v>
      </c>
      <c r="AJ193" s="49">
        <v>328268.98001632869</v>
      </c>
      <c r="AK193" s="50">
        <v>24445.813841991796</v>
      </c>
      <c r="AL193" s="50">
        <v>24445.813841991796</v>
      </c>
      <c r="AM193" s="53">
        <v>0.522312</v>
      </c>
      <c r="AN193" s="53">
        <v>0.59767250417763151</v>
      </c>
      <c r="AO193" t="s">
        <v>275</v>
      </c>
      <c r="AP193" t="s">
        <v>278</v>
      </c>
      <c r="AQ193" s="56" t="s">
        <v>280</v>
      </c>
      <c r="AR193" t="s">
        <v>290</v>
      </c>
      <c r="AS193" t="s">
        <v>290</v>
      </c>
      <c r="AT193">
        <v>2</v>
      </c>
      <c r="AV193">
        <v>195</v>
      </c>
    </row>
    <row r="194" spans="1:48">
      <c r="A194" t="s">
        <v>201</v>
      </c>
      <c r="B194" s="58" t="s">
        <v>285</v>
      </c>
      <c r="C194" t="s">
        <v>287</v>
      </c>
      <c r="D194" t="s">
        <v>290</v>
      </c>
      <c r="E194" s="58">
        <v>2</v>
      </c>
      <c r="F194" t="s">
        <v>283</v>
      </c>
      <c r="G194" t="s">
        <v>283</v>
      </c>
      <c r="H194" t="s">
        <v>465</v>
      </c>
      <c r="I194" s="58" t="s">
        <v>469</v>
      </c>
      <c r="K194" t="s">
        <v>297</v>
      </c>
      <c r="L194" t="s">
        <v>308</v>
      </c>
      <c r="M194" t="s">
        <v>311</v>
      </c>
      <c r="N194">
        <v>6</v>
      </c>
      <c r="O194">
        <v>1</v>
      </c>
      <c r="P194" s="48">
        <v>0.65220199999999995</v>
      </c>
      <c r="Q194" s="48">
        <v>0.70694578534221297</v>
      </c>
      <c r="R194" s="48">
        <v>0.70694578534221297</v>
      </c>
      <c r="S194" s="49">
        <v>343666</v>
      </c>
      <c r="T194" s="49">
        <v>500115.3118696523</v>
      </c>
      <c r="U194" s="49">
        <v>500115.3118696523</v>
      </c>
      <c r="V194" s="50">
        <v>29537.399999999998</v>
      </c>
      <c r="W194" s="50">
        <v>31593.586416933293</v>
      </c>
      <c r="X194" s="50">
        <v>31593.586416933293</v>
      </c>
      <c r="Y194" s="51">
        <v>47.213651735170885</v>
      </c>
      <c r="Z194" s="51">
        <v>39.493157191715383</v>
      </c>
      <c r="AA194">
        <v>128.80000000000001</v>
      </c>
      <c r="AB194">
        <v>105.6</v>
      </c>
      <c r="AC194">
        <v>115</v>
      </c>
      <c r="AD194">
        <v>74.2</v>
      </c>
      <c r="AE194">
        <v>121.9</v>
      </c>
      <c r="AF194">
        <v>89.9</v>
      </c>
      <c r="AG194" s="48">
        <v>0.70694578534221297</v>
      </c>
      <c r="AH194" s="48">
        <v>0.70694578534221297</v>
      </c>
      <c r="AI194" s="49">
        <v>500115.3118696523</v>
      </c>
      <c r="AJ194" s="49">
        <v>500115.3118696523</v>
      </c>
      <c r="AK194" s="50">
        <v>31593.586416933293</v>
      </c>
      <c r="AL194" s="50">
        <v>31593.586416933293</v>
      </c>
      <c r="AM194" s="53">
        <v>0.59442200000000001</v>
      </c>
      <c r="AN194" s="53">
        <v>0.65524753388928236</v>
      </c>
      <c r="AO194" t="s">
        <v>275</v>
      </c>
      <c r="AP194" t="s">
        <v>278</v>
      </c>
      <c r="AQ194" s="56" t="s">
        <v>280</v>
      </c>
      <c r="AR194" t="s">
        <v>290</v>
      </c>
      <c r="AS194" t="s">
        <v>290</v>
      </c>
      <c r="AT194">
        <v>3</v>
      </c>
      <c r="AV194">
        <v>196</v>
      </c>
    </row>
    <row r="195" spans="1:48">
      <c r="A195" t="s">
        <v>202</v>
      </c>
      <c r="B195" s="58" t="s">
        <v>273</v>
      </c>
      <c r="C195" t="s">
        <v>284</v>
      </c>
      <c r="D195" s="58" t="s">
        <v>277</v>
      </c>
      <c r="E195" s="58">
        <v>1</v>
      </c>
      <c r="F195" s="58" t="s">
        <v>283</v>
      </c>
      <c r="G195" t="s">
        <v>281</v>
      </c>
      <c r="H195" t="s">
        <v>464</v>
      </c>
      <c r="I195" s="58" t="s">
        <v>469</v>
      </c>
      <c r="J195" s="58" t="s">
        <v>444</v>
      </c>
      <c r="K195" t="s">
        <v>296</v>
      </c>
      <c r="L195" t="s">
        <v>307</v>
      </c>
      <c r="M195" t="s">
        <v>310</v>
      </c>
      <c r="N195">
        <v>6</v>
      </c>
      <c r="O195">
        <v>4</v>
      </c>
      <c r="P195" s="48">
        <v>0.73866600000000004</v>
      </c>
      <c r="Q195" s="48">
        <v>0.67764975353644186</v>
      </c>
      <c r="R195" s="48">
        <v>0.7375455790629174</v>
      </c>
      <c r="S195" s="49">
        <v>909080</v>
      </c>
      <c r="T195" s="49">
        <v>716515.72870240232</v>
      </c>
      <c r="U195" s="49">
        <v>1102319.0887024025</v>
      </c>
      <c r="V195" s="50">
        <v>54075.7</v>
      </c>
      <c r="W195" s="50">
        <v>51409.20788988164</v>
      </c>
      <c r="X195" s="50">
        <v>64035.577889881642</v>
      </c>
      <c r="Y195" s="51">
        <v>52.950461146878915</v>
      </c>
      <c r="Z195" s="51">
        <v>53.116672900380856</v>
      </c>
      <c r="AA195">
        <v>168</v>
      </c>
      <c r="AB195">
        <v>96</v>
      </c>
      <c r="AC195">
        <v>168.3</v>
      </c>
      <c r="AD195">
        <v>72.099999999999994</v>
      </c>
      <c r="AE195">
        <v>168.15</v>
      </c>
      <c r="AF195">
        <v>84.05</v>
      </c>
      <c r="AG195" s="48">
        <v>0.71040765160000308</v>
      </c>
      <c r="AH195" s="48">
        <v>0.74638143694509795</v>
      </c>
      <c r="AI195" s="49">
        <v>609399.35710321635</v>
      </c>
      <c r="AJ195" s="49">
        <v>811405.5240209261</v>
      </c>
      <c r="AK195" s="50">
        <v>38012.982017108254</v>
      </c>
      <c r="AL195" s="50">
        <v>44210.349354612037</v>
      </c>
      <c r="AM195" s="53">
        <v>0.69276300000000002</v>
      </c>
      <c r="AN195" s="53">
        <v>0.691992092219191</v>
      </c>
      <c r="AO195" t="s">
        <v>273</v>
      </c>
      <c r="AP195" t="s">
        <v>277</v>
      </c>
      <c r="AQ195" s="56" t="s">
        <v>279</v>
      </c>
      <c r="AR195" t="s">
        <v>289</v>
      </c>
      <c r="AS195" t="s">
        <v>277</v>
      </c>
      <c r="AT195">
        <v>3</v>
      </c>
      <c r="AV195">
        <v>197</v>
      </c>
    </row>
    <row r="196" spans="1:48">
      <c r="A196" s="58" t="s">
        <v>203</v>
      </c>
      <c r="B196" s="58" t="s">
        <v>275</v>
      </c>
      <c r="C196" t="s">
        <v>276</v>
      </c>
      <c r="D196" t="s">
        <v>278</v>
      </c>
      <c r="E196" s="58">
        <v>2</v>
      </c>
      <c r="F196" t="s">
        <v>282</v>
      </c>
      <c r="G196" t="s">
        <v>282</v>
      </c>
      <c r="H196" t="s">
        <v>464</v>
      </c>
      <c r="I196" s="58" t="s">
        <v>458</v>
      </c>
      <c r="J196" s="58" t="s">
        <v>446</v>
      </c>
      <c r="K196" t="s">
        <v>294</v>
      </c>
      <c r="L196" t="s">
        <v>306</v>
      </c>
      <c r="M196" t="s">
        <v>310</v>
      </c>
      <c r="N196">
        <v>6</v>
      </c>
      <c r="O196">
        <v>4</v>
      </c>
      <c r="P196" s="48">
        <v>0.69371700000000003</v>
      </c>
      <c r="Q196" s="48">
        <v>0.66814547264865642</v>
      </c>
      <c r="R196" s="48">
        <v>0.67502672134533781</v>
      </c>
      <c r="S196" s="49">
        <v>564235</v>
      </c>
      <c r="T196" s="49">
        <v>437681.714297742</v>
      </c>
      <c r="U196" s="49">
        <v>456681.08945437719</v>
      </c>
      <c r="V196" s="50">
        <v>39002.200000000004</v>
      </c>
      <c r="W196" s="50">
        <v>32008.975594252301</v>
      </c>
      <c r="X196" s="50">
        <v>32698.02205518854</v>
      </c>
      <c r="Y196" s="51">
        <v>42.391825581350957</v>
      </c>
      <c r="Z196" s="51">
        <v>45.105467668399385</v>
      </c>
      <c r="AA196">
        <v>158</v>
      </c>
      <c r="AB196">
        <v>76.400000000000006</v>
      </c>
      <c r="AC196">
        <v>154.69999999999999</v>
      </c>
      <c r="AD196">
        <v>73.599999999999994</v>
      </c>
      <c r="AE196">
        <v>156.35</v>
      </c>
      <c r="AF196">
        <v>75</v>
      </c>
      <c r="AG196" s="48">
        <v>0.6854581406951118</v>
      </c>
      <c r="AH196" s="48">
        <v>0.69046162765144636</v>
      </c>
      <c r="AI196" s="49">
        <v>460328.30592657928</v>
      </c>
      <c r="AJ196" s="49">
        <v>477840.79582596011</v>
      </c>
      <c r="AK196" s="50">
        <v>31287.163134407936</v>
      </c>
      <c r="AL196" s="50">
        <v>31949.298205030253</v>
      </c>
      <c r="AM196" s="53">
        <v>0.64156999999999997</v>
      </c>
      <c r="AN196" s="53">
        <v>0.61831850600302996</v>
      </c>
      <c r="AO196" t="s">
        <v>273</v>
      </c>
      <c r="AP196" t="s">
        <v>277</v>
      </c>
      <c r="AQ196" s="56" t="s">
        <v>279</v>
      </c>
      <c r="AR196" t="s">
        <v>289</v>
      </c>
      <c r="AS196" t="s">
        <v>278</v>
      </c>
      <c r="AT196">
        <v>1</v>
      </c>
      <c r="AV196">
        <v>198</v>
      </c>
    </row>
    <row r="197" spans="1:48">
      <c r="A197" s="58" t="s">
        <v>204</v>
      </c>
      <c r="B197" s="59" t="s">
        <v>285</v>
      </c>
      <c r="C197" s="58" t="s">
        <v>286</v>
      </c>
      <c r="D197" s="58" t="s">
        <v>290</v>
      </c>
      <c r="E197" s="58">
        <v>2</v>
      </c>
      <c r="F197" s="58" t="s">
        <v>281</v>
      </c>
      <c r="G197" s="58" t="s">
        <v>282</v>
      </c>
      <c r="H197" s="58" t="s">
        <v>465</v>
      </c>
      <c r="I197" s="58" t="s">
        <v>469</v>
      </c>
      <c r="K197" t="s">
        <v>296</v>
      </c>
      <c r="L197" t="s">
        <v>307</v>
      </c>
      <c r="M197" t="s">
        <v>310</v>
      </c>
      <c r="N197">
        <v>6</v>
      </c>
      <c r="O197">
        <v>1</v>
      </c>
      <c r="P197" s="48">
        <v>0.70857700000000001</v>
      </c>
      <c r="Q197" s="48">
        <v>0.74620265351228332</v>
      </c>
      <c r="R197" s="48">
        <v>0.74620265351228332</v>
      </c>
      <c r="S197" s="49">
        <v>605185</v>
      </c>
      <c r="T197" s="49">
        <v>762666.17622372264</v>
      </c>
      <c r="U197" s="49">
        <v>762666.17622372264</v>
      </c>
      <c r="V197" s="50">
        <v>40751.9</v>
      </c>
      <c r="W197" s="50">
        <v>41585.246248787807</v>
      </c>
      <c r="X197" s="50">
        <v>41585.246248787807</v>
      </c>
      <c r="Y197" s="51">
        <v>54.76888285693051</v>
      </c>
      <c r="Z197" s="51">
        <v>47.461239400757123</v>
      </c>
      <c r="AA197">
        <v>143.5</v>
      </c>
      <c r="AB197">
        <v>95.7</v>
      </c>
      <c r="AC197">
        <v>157</v>
      </c>
      <c r="AD197">
        <v>101.3</v>
      </c>
      <c r="AE197">
        <v>150.25</v>
      </c>
      <c r="AF197">
        <v>98.5</v>
      </c>
      <c r="AG197" s="48">
        <v>0.74620265351228332</v>
      </c>
      <c r="AH197" s="48">
        <v>0.74620265351228332</v>
      </c>
      <c r="AI197" s="49">
        <v>762666.17622372264</v>
      </c>
      <c r="AJ197" s="49">
        <v>762666.17622372264</v>
      </c>
      <c r="AK197" s="50">
        <v>41585.246248787807</v>
      </c>
      <c r="AL197" s="50">
        <v>41585.246248787807</v>
      </c>
      <c r="AM197" s="53">
        <v>0.65771500000000005</v>
      </c>
      <c r="AN197" s="53">
        <v>0.70102118546126579</v>
      </c>
      <c r="AO197" t="s">
        <v>275</v>
      </c>
      <c r="AP197" t="s">
        <v>278</v>
      </c>
      <c r="AQ197" s="56" t="s">
        <v>280</v>
      </c>
      <c r="AR197" t="s">
        <v>289</v>
      </c>
      <c r="AS197" t="s">
        <v>278</v>
      </c>
      <c r="AT197">
        <v>3</v>
      </c>
      <c r="AV197">
        <v>199</v>
      </c>
    </row>
    <row r="198" spans="1:48">
      <c r="A198" t="s">
        <v>205</v>
      </c>
      <c r="B198" s="58" t="s">
        <v>273</v>
      </c>
      <c r="C198" t="s">
        <v>274</v>
      </c>
      <c r="D198" t="s">
        <v>277</v>
      </c>
      <c r="E198" s="58">
        <v>1</v>
      </c>
      <c r="F198" t="s">
        <v>282</v>
      </c>
      <c r="G198" t="s">
        <v>282</v>
      </c>
      <c r="H198" t="s">
        <v>464</v>
      </c>
      <c r="I198" s="58" t="s">
        <v>469</v>
      </c>
      <c r="K198" t="s">
        <v>296</v>
      </c>
      <c r="L198" t="s">
        <v>307</v>
      </c>
      <c r="M198" t="s">
        <v>310</v>
      </c>
      <c r="N198">
        <v>6</v>
      </c>
      <c r="O198">
        <v>4</v>
      </c>
      <c r="P198" s="48">
        <v>0.73925099999999999</v>
      </c>
      <c r="Q198" s="48">
        <v>0.70284632457635177</v>
      </c>
      <c r="R198" s="48">
        <v>0.74672713035560279</v>
      </c>
      <c r="S198" s="49">
        <v>866693</v>
      </c>
      <c r="T198" s="49">
        <v>750724.63859023119</v>
      </c>
      <c r="U198" s="49">
        <v>1021957.8775148902</v>
      </c>
      <c r="V198" s="50">
        <v>51329.3</v>
      </c>
      <c r="W198" s="50">
        <v>48788.001026671664</v>
      </c>
      <c r="X198" s="50">
        <v>56483.120606142038</v>
      </c>
      <c r="Y198" s="51">
        <v>54.896745850208333</v>
      </c>
      <c r="Z198" s="51">
        <v>53.286495668793137</v>
      </c>
      <c r="AA198">
        <v>204.7</v>
      </c>
      <c r="AB198">
        <v>97.8</v>
      </c>
      <c r="AC198">
        <v>214.4</v>
      </c>
      <c r="AD198">
        <v>75.8</v>
      </c>
      <c r="AE198">
        <v>209.55</v>
      </c>
      <c r="AF198">
        <v>86.8</v>
      </c>
      <c r="AG198" s="48">
        <v>0.72676384379255121</v>
      </c>
      <c r="AH198" s="48">
        <v>0.75816184518222851</v>
      </c>
      <c r="AI198" s="49">
        <v>813381.60779118259</v>
      </c>
      <c r="AJ198" s="49">
        <v>1049455.4253559059</v>
      </c>
      <c r="AK198" s="50">
        <v>47804.63483516717</v>
      </c>
      <c r="AL198" s="50">
        <v>54482.696081796938</v>
      </c>
      <c r="AM198" s="53">
        <v>0.69452700000000001</v>
      </c>
      <c r="AN198" s="53">
        <v>0.70193629877900376</v>
      </c>
      <c r="AO198" t="s">
        <v>273</v>
      </c>
      <c r="AP198" t="s">
        <v>277</v>
      </c>
      <c r="AQ198" s="56" t="s">
        <v>279</v>
      </c>
      <c r="AR198" t="s">
        <v>289</v>
      </c>
      <c r="AS198" t="s">
        <v>277</v>
      </c>
      <c r="AT198">
        <v>2</v>
      </c>
      <c r="AV198">
        <v>200</v>
      </c>
    </row>
    <row r="199" spans="1:48">
      <c r="A199" t="s">
        <v>206</v>
      </c>
      <c r="B199" s="58" t="s">
        <v>273</v>
      </c>
      <c r="C199" t="s">
        <v>274</v>
      </c>
      <c r="D199" t="s">
        <v>277</v>
      </c>
      <c r="E199" s="58">
        <v>1</v>
      </c>
      <c r="F199" t="s">
        <v>281</v>
      </c>
      <c r="G199" t="s">
        <v>282</v>
      </c>
      <c r="H199" t="s">
        <v>464</v>
      </c>
      <c r="I199" s="58" t="s">
        <v>469</v>
      </c>
      <c r="J199" t="s">
        <v>393</v>
      </c>
      <c r="K199" t="s">
        <v>296</v>
      </c>
      <c r="L199" t="s">
        <v>307</v>
      </c>
      <c r="M199" t="s">
        <v>310</v>
      </c>
      <c r="N199">
        <v>6</v>
      </c>
      <c r="O199">
        <v>4</v>
      </c>
      <c r="P199" s="48">
        <v>0.70914699999999997</v>
      </c>
      <c r="Q199" s="48">
        <v>0.68903010633057449</v>
      </c>
      <c r="R199" s="48">
        <v>0.728074957439243</v>
      </c>
      <c r="S199" s="49">
        <v>604140</v>
      </c>
      <c r="T199" s="49">
        <v>618603.93591524335</v>
      </c>
      <c r="U199" s="49">
        <v>826107.08078405366</v>
      </c>
      <c r="V199" s="50">
        <v>41089.300000000003</v>
      </c>
      <c r="W199" s="50">
        <v>42679.78641824254</v>
      </c>
      <c r="X199" s="50">
        <v>49702.296853791253</v>
      </c>
      <c r="Y199" s="51">
        <v>51.046555303205395</v>
      </c>
      <c r="Z199" s="51">
        <v>47.631461490219415</v>
      </c>
      <c r="AA199">
        <v>158.4</v>
      </c>
      <c r="AB199">
        <v>95.4</v>
      </c>
      <c r="AC199">
        <v>154.69999999999999</v>
      </c>
      <c r="AD199">
        <v>76.599999999999994</v>
      </c>
      <c r="AE199">
        <v>156.55000000000001</v>
      </c>
      <c r="AF199">
        <v>86</v>
      </c>
      <c r="AG199" s="48">
        <v>0.71557255653938046</v>
      </c>
      <c r="AH199" s="48">
        <v>0.74191310601664606</v>
      </c>
      <c r="AI199" s="49">
        <v>599002.78086213395</v>
      </c>
      <c r="AJ199" s="49">
        <v>746016.51820166572</v>
      </c>
      <c r="AK199" s="50">
        <v>36681.76641658791</v>
      </c>
      <c r="AL199" s="50">
        <v>41376.233099696808</v>
      </c>
      <c r="AM199" s="53">
        <v>0.660524</v>
      </c>
      <c r="AN199" s="53">
        <v>0.68083607432076343</v>
      </c>
      <c r="AO199" t="s">
        <v>273</v>
      </c>
      <c r="AP199" t="s">
        <v>277</v>
      </c>
      <c r="AQ199" s="56" t="s">
        <v>279</v>
      </c>
      <c r="AR199" t="s">
        <v>289</v>
      </c>
      <c r="AS199" t="s">
        <v>277</v>
      </c>
      <c r="AT199">
        <v>2</v>
      </c>
      <c r="AV199">
        <v>201</v>
      </c>
    </row>
    <row r="200" spans="1:48">
      <c r="A200" t="s">
        <v>207</v>
      </c>
      <c r="B200" s="58" t="s">
        <v>288</v>
      </c>
      <c r="C200" t="s">
        <v>285</v>
      </c>
      <c r="D200" t="s">
        <v>290</v>
      </c>
      <c r="E200" s="58">
        <v>1</v>
      </c>
      <c r="F200" t="s">
        <v>283</v>
      </c>
      <c r="G200" t="s">
        <v>283</v>
      </c>
      <c r="H200" t="s">
        <v>465</v>
      </c>
      <c r="I200" s="58" t="s">
        <v>469</v>
      </c>
      <c r="K200" t="s">
        <v>295</v>
      </c>
      <c r="L200" t="s">
        <v>307</v>
      </c>
      <c r="M200" t="s">
        <v>310</v>
      </c>
      <c r="N200">
        <v>6</v>
      </c>
      <c r="O200">
        <v>1</v>
      </c>
      <c r="P200" s="48">
        <v>0.62049299999999996</v>
      </c>
      <c r="Q200" s="48">
        <v>0.69837195705833799</v>
      </c>
      <c r="R200" s="48">
        <v>0.69837195705833799</v>
      </c>
      <c r="S200" s="49">
        <v>269059</v>
      </c>
      <c r="T200" s="49">
        <v>414265.27646037954</v>
      </c>
      <c r="U200" s="49">
        <v>414265.27646037954</v>
      </c>
      <c r="V200" s="50">
        <v>23926</v>
      </c>
      <c r="W200" s="50">
        <v>26946.509358761097</v>
      </c>
      <c r="X200" s="50">
        <v>26946.509358761097</v>
      </c>
      <c r="Y200" s="51">
        <v>45.818274096320003</v>
      </c>
      <c r="Z200" s="51">
        <v>36.006681008720868</v>
      </c>
      <c r="AA200">
        <v>97.6</v>
      </c>
      <c r="AB200">
        <v>89.1</v>
      </c>
      <c r="AC200">
        <v>103.3</v>
      </c>
      <c r="AD200">
        <v>88.4</v>
      </c>
      <c r="AE200">
        <v>100.44999999999999</v>
      </c>
      <c r="AF200">
        <v>88.75</v>
      </c>
      <c r="AG200" s="48">
        <v>0.69837195705833799</v>
      </c>
      <c r="AH200" s="48">
        <v>0.69837195705833799</v>
      </c>
      <c r="AI200" s="49">
        <v>414265.27646037954</v>
      </c>
      <c r="AJ200" s="49">
        <v>414265.27646037954</v>
      </c>
      <c r="AK200" s="50">
        <v>26946.509358761097</v>
      </c>
      <c r="AL200" s="50">
        <v>26946.509358761097</v>
      </c>
      <c r="AM200" s="53">
        <v>0.55842000000000003</v>
      </c>
      <c r="AN200" s="53">
        <v>0.64521819511434053</v>
      </c>
      <c r="AO200" t="s">
        <v>276</v>
      </c>
      <c r="AP200" t="s">
        <v>278</v>
      </c>
      <c r="AQ200" s="56" t="s">
        <v>279</v>
      </c>
      <c r="AR200" t="s">
        <v>290</v>
      </c>
      <c r="AS200" t="s">
        <v>290</v>
      </c>
      <c r="AT200">
        <v>2</v>
      </c>
      <c r="AV200">
        <v>202</v>
      </c>
    </row>
    <row r="201" spans="1:48">
      <c r="A201" t="s">
        <v>208</v>
      </c>
      <c r="B201" s="58" t="s">
        <v>275</v>
      </c>
      <c r="C201" t="s">
        <v>286</v>
      </c>
      <c r="D201" t="s">
        <v>278</v>
      </c>
      <c r="E201" s="58">
        <v>2</v>
      </c>
      <c r="F201" t="s">
        <v>281</v>
      </c>
      <c r="G201" t="s">
        <v>283</v>
      </c>
      <c r="H201" t="s">
        <v>464</v>
      </c>
      <c r="I201" s="58" t="s">
        <v>469</v>
      </c>
      <c r="J201" t="s">
        <v>389</v>
      </c>
      <c r="K201" t="s">
        <v>295</v>
      </c>
      <c r="L201" t="s">
        <v>307</v>
      </c>
      <c r="M201" t="s">
        <v>310</v>
      </c>
      <c r="N201">
        <v>6</v>
      </c>
      <c r="O201">
        <v>4</v>
      </c>
      <c r="P201" s="48">
        <v>0.57999999999999996</v>
      </c>
      <c r="Q201" s="48">
        <v>0.6542032756716657</v>
      </c>
      <c r="R201" s="48">
        <v>0.6542032756716657</v>
      </c>
      <c r="S201" s="49">
        <v>185961</v>
      </c>
      <c r="T201" s="49">
        <v>276967.06624571927</v>
      </c>
      <c r="U201" s="49">
        <v>276967.06624571927</v>
      </c>
      <c r="V201" s="50">
        <v>19295</v>
      </c>
      <c r="W201" s="50">
        <v>20750.222524355409</v>
      </c>
      <c r="X201" s="50">
        <v>20750.222524355409</v>
      </c>
      <c r="Y201" s="51">
        <v>39.707891910320498</v>
      </c>
      <c r="Z201" s="51">
        <v>32.273000000000003</v>
      </c>
      <c r="AA201">
        <v>85.9</v>
      </c>
      <c r="AB201">
        <v>83.6</v>
      </c>
      <c r="AC201">
        <v>95.4</v>
      </c>
      <c r="AD201">
        <v>69.8</v>
      </c>
      <c r="AE201">
        <v>90.7</v>
      </c>
      <c r="AF201">
        <v>76.7</v>
      </c>
      <c r="AG201" s="48">
        <v>0.6542032756716657</v>
      </c>
      <c r="AH201" s="48">
        <v>0.6542032756716657</v>
      </c>
      <c r="AI201" s="49">
        <v>276967.06624571927</v>
      </c>
      <c r="AJ201" s="49">
        <v>276967.06624571927</v>
      </c>
      <c r="AK201" s="50">
        <v>20750.222524355409</v>
      </c>
      <c r="AL201" s="50">
        <v>20750.222524355409</v>
      </c>
      <c r="AM201" s="53">
        <v>0.51300000000000001</v>
      </c>
      <c r="AN201" s="53">
        <v>0.59403855654580495</v>
      </c>
      <c r="AO201" t="s">
        <v>275</v>
      </c>
      <c r="AP201" t="s">
        <v>278</v>
      </c>
      <c r="AQ201" s="56" t="s">
        <v>280</v>
      </c>
      <c r="AR201" t="s">
        <v>289</v>
      </c>
      <c r="AS201" t="s">
        <v>278</v>
      </c>
      <c r="AT201">
        <v>3</v>
      </c>
      <c r="AV201">
        <v>203</v>
      </c>
    </row>
    <row r="202" spans="1:48">
      <c r="A202" t="s">
        <v>209</v>
      </c>
      <c r="B202" s="58" t="s">
        <v>285</v>
      </c>
      <c r="C202" t="s">
        <v>285</v>
      </c>
      <c r="D202" s="58" t="s">
        <v>290</v>
      </c>
      <c r="E202" s="58">
        <v>2</v>
      </c>
      <c r="F202" t="s">
        <v>281</v>
      </c>
      <c r="G202" t="s">
        <v>283</v>
      </c>
      <c r="H202" t="s">
        <v>465</v>
      </c>
      <c r="I202" s="58" t="s">
        <v>469</v>
      </c>
      <c r="K202" t="s">
        <v>296</v>
      </c>
      <c r="L202" t="s">
        <v>307</v>
      </c>
      <c r="M202" t="s">
        <v>310</v>
      </c>
      <c r="N202">
        <v>6</v>
      </c>
      <c r="O202">
        <v>1</v>
      </c>
      <c r="P202" s="48">
        <v>0.67175499999999999</v>
      </c>
      <c r="Q202" s="48">
        <v>0.69991795740180329</v>
      </c>
      <c r="R202" s="48">
        <v>0.69991795740180329</v>
      </c>
      <c r="S202" s="49">
        <v>371720</v>
      </c>
      <c r="T202" s="49">
        <v>417691.57437740453</v>
      </c>
      <c r="U202" s="49">
        <v>417691.57437740453</v>
      </c>
      <c r="V202" s="50">
        <v>28267.1</v>
      </c>
      <c r="W202" s="50">
        <v>27025.067560957308</v>
      </c>
      <c r="X202" s="50">
        <v>27025.067560957308</v>
      </c>
      <c r="Y202" s="51">
        <v>46.063692536602652</v>
      </c>
      <c r="Z202" s="51">
        <v>41.953689127661832</v>
      </c>
      <c r="AA202">
        <v>91.1</v>
      </c>
      <c r="AB202">
        <v>93.9</v>
      </c>
      <c r="AC202">
        <v>91.6</v>
      </c>
      <c r="AD202">
        <v>93</v>
      </c>
      <c r="AE202">
        <v>91.35</v>
      </c>
      <c r="AF202">
        <v>93.45</v>
      </c>
      <c r="AG202" s="48">
        <v>0.69991795740180329</v>
      </c>
      <c r="AH202" s="48">
        <v>0.69991795740180329</v>
      </c>
      <c r="AI202" s="49">
        <v>417691.57437740453</v>
      </c>
      <c r="AJ202" s="49">
        <v>417691.57437740453</v>
      </c>
      <c r="AK202" s="50">
        <v>27025.067560957308</v>
      </c>
      <c r="AL202" s="50">
        <v>27025.067560957308</v>
      </c>
      <c r="AM202" s="53">
        <v>0.61623899999999998</v>
      </c>
      <c r="AN202" s="53">
        <v>0.64700977073120203</v>
      </c>
      <c r="AO202" t="s">
        <v>276</v>
      </c>
      <c r="AP202" t="s">
        <v>278</v>
      </c>
      <c r="AQ202" s="56" t="s">
        <v>279</v>
      </c>
      <c r="AR202" t="s">
        <v>290</v>
      </c>
      <c r="AS202" t="s">
        <v>290</v>
      </c>
      <c r="AT202">
        <v>2</v>
      </c>
      <c r="AV202">
        <v>204</v>
      </c>
    </row>
    <row r="203" spans="1:48">
      <c r="A203" t="s">
        <v>210</v>
      </c>
      <c r="B203" s="58" t="s">
        <v>285</v>
      </c>
      <c r="C203" t="s">
        <v>285</v>
      </c>
      <c r="D203" t="s">
        <v>290</v>
      </c>
      <c r="E203" s="58">
        <v>2</v>
      </c>
      <c r="F203" t="s">
        <v>281</v>
      </c>
      <c r="G203" t="s">
        <v>283</v>
      </c>
      <c r="H203" t="s">
        <v>465</v>
      </c>
      <c r="I203" s="58" t="s">
        <v>469</v>
      </c>
      <c r="K203" t="s">
        <v>296</v>
      </c>
      <c r="L203" t="s">
        <v>307</v>
      </c>
      <c r="M203" t="s">
        <v>310</v>
      </c>
      <c r="N203">
        <v>6</v>
      </c>
      <c r="O203">
        <v>1</v>
      </c>
      <c r="P203" s="48">
        <v>0.68144099999999996</v>
      </c>
      <c r="Q203" s="48">
        <v>0.70631662632008019</v>
      </c>
      <c r="R203" s="48">
        <v>0.70631662632008019</v>
      </c>
      <c r="S203" s="49">
        <v>402664</v>
      </c>
      <c r="T203" s="49">
        <v>450732.02318686276</v>
      </c>
      <c r="U203" s="49">
        <v>450732.02318686276</v>
      </c>
      <c r="V203" s="50">
        <v>30258.799999999999</v>
      </c>
      <c r="W203" s="50">
        <v>28524.470327729599</v>
      </c>
      <c r="X203" s="50">
        <v>28524.470327729599</v>
      </c>
      <c r="Y203" s="51">
        <v>47.106983296648494</v>
      </c>
      <c r="Z203" s="51">
        <v>43.308885918646553</v>
      </c>
      <c r="AA203">
        <v>104.2</v>
      </c>
      <c r="AB203">
        <v>92.1</v>
      </c>
      <c r="AC203">
        <v>104.2</v>
      </c>
      <c r="AD203">
        <v>89.7</v>
      </c>
      <c r="AE203">
        <v>104.2</v>
      </c>
      <c r="AF203">
        <v>90.9</v>
      </c>
      <c r="AG203" s="48">
        <v>0.70631662632008019</v>
      </c>
      <c r="AH203" s="48">
        <v>0.70631662632008019</v>
      </c>
      <c r="AI203" s="49">
        <v>450732.02318686276</v>
      </c>
      <c r="AJ203" s="49">
        <v>450732.02318686276</v>
      </c>
      <c r="AK203" s="50">
        <v>28524.470327729599</v>
      </c>
      <c r="AL203" s="50">
        <v>28524.470327729599</v>
      </c>
      <c r="AM203" s="53">
        <v>0.628</v>
      </c>
      <c r="AN203" s="53">
        <v>0.65445527999778841</v>
      </c>
      <c r="AO203" t="s">
        <v>276</v>
      </c>
      <c r="AP203" t="s">
        <v>278</v>
      </c>
      <c r="AQ203" s="56" t="s">
        <v>279</v>
      </c>
      <c r="AR203" t="s">
        <v>290</v>
      </c>
      <c r="AS203" t="s">
        <v>290</v>
      </c>
      <c r="AT203">
        <v>2</v>
      </c>
      <c r="AV203">
        <v>205</v>
      </c>
    </row>
    <row r="204" spans="1:48">
      <c r="A204" t="s">
        <v>211</v>
      </c>
      <c r="B204" s="58" t="s">
        <v>288</v>
      </c>
      <c r="C204" t="s">
        <v>285</v>
      </c>
      <c r="D204" t="s">
        <v>290</v>
      </c>
      <c r="E204" s="58">
        <v>1</v>
      </c>
      <c r="F204" t="s">
        <v>281</v>
      </c>
      <c r="G204" t="s">
        <v>283</v>
      </c>
      <c r="H204" t="s">
        <v>465</v>
      </c>
      <c r="I204" s="58" t="s">
        <v>469</v>
      </c>
      <c r="K204" t="s">
        <v>296</v>
      </c>
      <c r="L204" t="s">
        <v>307</v>
      </c>
      <c r="M204" t="s">
        <v>310</v>
      </c>
      <c r="N204">
        <v>6</v>
      </c>
      <c r="O204">
        <v>1</v>
      </c>
      <c r="P204" s="48">
        <v>0.68980399999999997</v>
      </c>
      <c r="Q204" s="48">
        <v>0.71666458592377402</v>
      </c>
      <c r="R204" s="48">
        <v>0.71666458592377402</v>
      </c>
      <c r="S204" s="49">
        <v>456012</v>
      </c>
      <c r="T204" s="49">
        <v>505066.82788725389</v>
      </c>
      <c r="U204" s="49">
        <v>505066.82788725389</v>
      </c>
      <c r="V204" s="50">
        <v>33326.199999999997</v>
      </c>
      <c r="W204" s="50">
        <v>30811.069312905052</v>
      </c>
      <c r="X204" s="50">
        <v>30811.069312905052</v>
      </c>
      <c r="Y204" s="51">
        <v>48.89181237251028</v>
      </c>
      <c r="Z204" s="51">
        <v>44.552231480415657</v>
      </c>
      <c r="AA204">
        <v>112.7</v>
      </c>
      <c r="AB204">
        <v>92.1</v>
      </c>
      <c r="AC204">
        <v>107.1</v>
      </c>
      <c r="AD204">
        <v>95.3</v>
      </c>
      <c r="AE204">
        <v>109.9</v>
      </c>
      <c r="AF204">
        <v>93.699999999999989</v>
      </c>
      <c r="AG204" s="48">
        <v>0.71666458592377402</v>
      </c>
      <c r="AH204" s="48">
        <v>0.71666458592377402</v>
      </c>
      <c r="AI204" s="49">
        <v>505066.82788725389</v>
      </c>
      <c r="AJ204" s="49">
        <v>505066.82788725389</v>
      </c>
      <c r="AK204" s="50">
        <v>30811.069312905052</v>
      </c>
      <c r="AL204" s="50">
        <v>30811.069312905052</v>
      </c>
      <c r="AM204" s="53">
        <v>0.63835699999999995</v>
      </c>
      <c r="AN204" s="53">
        <v>0.66651738282404227</v>
      </c>
      <c r="AO204" t="s">
        <v>276</v>
      </c>
      <c r="AP204" t="s">
        <v>278</v>
      </c>
      <c r="AQ204" s="56" t="s">
        <v>279</v>
      </c>
      <c r="AR204" t="s">
        <v>290</v>
      </c>
      <c r="AS204" t="s">
        <v>290</v>
      </c>
      <c r="AT204">
        <v>2</v>
      </c>
      <c r="AV204">
        <v>206</v>
      </c>
    </row>
    <row r="205" spans="1:48">
      <c r="A205" t="s">
        <v>212</v>
      </c>
      <c r="B205" s="58" t="s">
        <v>276</v>
      </c>
      <c r="C205" t="s">
        <v>286</v>
      </c>
      <c r="D205" t="s">
        <v>278</v>
      </c>
      <c r="E205" s="58">
        <v>1</v>
      </c>
      <c r="F205" t="s">
        <v>281</v>
      </c>
      <c r="G205" t="s">
        <v>282</v>
      </c>
      <c r="H205" t="s">
        <v>464</v>
      </c>
      <c r="I205" s="58" t="s">
        <v>469</v>
      </c>
      <c r="K205" t="s">
        <v>296</v>
      </c>
      <c r="L205" t="s">
        <v>307</v>
      </c>
      <c r="M205" t="s">
        <v>310</v>
      </c>
      <c r="N205">
        <v>6</v>
      </c>
      <c r="O205">
        <v>4</v>
      </c>
      <c r="P205" s="48">
        <v>0.68748900000000002</v>
      </c>
      <c r="Q205" s="48">
        <v>0.69994126464158968</v>
      </c>
      <c r="R205" s="48">
        <v>0.69994126464158968</v>
      </c>
      <c r="S205" s="49">
        <v>442153</v>
      </c>
      <c r="T205" s="49">
        <v>427769.96226054954</v>
      </c>
      <c r="U205" s="49">
        <v>427769.96226054954</v>
      </c>
      <c r="V205" s="50">
        <v>32485.100000000002</v>
      </c>
      <c r="W205" s="50">
        <v>27679.978783506045</v>
      </c>
      <c r="X205" s="50">
        <v>27679.978783506045</v>
      </c>
      <c r="Y205" s="51">
        <v>46.068116631648962</v>
      </c>
      <c r="Z205" s="51">
        <v>44.189408658855278</v>
      </c>
      <c r="AA205">
        <v>102.1</v>
      </c>
      <c r="AB205">
        <v>99.2</v>
      </c>
      <c r="AC205">
        <v>100.5</v>
      </c>
      <c r="AD205">
        <v>81.3</v>
      </c>
      <c r="AE205">
        <v>101.3</v>
      </c>
      <c r="AF205">
        <v>90.25</v>
      </c>
      <c r="AG205" s="48">
        <v>0.69994126464158968</v>
      </c>
      <c r="AH205" s="48">
        <v>0.69994126464158968</v>
      </c>
      <c r="AI205" s="49">
        <v>427769.96226054954</v>
      </c>
      <c r="AJ205" s="49">
        <v>427769.96226054954</v>
      </c>
      <c r="AK205" s="50">
        <v>27679.978783506045</v>
      </c>
      <c r="AL205" s="50">
        <v>27679.978783506045</v>
      </c>
      <c r="AM205" s="53">
        <v>0.635073</v>
      </c>
      <c r="AN205" s="53">
        <v>0.64706303381801467</v>
      </c>
      <c r="AO205" t="s">
        <v>276</v>
      </c>
      <c r="AP205" t="s">
        <v>278</v>
      </c>
      <c r="AQ205" s="56" t="s">
        <v>279</v>
      </c>
      <c r="AR205" t="s">
        <v>289</v>
      </c>
      <c r="AS205" t="s">
        <v>278</v>
      </c>
      <c r="AT205">
        <v>3</v>
      </c>
      <c r="AV205">
        <v>207</v>
      </c>
    </row>
    <row r="206" spans="1:48">
      <c r="A206" t="s">
        <v>213</v>
      </c>
      <c r="B206" s="58" t="s">
        <v>288</v>
      </c>
      <c r="C206" t="s">
        <v>285</v>
      </c>
      <c r="D206" t="s">
        <v>290</v>
      </c>
      <c r="E206" s="58">
        <v>1</v>
      </c>
      <c r="F206" t="s">
        <v>281</v>
      </c>
      <c r="G206" t="s">
        <v>283</v>
      </c>
      <c r="H206" t="s">
        <v>465</v>
      </c>
      <c r="I206" s="58" t="s">
        <v>469</v>
      </c>
      <c r="K206" t="s">
        <v>294</v>
      </c>
      <c r="L206" t="s">
        <v>306</v>
      </c>
      <c r="M206" t="s">
        <v>310</v>
      </c>
      <c r="N206">
        <v>6</v>
      </c>
      <c r="O206">
        <v>1</v>
      </c>
      <c r="P206" s="48">
        <v>0.64502899999999996</v>
      </c>
      <c r="Q206" s="48">
        <v>0.65923238573635667</v>
      </c>
      <c r="R206" s="48">
        <v>0.65923238573635667</v>
      </c>
      <c r="S206" s="49">
        <v>288640</v>
      </c>
      <c r="T206" s="49">
        <v>289635.46688828786</v>
      </c>
      <c r="U206" s="49">
        <v>289635.46688828786</v>
      </c>
      <c r="V206" s="50">
        <v>23729.7</v>
      </c>
      <c r="W206" s="50">
        <v>21369.703656506277</v>
      </c>
      <c r="X206" s="50">
        <v>21369.703656506277</v>
      </c>
      <c r="Y206" s="51">
        <v>40.325574705440062</v>
      </c>
      <c r="Z206" s="51">
        <v>38.648510867439654</v>
      </c>
      <c r="AA206">
        <v>95</v>
      </c>
      <c r="AB206">
        <v>80.5</v>
      </c>
      <c r="AC206">
        <v>94.3</v>
      </c>
      <c r="AD206">
        <v>72.599999999999994</v>
      </c>
      <c r="AE206">
        <v>94.65</v>
      </c>
      <c r="AF206">
        <v>76.55</v>
      </c>
      <c r="AG206" s="48">
        <v>0.65923238573635667</v>
      </c>
      <c r="AH206" s="48">
        <v>0.65923238573635667</v>
      </c>
      <c r="AI206" s="49">
        <v>289635.46688828786</v>
      </c>
      <c r="AJ206" s="49">
        <v>289635.46688828786</v>
      </c>
      <c r="AK206" s="50">
        <v>21369.703656506277</v>
      </c>
      <c r="AL206" s="50">
        <v>21369.703656506277</v>
      </c>
      <c r="AM206" s="53">
        <v>0.58608499999999997</v>
      </c>
      <c r="AN206" s="53">
        <v>0.59983500616251351</v>
      </c>
      <c r="AO206" t="s">
        <v>276</v>
      </c>
      <c r="AP206" t="s">
        <v>278</v>
      </c>
      <c r="AQ206" s="56" t="s">
        <v>279</v>
      </c>
      <c r="AR206" t="s">
        <v>290</v>
      </c>
      <c r="AS206" t="s">
        <v>290</v>
      </c>
      <c r="AT206">
        <v>2</v>
      </c>
      <c r="AV206">
        <v>208</v>
      </c>
    </row>
    <row r="207" spans="1:48">
      <c r="A207" t="s">
        <v>214</v>
      </c>
      <c r="B207" s="58" t="s">
        <v>288</v>
      </c>
      <c r="C207" t="s">
        <v>285</v>
      </c>
      <c r="D207" t="s">
        <v>290</v>
      </c>
      <c r="E207" s="58">
        <v>1</v>
      </c>
      <c r="F207" t="s">
        <v>283</v>
      </c>
      <c r="G207" t="s">
        <v>282</v>
      </c>
      <c r="H207" t="s">
        <v>465</v>
      </c>
      <c r="I207" s="58" t="s">
        <v>469</v>
      </c>
      <c r="K207" t="s">
        <v>295</v>
      </c>
      <c r="L207" t="s">
        <v>307</v>
      </c>
      <c r="M207" t="s">
        <v>310</v>
      </c>
      <c r="N207">
        <v>7</v>
      </c>
      <c r="O207">
        <v>4</v>
      </c>
      <c r="P207" s="48">
        <v>0.68119700000000005</v>
      </c>
      <c r="Q207" s="48">
        <v>0.70526876814663031</v>
      </c>
      <c r="R207" s="48">
        <v>0.70289713098461559</v>
      </c>
      <c r="S207" s="49">
        <v>411142</v>
      </c>
      <c r="T207" s="49">
        <v>682689.6166705637</v>
      </c>
      <c r="U207" s="49">
        <v>668983.14467056375</v>
      </c>
      <c r="V207" s="50">
        <v>30725.7</v>
      </c>
      <c r="W207" s="50">
        <v>45120.147598524389</v>
      </c>
      <c r="X207" s="50">
        <v>44580.907598524391</v>
      </c>
      <c r="Y207" s="51">
        <v>46.592449114335416</v>
      </c>
      <c r="Z207" s="51">
        <v>43.261421303082173</v>
      </c>
      <c r="AA207">
        <v>116.1</v>
      </c>
      <c r="AB207">
        <v>89.2</v>
      </c>
      <c r="AC207">
        <v>120.3</v>
      </c>
      <c r="AD207">
        <v>90.5</v>
      </c>
      <c r="AE207">
        <v>118.19999999999999</v>
      </c>
      <c r="AF207">
        <v>89.85</v>
      </c>
      <c r="AG207" s="48">
        <v>0.71341720118952257</v>
      </c>
      <c r="AH207" s="48">
        <v>0.71188395729935616</v>
      </c>
      <c r="AI207" s="49">
        <v>499608.17085076851</v>
      </c>
      <c r="AJ207" s="49">
        <v>492431.47889379621</v>
      </c>
      <c r="AK207" s="50">
        <v>30839.440830955824</v>
      </c>
      <c r="AL207" s="50">
        <v>30562.535376141466</v>
      </c>
      <c r="AM207" s="53">
        <v>0.62731000000000003</v>
      </c>
      <c r="AN207" s="53">
        <v>0.65223726278419414</v>
      </c>
      <c r="AO207" t="s">
        <v>274</v>
      </c>
      <c r="AP207" t="s">
        <v>277</v>
      </c>
      <c r="AQ207" s="56" t="s">
        <v>280</v>
      </c>
      <c r="AR207" t="s">
        <v>290</v>
      </c>
      <c r="AS207" t="s">
        <v>290</v>
      </c>
      <c r="AT207">
        <v>2</v>
      </c>
      <c r="AV207">
        <v>209</v>
      </c>
    </row>
    <row r="208" spans="1:48">
      <c r="A208" t="s">
        <v>215</v>
      </c>
      <c r="B208" s="58" t="s">
        <v>273</v>
      </c>
      <c r="C208" t="s">
        <v>273</v>
      </c>
      <c r="D208" t="s">
        <v>277</v>
      </c>
      <c r="E208" s="58">
        <v>1</v>
      </c>
      <c r="F208" t="s">
        <v>282</v>
      </c>
      <c r="G208" t="s">
        <v>282</v>
      </c>
      <c r="H208" t="s">
        <v>464</v>
      </c>
      <c r="I208" s="58" t="s">
        <v>469</v>
      </c>
      <c r="J208" t="s">
        <v>393</v>
      </c>
      <c r="K208" t="s">
        <v>296</v>
      </c>
      <c r="L208" t="s">
        <v>307</v>
      </c>
      <c r="M208" t="s">
        <v>310</v>
      </c>
      <c r="N208">
        <v>7</v>
      </c>
      <c r="O208">
        <v>4</v>
      </c>
      <c r="P208" s="48">
        <v>0.73586200000000002</v>
      </c>
      <c r="Q208" s="48">
        <v>0.68993598994305783</v>
      </c>
      <c r="R208" s="48">
        <v>0.73950627875876884</v>
      </c>
      <c r="S208" s="49">
        <v>1018780</v>
      </c>
      <c r="T208" s="49">
        <v>746431.57037436101</v>
      </c>
      <c r="U208" s="49">
        <v>1035969.1766834781</v>
      </c>
      <c r="V208" s="50">
        <v>61728.4</v>
      </c>
      <c r="W208" s="50">
        <v>50546.036807693672</v>
      </c>
      <c r="X208" s="50">
        <v>58775.132905362865</v>
      </c>
      <c r="Y208" s="51">
        <v>53.327607635994312</v>
      </c>
      <c r="Z208" s="51">
        <v>52.561842499244079</v>
      </c>
      <c r="AA208">
        <v>225.8</v>
      </c>
      <c r="AB208">
        <v>92.4</v>
      </c>
      <c r="AC208">
        <v>227.5</v>
      </c>
      <c r="AD208">
        <v>71.2</v>
      </c>
      <c r="AE208">
        <v>226.65</v>
      </c>
      <c r="AF208">
        <v>81.800000000000011</v>
      </c>
      <c r="AG208" s="48">
        <v>0.71391778068080658</v>
      </c>
      <c r="AH208" s="48">
        <v>0.74826452344354699</v>
      </c>
      <c r="AI208" s="49">
        <v>780739.78467796417</v>
      </c>
      <c r="AJ208" s="49">
        <v>1013207.2486551108</v>
      </c>
      <c r="AK208" s="50">
        <v>48099.563527805629</v>
      </c>
      <c r="AL208" s="50">
        <v>54804.093294960039</v>
      </c>
      <c r="AM208" s="53">
        <v>0.69003300000000001</v>
      </c>
      <c r="AN208" s="53">
        <v>0.69334480846546398</v>
      </c>
      <c r="AO208" t="s">
        <v>273</v>
      </c>
      <c r="AP208" t="s">
        <v>277</v>
      </c>
      <c r="AQ208" s="56" t="s">
        <v>279</v>
      </c>
      <c r="AR208" t="s">
        <v>289</v>
      </c>
      <c r="AS208" t="s">
        <v>277</v>
      </c>
      <c r="AT208">
        <v>1</v>
      </c>
      <c r="AV208">
        <v>210</v>
      </c>
    </row>
    <row r="209" spans="1:48">
      <c r="A209" t="s">
        <v>216</v>
      </c>
      <c r="B209" s="58" t="s">
        <v>275</v>
      </c>
      <c r="C209" t="s">
        <v>275</v>
      </c>
      <c r="D209" t="s">
        <v>278</v>
      </c>
      <c r="E209" s="58">
        <v>2</v>
      </c>
      <c r="F209" t="s">
        <v>282</v>
      </c>
      <c r="G209" t="s">
        <v>282</v>
      </c>
      <c r="H209" t="s">
        <v>464</v>
      </c>
      <c r="I209" s="58" t="s">
        <v>469</v>
      </c>
      <c r="J209" t="s">
        <v>447</v>
      </c>
      <c r="K209" t="s">
        <v>296</v>
      </c>
      <c r="L209" t="s">
        <v>307</v>
      </c>
      <c r="M209" t="s">
        <v>310</v>
      </c>
      <c r="N209">
        <v>7</v>
      </c>
      <c r="O209">
        <v>4</v>
      </c>
      <c r="P209" s="48">
        <v>0.70366899999999999</v>
      </c>
      <c r="Q209" s="48">
        <v>0.70037785314157164</v>
      </c>
      <c r="R209" s="48">
        <v>0.72525003649962916</v>
      </c>
      <c r="S209" s="49">
        <v>599154</v>
      </c>
      <c r="T209" s="49">
        <v>566443.64250299055</v>
      </c>
      <c r="U209" s="49">
        <v>680254.15398443816</v>
      </c>
      <c r="V209" s="50">
        <v>41340.300000000003</v>
      </c>
      <c r="W209" s="50">
        <v>37385.07000240768</v>
      </c>
      <c r="X209" s="50">
        <v>41135.567205299492</v>
      </c>
      <c r="Y209" s="51">
        <v>50.49268696208923</v>
      </c>
      <c r="Z209" s="51">
        <v>46.67389712331768</v>
      </c>
      <c r="AA209">
        <v>164.1</v>
      </c>
      <c r="AB209">
        <v>96.5</v>
      </c>
      <c r="AC209">
        <v>158.4</v>
      </c>
      <c r="AD209">
        <v>81.400000000000006</v>
      </c>
      <c r="AE209">
        <v>161.25</v>
      </c>
      <c r="AF209">
        <v>88.95</v>
      </c>
      <c r="AG209" s="48">
        <v>0.72602894594776934</v>
      </c>
      <c r="AH209" s="48">
        <v>0.74562072942294666</v>
      </c>
      <c r="AI209" s="49">
        <v>663208.46968010429</v>
      </c>
      <c r="AJ209" s="49">
        <v>786236.08506302279</v>
      </c>
      <c r="AK209" s="50">
        <v>39087.050762482591</v>
      </c>
      <c r="AL209" s="50">
        <v>42968.066350223744</v>
      </c>
      <c r="AM209" s="53">
        <v>0.65283100000000005</v>
      </c>
      <c r="AN209" s="53">
        <v>0.67716869684517145</v>
      </c>
      <c r="AO209" t="s">
        <v>274</v>
      </c>
      <c r="AP209" t="s">
        <v>277</v>
      </c>
      <c r="AQ209" s="56" t="s">
        <v>280</v>
      </c>
      <c r="AR209" t="s">
        <v>289</v>
      </c>
      <c r="AS209" t="s">
        <v>278</v>
      </c>
      <c r="AT209">
        <v>2</v>
      </c>
      <c r="AV209">
        <v>211</v>
      </c>
    </row>
    <row r="210" spans="1:48">
      <c r="A210" t="s">
        <v>217</v>
      </c>
      <c r="B210" s="58" t="s">
        <v>276</v>
      </c>
      <c r="C210" t="s">
        <v>275</v>
      </c>
      <c r="D210" t="s">
        <v>278</v>
      </c>
      <c r="E210" s="58">
        <v>1</v>
      </c>
      <c r="F210" t="s">
        <v>282</v>
      </c>
      <c r="G210" t="s">
        <v>282</v>
      </c>
      <c r="H210" t="s">
        <v>464</v>
      </c>
      <c r="I210" s="58" t="s">
        <v>469</v>
      </c>
      <c r="J210" t="s">
        <v>393</v>
      </c>
      <c r="K210" t="s">
        <v>296</v>
      </c>
      <c r="L210" t="s">
        <v>307</v>
      </c>
      <c r="M210" t="s">
        <v>310</v>
      </c>
      <c r="N210">
        <v>7</v>
      </c>
      <c r="O210">
        <v>4</v>
      </c>
      <c r="P210" s="48">
        <v>0.75079200000000001</v>
      </c>
      <c r="Q210" s="48">
        <v>0.70284632457635177</v>
      </c>
      <c r="R210" s="48">
        <v>0.74672713035560279</v>
      </c>
      <c r="S210" s="49">
        <v>1108820</v>
      </c>
      <c r="T210" s="49">
        <v>750724.63859023119</v>
      </c>
      <c r="U210" s="49">
        <v>1021957.8775148902</v>
      </c>
      <c r="V210" s="50">
        <v>63589.599999999999</v>
      </c>
      <c r="W210" s="50">
        <v>48788.001026671664</v>
      </c>
      <c r="X210" s="50">
        <v>56483.120606142038</v>
      </c>
      <c r="Y210" s="51">
        <v>54.896745850208333</v>
      </c>
      <c r="Z210" s="51">
        <v>55.818360861663415</v>
      </c>
      <c r="AA210">
        <v>204.7</v>
      </c>
      <c r="AB210">
        <v>97.8</v>
      </c>
      <c r="AC210">
        <v>214.4</v>
      </c>
      <c r="AD210">
        <v>75.8</v>
      </c>
      <c r="AE210">
        <v>209.55</v>
      </c>
      <c r="AF210">
        <v>86.8</v>
      </c>
      <c r="AG210" s="48">
        <v>0.72676384379255121</v>
      </c>
      <c r="AH210" s="48">
        <v>0.75816184518222851</v>
      </c>
      <c r="AI210" s="49">
        <v>813381.60779118259</v>
      </c>
      <c r="AJ210" s="49">
        <v>1049455.4253559059</v>
      </c>
      <c r="AK210" s="50">
        <v>47804.63483516717</v>
      </c>
      <c r="AL210" s="50">
        <v>54482.696081796938</v>
      </c>
      <c r="AM210" s="53">
        <v>0.70784199999999997</v>
      </c>
      <c r="AN210" s="53">
        <v>0.70193629877900376</v>
      </c>
      <c r="AO210" t="s">
        <v>273</v>
      </c>
      <c r="AP210" t="s">
        <v>277</v>
      </c>
      <c r="AQ210" s="56" t="s">
        <v>279</v>
      </c>
      <c r="AR210" t="s">
        <v>289</v>
      </c>
      <c r="AS210" t="s">
        <v>278</v>
      </c>
      <c r="AT210">
        <v>2</v>
      </c>
      <c r="AV210">
        <v>212</v>
      </c>
    </row>
    <row r="211" spans="1:48">
      <c r="A211" t="s">
        <v>218</v>
      </c>
      <c r="B211" s="58" t="s">
        <v>274</v>
      </c>
      <c r="C211" t="s">
        <v>284</v>
      </c>
      <c r="D211" t="s">
        <v>277</v>
      </c>
      <c r="E211" s="58">
        <v>2</v>
      </c>
      <c r="F211" t="s">
        <v>281</v>
      </c>
      <c r="G211" t="s">
        <v>281</v>
      </c>
      <c r="H211" t="s">
        <v>464</v>
      </c>
      <c r="I211" s="58" t="s">
        <v>469</v>
      </c>
      <c r="K211" t="s">
        <v>295</v>
      </c>
      <c r="L211" t="s">
        <v>307</v>
      </c>
      <c r="M211" t="s">
        <v>310</v>
      </c>
      <c r="N211">
        <v>7</v>
      </c>
      <c r="O211">
        <v>4</v>
      </c>
      <c r="P211" s="48">
        <v>0.67</v>
      </c>
      <c r="Q211" s="48">
        <v>0.60948073494590405</v>
      </c>
      <c r="R211" s="48">
        <v>0.67579853290539771</v>
      </c>
      <c r="S211" s="49">
        <v>391185</v>
      </c>
      <c r="T211" s="49">
        <v>262913.32799307804</v>
      </c>
      <c r="U211" s="49">
        <v>420489.55132324749</v>
      </c>
      <c r="V211" s="50">
        <v>30838.3</v>
      </c>
      <c r="W211" s="50">
        <v>23401.337909417707</v>
      </c>
      <c r="X211" s="50">
        <v>30777.446104578266</v>
      </c>
      <c r="Y211" s="51">
        <v>42.537988452809941</v>
      </c>
      <c r="Z211" s="51">
        <v>41.772096166388678</v>
      </c>
      <c r="AA211">
        <v>101.3</v>
      </c>
      <c r="AB211">
        <v>89.8</v>
      </c>
      <c r="AC211">
        <v>99.8</v>
      </c>
      <c r="AD211">
        <v>61.7</v>
      </c>
      <c r="AE211">
        <v>100.55</v>
      </c>
      <c r="AF211">
        <v>75.75</v>
      </c>
      <c r="AG211" s="48">
        <v>0.65129181886891652</v>
      </c>
      <c r="AH211" s="48">
        <v>0.70089147742528435</v>
      </c>
      <c r="AI211" s="49">
        <v>291703.87473625055</v>
      </c>
      <c r="AJ211" s="49">
        <v>424554.42384627718</v>
      </c>
      <c r="AK211" s="50">
        <v>22063.940626501502</v>
      </c>
      <c r="AL211" s="50">
        <v>27378.556152272282</v>
      </c>
      <c r="AM211" s="53">
        <v>0.61606399999999994</v>
      </c>
      <c r="AN211" s="53">
        <v>0.62095509270742999</v>
      </c>
      <c r="AO211" t="s">
        <v>274</v>
      </c>
      <c r="AP211" t="s">
        <v>277</v>
      </c>
      <c r="AQ211" s="56" t="s">
        <v>280</v>
      </c>
      <c r="AR211" t="s">
        <v>289</v>
      </c>
      <c r="AS211" t="s">
        <v>277</v>
      </c>
      <c r="AT211">
        <v>3</v>
      </c>
      <c r="AV211">
        <v>213</v>
      </c>
    </row>
    <row r="212" spans="1:48">
      <c r="A212" t="s">
        <v>219</v>
      </c>
      <c r="B212" s="58" t="s">
        <v>274</v>
      </c>
      <c r="C212" t="s">
        <v>274</v>
      </c>
      <c r="D212" t="s">
        <v>277</v>
      </c>
      <c r="E212" s="58">
        <v>2</v>
      </c>
      <c r="F212" t="s">
        <v>282</v>
      </c>
      <c r="G212" t="s">
        <v>282</v>
      </c>
      <c r="H212" t="s">
        <v>464</v>
      </c>
      <c r="I212" s="58" t="s">
        <v>469</v>
      </c>
      <c r="J212" t="s">
        <v>448</v>
      </c>
      <c r="K212" t="s">
        <v>296</v>
      </c>
      <c r="L212" t="s">
        <v>307</v>
      </c>
      <c r="M212" t="s">
        <v>310</v>
      </c>
      <c r="N212">
        <v>7</v>
      </c>
      <c r="O212">
        <v>4</v>
      </c>
      <c r="P212" s="48">
        <v>0.72412200000000004</v>
      </c>
      <c r="Q212" s="48">
        <v>0.67276279913040093</v>
      </c>
      <c r="R212" s="48">
        <v>0.74907747210188846</v>
      </c>
      <c r="S212" s="49">
        <v>970467</v>
      </c>
      <c r="T212" s="49">
        <v>697858.74642182025</v>
      </c>
      <c r="U212" s="49">
        <v>1143951.178611506</v>
      </c>
      <c r="V212" s="50">
        <v>61281.799999999996</v>
      </c>
      <c r="W212" s="50">
        <v>50035.32468717749</v>
      </c>
      <c r="X212" s="50">
        <v>62480.326321519999</v>
      </c>
      <c r="Y212" s="51">
        <v>55.420412952690043</v>
      </c>
      <c r="Z212" s="51">
        <v>50.28804368674826</v>
      </c>
      <c r="AA212">
        <v>231.6</v>
      </c>
      <c r="AB212">
        <v>96.4</v>
      </c>
      <c r="AC212">
        <v>231.5</v>
      </c>
      <c r="AD212">
        <v>65.5</v>
      </c>
      <c r="AE212">
        <v>231.55</v>
      </c>
      <c r="AF212">
        <v>80.95</v>
      </c>
      <c r="AG212" s="48">
        <v>0.70490838377662235</v>
      </c>
      <c r="AH212" s="48">
        <v>0.75796806974193098</v>
      </c>
      <c r="AI212" s="49">
        <v>765529.16589580744</v>
      </c>
      <c r="AJ212" s="49">
        <v>1126671.9327077228</v>
      </c>
      <c r="AK212" s="50">
        <v>48684.426435139008</v>
      </c>
      <c r="AL212" s="50">
        <v>58544.388374793823</v>
      </c>
      <c r="AM212" s="53">
        <v>0.67719799999999997</v>
      </c>
      <c r="AN212" s="53">
        <v>0.70456993460086448</v>
      </c>
      <c r="AO212" t="s">
        <v>274</v>
      </c>
      <c r="AP212" t="s">
        <v>277</v>
      </c>
      <c r="AQ212" s="56" t="s">
        <v>280</v>
      </c>
      <c r="AR212" t="s">
        <v>289</v>
      </c>
      <c r="AS212" t="s">
        <v>277</v>
      </c>
      <c r="AT212">
        <v>2</v>
      </c>
      <c r="AV212">
        <v>214</v>
      </c>
    </row>
    <row r="213" spans="1:48">
      <c r="A213" t="s">
        <v>220</v>
      </c>
      <c r="B213" s="58" t="s">
        <v>275</v>
      </c>
      <c r="C213" t="s">
        <v>275</v>
      </c>
      <c r="D213" t="s">
        <v>278</v>
      </c>
      <c r="E213" s="58">
        <v>2</v>
      </c>
      <c r="F213" t="s">
        <v>283</v>
      </c>
      <c r="G213" t="s">
        <v>283</v>
      </c>
      <c r="H213" t="s">
        <v>464</v>
      </c>
      <c r="I213" s="58" t="s">
        <v>458</v>
      </c>
      <c r="K213" t="s">
        <v>296</v>
      </c>
      <c r="L213" t="s">
        <v>307</v>
      </c>
      <c r="M213" t="s">
        <v>310</v>
      </c>
      <c r="N213">
        <v>7</v>
      </c>
      <c r="O213">
        <v>4</v>
      </c>
      <c r="P213" s="48">
        <v>0.72970999999999997</v>
      </c>
      <c r="Q213" s="48">
        <v>0.65518286502645651</v>
      </c>
      <c r="R213" s="48">
        <v>0.74285883621508109</v>
      </c>
      <c r="S213" s="49">
        <v>797507</v>
      </c>
      <c r="T213" s="49">
        <v>654422.25703197287</v>
      </c>
      <c r="U213" s="49">
        <v>1183505.0980319728</v>
      </c>
      <c r="V213" s="50">
        <v>51045.5</v>
      </c>
      <c r="W213" s="50">
        <v>50373.310567319015</v>
      </c>
      <c r="X213" s="50">
        <v>67276.160567319021</v>
      </c>
      <c r="Y213" s="51">
        <v>54.075142422561157</v>
      </c>
      <c r="Z213" s="51">
        <v>51.309103048585492</v>
      </c>
      <c r="AA213">
        <v>176.7</v>
      </c>
      <c r="AB213">
        <v>97.8</v>
      </c>
      <c r="AC213">
        <v>171.2</v>
      </c>
      <c r="AD213">
        <v>66.7</v>
      </c>
      <c r="AE213">
        <v>173.95</v>
      </c>
      <c r="AF213">
        <v>82.25</v>
      </c>
      <c r="AG213" s="48">
        <v>0.70113693616991657</v>
      </c>
      <c r="AH213" s="48">
        <v>0.75158446257412292</v>
      </c>
      <c r="AI213" s="49">
        <v>594138.56656278297</v>
      </c>
      <c r="AJ213" s="49">
        <v>871165.69430045236</v>
      </c>
      <c r="AK213" s="50">
        <v>38284.24818647631</v>
      </c>
      <c r="AL213" s="50">
        <v>46473.608452162844</v>
      </c>
      <c r="AM213" s="53">
        <v>0.682396</v>
      </c>
      <c r="AN213" s="53">
        <v>0.69815147543311706</v>
      </c>
      <c r="AO213" t="s">
        <v>273</v>
      </c>
      <c r="AP213" t="s">
        <v>277</v>
      </c>
      <c r="AQ213" s="56" t="s">
        <v>279</v>
      </c>
      <c r="AR213" t="s">
        <v>289</v>
      </c>
      <c r="AS213" t="s">
        <v>278</v>
      </c>
      <c r="AT213">
        <v>2</v>
      </c>
      <c r="AV213">
        <v>215</v>
      </c>
    </row>
    <row r="214" spans="1:48">
      <c r="A214" t="s">
        <v>221</v>
      </c>
      <c r="B214" s="58" t="s">
        <v>273</v>
      </c>
      <c r="C214" t="s">
        <v>273</v>
      </c>
      <c r="D214" s="58" t="s">
        <v>277</v>
      </c>
      <c r="E214" s="58">
        <v>1</v>
      </c>
      <c r="F214" t="s">
        <v>281</v>
      </c>
      <c r="G214" t="s">
        <v>283</v>
      </c>
      <c r="H214" t="s">
        <v>464</v>
      </c>
      <c r="I214" s="58" t="s">
        <v>469</v>
      </c>
      <c r="K214" t="s">
        <v>296</v>
      </c>
      <c r="L214" t="s">
        <v>307</v>
      </c>
      <c r="M214" t="s">
        <v>310</v>
      </c>
      <c r="N214">
        <v>7</v>
      </c>
      <c r="O214">
        <v>4</v>
      </c>
      <c r="P214" s="48">
        <v>0.70066499999999998</v>
      </c>
      <c r="Q214" s="48">
        <v>0.6117570918740628</v>
      </c>
      <c r="R214" s="48">
        <v>0.71874160051463121</v>
      </c>
      <c r="S214" s="49">
        <v>591982</v>
      </c>
      <c r="T214" s="49">
        <v>369657.40056340041</v>
      </c>
      <c r="U214" s="49">
        <v>730482.93100590608</v>
      </c>
      <c r="V214" s="50">
        <v>40794.200000000004</v>
      </c>
      <c r="W214" s="50">
        <v>32557.428653583233</v>
      </c>
      <c r="X214" s="50">
        <v>45571.957241645898</v>
      </c>
      <c r="Y214" s="51">
        <v>49.299342681391437</v>
      </c>
      <c r="Z214" s="51">
        <v>46.193504962822054</v>
      </c>
      <c r="AA214">
        <v>138.19999999999999</v>
      </c>
      <c r="AB214">
        <v>93</v>
      </c>
      <c r="AC214">
        <v>155.69999999999999</v>
      </c>
      <c r="AD214">
        <v>56.9</v>
      </c>
      <c r="AE214">
        <v>146.94999999999999</v>
      </c>
      <c r="AF214">
        <v>74.95</v>
      </c>
      <c r="AG214" s="48">
        <v>0.66173576981832494</v>
      </c>
      <c r="AH214" s="48">
        <v>0.73353657882215528</v>
      </c>
      <c r="AI214" s="49">
        <v>407158.42682048545</v>
      </c>
      <c r="AJ214" s="49">
        <v>665478.62380149635</v>
      </c>
      <c r="AK214" s="50">
        <v>29839.280750102218</v>
      </c>
      <c r="AL214" s="50">
        <v>38132.842750909032</v>
      </c>
      <c r="AM214" s="53">
        <v>0.64954299999999998</v>
      </c>
      <c r="AN214" s="53">
        <v>0.67004454228717047</v>
      </c>
      <c r="AO214" t="s">
        <v>273</v>
      </c>
      <c r="AP214" t="s">
        <v>277</v>
      </c>
      <c r="AQ214" s="56" t="s">
        <v>279</v>
      </c>
      <c r="AR214" t="s">
        <v>289</v>
      </c>
      <c r="AS214" t="s">
        <v>277</v>
      </c>
      <c r="AT214">
        <v>1</v>
      </c>
      <c r="AV214">
        <v>216</v>
      </c>
    </row>
    <row r="215" spans="1:48">
      <c r="A215" t="s">
        <v>222</v>
      </c>
      <c r="B215" s="58" t="s">
        <v>273</v>
      </c>
      <c r="C215" t="s">
        <v>274</v>
      </c>
      <c r="D215" s="58" t="s">
        <v>277</v>
      </c>
      <c r="E215" s="58">
        <v>1</v>
      </c>
      <c r="F215" t="s">
        <v>281</v>
      </c>
      <c r="G215" t="s">
        <v>281</v>
      </c>
      <c r="H215" t="s">
        <v>464</v>
      </c>
      <c r="I215" s="58" t="s">
        <v>469</v>
      </c>
      <c r="K215" t="s">
        <v>296</v>
      </c>
      <c r="L215" t="s">
        <v>307</v>
      </c>
      <c r="M215" t="s">
        <v>310</v>
      </c>
      <c r="N215">
        <v>7</v>
      </c>
      <c r="O215">
        <v>4</v>
      </c>
      <c r="P215" s="48">
        <v>0.69254800000000005</v>
      </c>
      <c r="Q215" s="48">
        <v>0.61450156542523338</v>
      </c>
      <c r="R215" s="48">
        <v>0.72410036670839406</v>
      </c>
      <c r="S215" s="49">
        <v>609298</v>
      </c>
      <c r="T215" s="49">
        <v>431482.87956608657</v>
      </c>
      <c r="U215" s="49">
        <v>842379.71056051413</v>
      </c>
      <c r="V215" s="50">
        <v>43111.700000000004</v>
      </c>
      <c r="W215" s="50">
        <v>37399.637710145085</v>
      </c>
      <c r="X215" s="50">
        <v>51289.323093964951</v>
      </c>
      <c r="Y215" s="51">
        <v>50.281649090458124</v>
      </c>
      <c r="Z215" s="51">
        <v>44.915713601329337</v>
      </c>
      <c r="AA215">
        <v>169.7</v>
      </c>
      <c r="AB215">
        <v>91.2</v>
      </c>
      <c r="AC215">
        <v>170.4</v>
      </c>
      <c r="AD215">
        <v>56.9</v>
      </c>
      <c r="AE215">
        <v>170.05</v>
      </c>
      <c r="AF215">
        <v>74.05</v>
      </c>
      <c r="AG215" s="48">
        <v>0.66537989922438867</v>
      </c>
      <c r="AH215" s="48">
        <v>0.73597260212962579</v>
      </c>
      <c r="AI215" s="49">
        <v>462042.96625295776</v>
      </c>
      <c r="AJ215" s="49">
        <v>740567.98808909918</v>
      </c>
      <c r="AK215" s="50">
        <v>33469.203215472116</v>
      </c>
      <c r="AL215" s="50">
        <v>42046.578079349805</v>
      </c>
      <c r="AM215" s="53">
        <v>0.63992099999999996</v>
      </c>
      <c r="AN215" s="53">
        <v>0.67602719145901524</v>
      </c>
      <c r="AO215" t="s">
        <v>273</v>
      </c>
      <c r="AP215" t="s">
        <v>277</v>
      </c>
      <c r="AQ215" s="56" t="s">
        <v>279</v>
      </c>
      <c r="AR215" t="s">
        <v>289</v>
      </c>
      <c r="AS215" t="s">
        <v>277</v>
      </c>
      <c r="AT215">
        <v>2</v>
      </c>
      <c r="AV215">
        <v>217</v>
      </c>
    </row>
    <row r="216" spans="1:48">
      <c r="A216" t="s">
        <v>223</v>
      </c>
      <c r="B216" s="58" t="s">
        <v>276</v>
      </c>
      <c r="C216" t="s">
        <v>276</v>
      </c>
      <c r="D216" s="58" t="s">
        <v>278</v>
      </c>
      <c r="E216" s="58">
        <v>1</v>
      </c>
      <c r="F216" t="s">
        <v>283</v>
      </c>
      <c r="G216" t="s">
        <v>281</v>
      </c>
      <c r="H216" t="s">
        <v>464</v>
      </c>
      <c r="I216" s="58" t="s">
        <v>469</v>
      </c>
      <c r="K216" t="s">
        <v>296</v>
      </c>
      <c r="L216" t="s">
        <v>307</v>
      </c>
      <c r="M216" t="s">
        <v>310</v>
      </c>
      <c r="N216">
        <v>7</v>
      </c>
      <c r="O216">
        <v>4</v>
      </c>
      <c r="P216" s="48">
        <v>0.72977000000000003</v>
      </c>
      <c r="Q216" s="48">
        <v>0.67116732034400706</v>
      </c>
      <c r="R216" s="48">
        <v>0.74071662577764807</v>
      </c>
      <c r="S216" s="49">
        <v>906568</v>
      </c>
      <c r="T216" s="49">
        <v>780736.6671078935</v>
      </c>
      <c r="U216" s="49">
        <v>1257358.5231078938</v>
      </c>
      <c r="V216" s="50">
        <v>55721.2</v>
      </c>
      <c r="W216" s="50">
        <v>56916.181467801005</v>
      </c>
      <c r="X216" s="50">
        <v>71820.901467801013</v>
      </c>
      <c r="Y216" s="51">
        <v>53.608384470828099</v>
      </c>
      <c r="Z216" s="51">
        <v>51.355586945975581</v>
      </c>
      <c r="AA216">
        <v>199.8</v>
      </c>
      <c r="AB216">
        <v>94.2</v>
      </c>
      <c r="AC216">
        <v>198.6</v>
      </c>
      <c r="AD216">
        <v>68.8</v>
      </c>
      <c r="AE216">
        <v>199.2</v>
      </c>
      <c r="AF216">
        <v>81.5</v>
      </c>
      <c r="AG216" s="48">
        <v>0.70701984626944203</v>
      </c>
      <c r="AH216" s="48">
        <v>0.74868416477165667</v>
      </c>
      <c r="AI216" s="49">
        <v>675969.80596374883</v>
      </c>
      <c r="AJ216" s="49">
        <v>925528.4261887375</v>
      </c>
      <c r="AK216" s="50">
        <v>42672.210366478954</v>
      </c>
      <c r="AL216" s="50">
        <v>49970.122723279972</v>
      </c>
      <c r="AM216" s="53">
        <v>0.68332599999999999</v>
      </c>
      <c r="AN216" s="53">
        <v>0.69544811877479562</v>
      </c>
      <c r="AO216" t="s">
        <v>273</v>
      </c>
      <c r="AP216" t="s">
        <v>277</v>
      </c>
      <c r="AQ216" s="56" t="s">
        <v>279</v>
      </c>
      <c r="AR216" t="s">
        <v>289</v>
      </c>
      <c r="AS216" t="s">
        <v>278</v>
      </c>
      <c r="AT216">
        <v>1</v>
      </c>
      <c r="AV216">
        <v>218</v>
      </c>
    </row>
    <row r="217" spans="1:48">
      <c r="A217" t="s">
        <v>224</v>
      </c>
      <c r="B217" s="58" t="s">
        <v>276</v>
      </c>
      <c r="C217" t="s">
        <v>275</v>
      </c>
      <c r="D217" s="58" t="s">
        <v>278</v>
      </c>
      <c r="E217" s="58">
        <v>1</v>
      </c>
      <c r="F217" t="s">
        <v>283</v>
      </c>
      <c r="G217" t="s">
        <v>283</v>
      </c>
      <c r="H217" t="s">
        <v>464</v>
      </c>
      <c r="I217" s="58" t="s">
        <v>469</v>
      </c>
      <c r="K217" t="s">
        <v>296</v>
      </c>
      <c r="L217" t="s">
        <v>307</v>
      </c>
      <c r="M217" t="s">
        <v>310</v>
      </c>
      <c r="N217">
        <v>7</v>
      </c>
      <c r="O217">
        <v>4</v>
      </c>
      <c r="P217" s="48">
        <v>0.71902299999999997</v>
      </c>
      <c r="Q217" s="48">
        <v>0.70122800739152946</v>
      </c>
      <c r="R217" s="48">
        <v>0.73322458861104867</v>
      </c>
      <c r="S217" s="49">
        <v>743987</v>
      </c>
      <c r="T217" s="49">
        <v>773002.31742045924</v>
      </c>
      <c r="U217" s="49">
        <v>996586.06242045935</v>
      </c>
      <c r="V217" s="50">
        <v>47654.799999999996</v>
      </c>
      <c r="W217" s="50">
        <v>51443.293119657683</v>
      </c>
      <c r="X217" s="50">
        <v>59049.353119657688</v>
      </c>
      <c r="Y217" s="51">
        <v>52.072901556994921</v>
      </c>
      <c r="Z217" s="51">
        <v>49.357715824302474</v>
      </c>
      <c r="AA217">
        <v>150.4</v>
      </c>
      <c r="AB217">
        <v>96.5</v>
      </c>
      <c r="AC217">
        <v>150.5</v>
      </c>
      <c r="AD217">
        <v>81.099999999999994</v>
      </c>
      <c r="AE217">
        <v>150.44999999999999</v>
      </c>
      <c r="AF217">
        <v>88.8</v>
      </c>
      <c r="AG217" s="48">
        <v>0.72243813102262711</v>
      </c>
      <c r="AH217" s="48">
        <v>0.74233313248692567</v>
      </c>
      <c r="AI217" s="49">
        <v>616508.37679823581</v>
      </c>
      <c r="AJ217" s="49">
        <v>733576.55192391796</v>
      </c>
      <c r="AK217" s="50">
        <v>36821.086355706197</v>
      </c>
      <c r="AL217" s="50">
        <v>40616.402046201852</v>
      </c>
      <c r="AM217" s="53">
        <v>0.67166499999999996</v>
      </c>
      <c r="AN217" s="53">
        <v>0.6871242364449397</v>
      </c>
      <c r="AO217" t="s">
        <v>273</v>
      </c>
      <c r="AP217" t="s">
        <v>277</v>
      </c>
      <c r="AQ217" s="56" t="s">
        <v>279</v>
      </c>
      <c r="AR217" t="s">
        <v>289</v>
      </c>
      <c r="AS217" t="s">
        <v>278</v>
      </c>
      <c r="AT217">
        <v>2</v>
      </c>
      <c r="AV217">
        <v>219</v>
      </c>
    </row>
    <row r="218" spans="1:48">
      <c r="A218" t="s">
        <v>225</v>
      </c>
      <c r="B218" s="58" t="s">
        <v>274</v>
      </c>
      <c r="C218" t="s">
        <v>274</v>
      </c>
      <c r="D218" s="58" t="s">
        <v>277</v>
      </c>
      <c r="E218" s="58">
        <v>2</v>
      </c>
      <c r="F218" t="s">
        <v>281</v>
      </c>
      <c r="G218" t="s">
        <v>281</v>
      </c>
      <c r="H218" t="s">
        <v>464</v>
      </c>
      <c r="I218" s="58" t="s">
        <v>458</v>
      </c>
      <c r="J218" s="58" t="s">
        <v>389</v>
      </c>
      <c r="K218" t="s">
        <v>296</v>
      </c>
      <c r="L218" t="s">
        <v>307</v>
      </c>
      <c r="M218" t="s">
        <v>310</v>
      </c>
      <c r="N218">
        <v>7</v>
      </c>
      <c r="O218">
        <v>4</v>
      </c>
      <c r="P218" s="48">
        <v>0.63605199999999995</v>
      </c>
      <c r="Q218" s="48">
        <v>0.61803200028887695</v>
      </c>
      <c r="R218" s="48">
        <v>0.63997212235147927</v>
      </c>
      <c r="S218" s="49">
        <v>299096</v>
      </c>
      <c r="T218" s="49">
        <v>248872.1073895882</v>
      </c>
      <c r="U218" s="49">
        <v>308268.91967444279</v>
      </c>
      <c r="V218" s="50">
        <v>25824.199999999997</v>
      </c>
      <c r="W218" s="50">
        <v>21862.666667632686</v>
      </c>
      <c r="X218" s="50">
        <v>25430.250534652019</v>
      </c>
      <c r="Y218" s="51">
        <v>38.100060444935544</v>
      </c>
      <c r="Z218" s="51">
        <v>37.684505068265949</v>
      </c>
      <c r="AA218">
        <v>83.9</v>
      </c>
      <c r="AB218">
        <v>92.9</v>
      </c>
      <c r="AC218">
        <v>72.900000000000006</v>
      </c>
      <c r="AD218">
        <v>76.3</v>
      </c>
      <c r="AE218">
        <v>78.400000000000006</v>
      </c>
      <c r="AF218">
        <v>84.6</v>
      </c>
      <c r="AG218" s="48">
        <v>0.66118704986973731</v>
      </c>
      <c r="AH218" s="48">
        <v>0.68195861281151893</v>
      </c>
      <c r="AI218" s="49">
        <v>290974.50425983605</v>
      </c>
      <c r="AJ218" s="49">
        <v>354279.57333864708</v>
      </c>
      <c r="AK218" s="50">
        <v>21360.703973781667</v>
      </c>
      <c r="AL218" s="50">
        <v>24341.354293174049</v>
      </c>
      <c r="AM218" s="53">
        <v>0.57778799999999997</v>
      </c>
      <c r="AN218" s="53">
        <v>0.58026111106704581</v>
      </c>
      <c r="AO218" t="s">
        <v>273</v>
      </c>
      <c r="AP218" t="s">
        <v>277</v>
      </c>
      <c r="AQ218" s="56" t="s">
        <v>279</v>
      </c>
      <c r="AR218" t="s">
        <v>289</v>
      </c>
      <c r="AS218" t="s">
        <v>277</v>
      </c>
      <c r="AT218">
        <v>2</v>
      </c>
      <c r="AV218">
        <v>220</v>
      </c>
    </row>
    <row r="219" spans="1:48">
      <c r="A219" t="s">
        <v>226</v>
      </c>
      <c r="B219" s="58" t="s">
        <v>273</v>
      </c>
      <c r="C219" t="s">
        <v>273</v>
      </c>
      <c r="D219" s="58" t="s">
        <v>277</v>
      </c>
      <c r="E219" s="58">
        <v>1</v>
      </c>
      <c r="F219" t="s">
        <v>281</v>
      </c>
      <c r="G219" t="s">
        <v>281</v>
      </c>
      <c r="H219" t="s">
        <v>464</v>
      </c>
      <c r="I219" s="58" t="s">
        <v>469</v>
      </c>
      <c r="J219" t="s">
        <v>449</v>
      </c>
      <c r="K219" t="s">
        <v>296</v>
      </c>
      <c r="L219" t="s">
        <v>307</v>
      </c>
      <c r="M219" t="s">
        <v>310</v>
      </c>
      <c r="N219">
        <v>7</v>
      </c>
      <c r="O219">
        <v>4</v>
      </c>
      <c r="P219" s="48">
        <v>0.64793299999999998</v>
      </c>
      <c r="Q219" s="48">
        <v>0.60779795389567126</v>
      </c>
      <c r="R219" s="48">
        <v>0.65031389832116293</v>
      </c>
      <c r="S219" s="49">
        <v>309657</v>
      </c>
      <c r="T219" s="49">
        <v>226209.39411703462</v>
      </c>
      <c r="U219" s="49">
        <v>338164.14051235712</v>
      </c>
      <c r="V219" s="50">
        <v>25460.9</v>
      </c>
      <c r="W219" s="50">
        <v>20463.786238139372</v>
      </c>
      <c r="X219" s="50">
        <v>27025.994685183541</v>
      </c>
      <c r="Y219" s="51">
        <v>39.293151603683853</v>
      </c>
      <c r="Z219" s="51">
        <v>39.003698857459447</v>
      </c>
      <c r="AA219">
        <v>78.900000000000006</v>
      </c>
      <c r="AB219">
        <v>95.5</v>
      </c>
      <c r="AC219">
        <v>83.3</v>
      </c>
      <c r="AD219">
        <v>66.599999999999994</v>
      </c>
      <c r="AE219">
        <v>81.099999999999994</v>
      </c>
      <c r="AF219">
        <v>81.05</v>
      </c>
      <c r="AG219" s="48">
        <v>0.64960143844963758</v>
      </c>
      <c r="AH219" s="48">
        <v>0.69109120302157567</v>
      </c>
      <c r="AI219" s="49">
        <v>270082.89321671042</v>
      </c>
      <c r="AJ219" s="49">
        <v>387281.02555849624</v>
      </c>
      <c r="AK219" s="50">
        <v>20562.473372651875</v>
      </c>
      <c r="AL219" s="50">
        <v>25820.419588413606</v>
      </c>
      <c r="AM219" s="53">
        <v>0.590198</v>
      </c>
      <c r="AN219" s="53">
        <v>0.59210593385593435</v>
      </c>
      <c r="AO219" t="s">
        <v>273</v>
      </c>
      <c r="AP219" t="s">
        <v>277</v>
      </c>
      <c r="AQ219" s="56" t="s">
        <v>279</v>
      </c>
      <c r="AR219" t="s">
        <v>289</v>
      </c>
      <c r="AS219" t="s">
        <v>277</v>
      </c>
      <c r="AT219">
        <v>1</v>
      </c>
      <c r="AV219">
        <v>221</v>
      </c>
    </row>
    <row r="220" spans="1:48">
      <c r="A220" t="s">
        <v>227</v>
      </c>
      <c r="B220" s="58" t="s">
        <v>273</v>
      </c>
      <c r="C220" t="s">
        <v>274</v>
      </c>
      <c r="D220" s="58" t="s">
        <v>277</v>
      </c>
      <c r="E220" s="58">
        <v>1</v>
      </c>
      <c r="F220" t="s">
        <v>283</v>
      </c>
      <c r="G220" t="s">
        <v>283</v>
      </c>
      <c r="H220" t="s">
        <v>464</v>
      </c>
      <c r="I220" s="58" t="s">
        <v>469</v>
      </c>
      <c r="J220" t="s">
        <v>393</v>
      </c>
      <c r="K220" t="s">
        <v>296</v>
      </c>
      <c r="L220" t="s">
        <v>307</v>
      </c>
      <c r="M220" t="s">
        <v>310</v>
      </c>
      <c r="N220">
        <v>7</v>
      </c>
      <c r="O220">
        <v>4</v>
      </c>
      <c r="P220" s="48">
        <v>0.72987999999999997</v>
      </c>
      <c r="Q220" s="48">
        <v>0.71061097708681475</v>
      </c>
      <c r="R220" s="48">
        <v>0.73783880747229247</v>
      </c>
      <c r="S220" s="49">
        <v>820851</v>
      </c>
      <c r="T220" s="49">
        <v>822506.66710760829</v>
      </c>
      <c r="U220" s="49">
        <v>1031028.9811076084</v>
      </c>
      <c r="V220" s="50">
        <v>51229</v>
      </c>
      <c r="W220" s="50">
        <v>53019.611650945066</v>
      </c>
      <c r="X220" s="50">
        <v>60058.071650945065</v>
      </c>
      <c r="Y220" s="51">
        <v>53.019086412534868</v>
      </c>
      <c r="Z220" s="51">
        <v>51.421482564435181</v>
      </c>
      <c r="AA220">
        <v>146.69999999999999</v>
      </c>
      <c r="AB220">
        <v>99.4</v>
      </c>
      <c r="AC220">
        <v>146.69999999999999</v>
      </c>
      <c r="AD220">
        <v>85.1</v>
      </c>
      <c r="AE220">
        <v>146.69999999999999</v>
      </c>
      <c r="AF220">
        <v>92.25</v>
      </c>
      <c r="AG220" s="48">
        <v>0.72998271534497783</v>
      </c>
      <c r="AH220" s="48">
        <v>0.74692879108629295</v>
      </c>
      <c r="AI220" s="49">
        <v>649747.59496028477</v>
      </c>
      <c r="AJ220" s="49">
        <v>758929.62325560884</v>
      </c>
      <c r="AK220" s="50">
        <v>37726.790925095062</v>
      </c>
      <c r="AL220" s="50">
        <v>41252.766563444391</v>
      </c>
      <c r="AM220" s="53">
        <v>0.68447499999999994</v>
      </c>
      <c r="AN220" s="53">
        <v>0.69255200152710694</v>
      </c>
      <c r="AO220" t="s">
        <v>273</v>
      </c>
      <c r="AP220" t="s">
        <v>277</v>
      </c>
      <c r="AQ220" s="56" t="s">
        <v>279</v>
      </c>
      <c r="AR220" t="s">
        <v>289</v>
      </c>
      <c r="AS220" t="s">
        <v>277</v>
      </c>
      <c r="AT220">
        <v>2</v>
      </c>
      <c r="AV220">
        <v>222</v>
      </c>
    </row>
    <row r="221" spans="1:48">
      <c r="A221" t="s">
        <v>228</v>
      </c>
      <c r="B221" s="60" t="s">
        <v>275</v>
      </c>
      <c r="C221" t="s">
        <v>286</v>
      </c>
      <c r="D221" s="58" t="s">
        <v>278</v>
      </c>
      <c r="E221" s="58">
        <v>2</v>
      </c>
      <c r="F221" t="s">
        <v>281</v>
      </c>
      <c r="G221" t="s">
        <v>283</v>
      </c>
      <c r="H221" t="s">
        <v>464</v>
      </c>
      <c r="I221" s="58" t="s">
        <v>469</v>
      </c>
      <c r="K221" t="s">
        <v>295</v>
      </c>
      <c r="L221" t="s">
        <v>307</v>
      </c>
      <c r="M221" t="s">
        <v>310</v>
      </c>
      <c r="N221">
        <v>7</v>
      </c>
      <c r="O221">
        <v>1</v>
      </c>
      <c r="P221" s="48">
        <v>0.70968200000000004</v>
      </c>
      <c r="Q221" s="48">
        <v>0.71684376510648318</v>
      </c>
      <c r="R221" s="48">
        <v>0.71684376510648318</v>
      </c>
      <c r="S221" s="49">
        <v>583455</v>
      </c>
      <c r="T221" s="49">
        <v>522744.66085519054</v>
      </c>
      <c r="U221" s="49">
        <v>522744.66085519054</v>
      </c>
      <c r="V221" s="50">
        <v>39423.300000000003</v>
      </c>
      <c r="W221" s="50">
        <v>31887.290040075328</v>
      </c>
      <c r="X221" s="50">
        <v>31887.290040075328</v>
      </c>
      <c r="Y221" s="51">
        <v>48.926194000716066</v>
      </c>
      <c r="Z221" s="51">
        <v>47.694338561641402</v>
      </c>
      <c r="AA221">
        <v>117.6</v>
      </c>
      <c r="AB221">
        <v>84.1</v>
      </c>
      <c r="AC221">
        <v>120.3</v>
      </c>
      <c r="AD221">
        <v>99.8</v>
      </c>
      <c r="AE221">
        <v>118.94999999999999</v>
      </c>
      <c r="AF221">
        <v>91.949999999999989</v>
      </c>
      <c r="AG221" s="48">
        <v>0.71684376510648318</v>
      </c>
      <c r="AH221" s="48">
        <v>0.71684376510648318</v>
      </c>
      <c r="AI221" s="49">
        <v>522744.66085519054</v>
      </c>
      <c r="AJ221" s="49">
        <v>522744.66085519054</v>
      </c>
      <c r="AK221" s="50">
        <v>31887.290040075328</v>
      </c>
      <c r="AL221" s="50">
        <v>31887.290040075328</v>
      </c>
      <c r="AM221" s="53">
        <v>0.66025900000000004</v>
      </c>
      <c r="AN221" s="53">
        <v>0.66680460983413792</v>
      </c>
      <c r="AO221" t="s">
        <v>275</v>
      </c>
      <c r="AP221" t="s">
        <v>278</v>
      </c>
      <c r="AQ221" s="56" t="s">
        <v>280</v>
      </c>
      <c r="AR221" t="s">
        <v>289</v>
      </c>
      <c r="AS221" t="s">
        <v>278</v>
      </c>
      <c r="AT221">
        <v>3</v>
      </c>
      <c r="AV221">
        <v>223</v>
      </c>
    </row>
    <row r="222" spans="1:48">
      <c r="A222" t="s">
        <v>229</v>
      </c>
      <c r="B222" s="58" t="s">
        <v>275</v>
      </c>
      <c r="C222" t="s">
        <v>276</v>
      </c>
      <c r="D222" s="58" t="s">
        <v>278</v>
      </c>
      <c r="E222" s="58">
        <v>2</v>
      </c>
      <c r="F222" t="s">
        <v>281</v>
      </c>
      <c r="G222" t="s">
        <v>281</v>
      </c>
      <c r="H222" t="s">
        <v>464</v>
      </c>
      <c r="I222" s="58" t="s">
        <v>458</v>
      </c>
      <c r="J222" s="58" t="s">
        <v>400</v>
      </c>
      <c r="K222" t="s">
        <v>296</v>
      </c>
      <c r="L222" t="s">
        <v>307</v>
      </c>
      <c r="M222" t="s">
        <v>310</v>
      </c>
      <c r="N222">
        <v>7</v>
      </c>
      <c r="O222">
        <v>4</v>
      </c>
      <c r="P222" s="48">
        <v>0.66956099999999996</v>
      </c>
      <c r="Q222" s="48">
        <v>0.68574343142980976</v>
      </c>
      <c r="R222" s="48">
        <v>0.68574343142980976</v>
      </c>
      <c r="S222" s="49">
        <v>370443</v>
      </c>
      <c r="T222" s="49">
        <v>362583.47292851761</v>
      </c>
      <c r="U222" s="49">
        <v>362583.47292851761</v>
      </c>
      <c r="V222" s="50">
        <v>28409.200000000001</v>
      </c>
      <c r="W222" s="50">
        <v>24602.64526147674</v>
      </c>
      <c r="X222" s="50">
        <v>24602.64526147674</v>
      </c>
      <c r="Y222" s="51">
        <v>43.900605459924805</v>
      </c>
      <c r="Z222" s="51">
        <v>41.692929586501755</v>
      </c>
      <c r="AA222">
        <v>88.6</v>
      </c>
      <c r="AB222">
        <v>91.2</v>
      </c>
      <c r="AC222">
        <v>88.6</v>
      </c>
      <c r="AD222">
        <v>85.7</v>
      </c>
      <c r="AE222">
        <v>88.6</v>
      </c>
      <c r="AF222">
        <v>88.45</v>
      </c>
      <c r="AG222" s="48">
        <v>0.68574343142980976</v>
      </c>
      <c r="AH222" s="48">
        <v>0.68574343142980976</v>
      </c>
      <c r="AI222" s="49">
        <v>362583.47292851761</v>
      </c>
      <c r="AJ222" s="49">
        <v>362583.47292851761</v>
      </c>
      <c r="AK222" s="50">
        <v>24602.64526147674</v>
      </c>
      <c r="AL222" s="50">
        <v>24602.64526147674</v>
      </c>
      <c r="AM222" s="53">
        <v>0.61480999999999997</v>
      </c>
      <c r="AN222" s="53">
        <v>0.63055048705119843</v>
      </c>
      <c r="AO222" t="s">
        <v>276</v>
      </c>
      <c r="AP222" t="s">
        <v>278</v>
      </c>
      <c r="AQ222" s="56" t="s">
        <v>279</v>
      </c>
      <c r="AR222" t="s">
        <v>289</v>
      </c>
      <c r="AS222" t="s">
        <v>278</v>
      </c>
      <c r="AT222">
        <v>1</v>
      </c>
      <c r="AV222">
        <v>224</v>
      </c>
    </row>
    <row r="223" spans="1:48">
      <c r="A223" t="s">
        <v>230</v>
      </c>
      <c r="B223" s="58" t="s">
        <v>288</v>
      </c>
      <c r="C223" t="s">
        <v>285</v>
      </c>
      <c r="D223" s="58" t="s">
        <v>290</v>
      </c>
      <c r="E223" s="58">
        <v>1</v>
      </c>
      <c r="F223" t="s">
        <v>281</v>
      </c>
      <c r="G223" t="s">
        <v>282</v>
      </c>
      <c r="H223" s="61" t="s">
        <v>464</v>
      </c>
      <c r="I223" s="58" t="s">
        <v>469</v>
      </c>
      <c r="J223" s="58" t="s">
        <v>391</v>
      </c>
      <c r="K223" t="s">
        <v>297</v>
      </c>
      <c r="L223" t="s">
        <v>308</v>
      </c>
      <c r="M223" t="s">
        <v>311</v>
      </c>
      <c r="N223">
        <v>7</v>
      </c>
      <c r="O223">
        <v>1</v>
      </c>
      <c r="P223" s="48">
        <v>0.70982699999999999</v>
      </c>
      <c r="Q223" s="48">
        <v>0.72442147447075333</v>
      </c>
      <c r="R223" s="48">
        <v>0.72442147447075333</v>
      </c>
      <c r="S223" s="49">
        <v>546426</v>
      </c>
      <c r="T223" s="49">
        <v>560250.55584889324</v>
      </c>
      <c r="U223" s="49">
        <v>560250.55584889324</v>
      </c>
      <c r="V223" s="50">
        <v>37279.899999999994</v>
      </c>
      <c r="W223" s="50">
        <v>33214.565554329842</v>
      </c>
      <c r="X223" s="50">
        <v>33214.565554329842</v>
      </c>
      <c r="Y223" s="51">
        <v>50.314704444926328</v>
      </c>
      <c r="Z223" s="51">
        <v>47.683895938100356</v>
      </c>
      <c r="AA223">
        <v>112.7</v>
      </c>
      <c r="AB223">
        <v>101.2</v>
      </c>
      <c r="AC223">
        <v>124.1</v>
      </c>
      <c r="AD223">
        <v>89.3</v>
      </c>
      <c r="AE223">
        <v>118.4</v>
      </c>
      <c r="AF223">
        <v>95.25</v>
      </c>
      <c r="AG223" s="48">
        <v>0.72442147447075333</v>
      </c>
      <c r="AH223" s="48">
        <v>0.72442147447075333</v>
      </c>
      <c r="AI223" s="49">
        <v>560250.55584889324</v>
      </c>
      <c r="AJ223" s="49">
        <v>560250.55584889324</v>
      </c>
      <c r="AK223" s="50">
        <v>33214.565554329842</v>
      </c>
      <c r="AL223" s="50">
        <v>33214.565554329842</v>
      </c>
      <c r="AM223" s="53">
        <v>0.65941399999999994</v>
      </c>
      <c r="AN223" s="53">
        <v>0.67553914711718088</v>
      </c>
      <c r="AO223" t="s">
        <v>275</v>
      </c>
      <c r="AP223" t="s">
        <v>278</v>
      </c>
      <c r="AQ223" s="56" t="s">
        <v>280</v>
      </c>
      <c r="AR223" t="s">
        <v>290</v>
      </c>
      <c r="AS223" t="s">
        <v>290</v>
      </c>
      <c r="AT223">
        <v>2</v>
      </c>
      <c r="AV223">
        <v>225</v>
      </c>
    </row>
    <row r="224" spans="1:48">
      <c r="A224" t="s">
        <v>231</v>
      </c>
      <c r="B224" s="58" t="s">
        <v>285</v>
      </c>
      <c r="C224" t="s">
        <v>287</v>
      </c>
      <c r="D224" s="58" t="s">
        <v>290</v>
      </c>
      <c r="E224" s="58">
        <v>2</v>
      </c>
      <c r="F224" t="s">
        <v>283</v>
      </c>
      <c r="G224" t="s">
        <v>282</v>
      </c>
      <c r="H224" t="s">
        <v>465</v>
      </c>
      <c r="I224" s="58" t="s">
        <v>469</v>
      </c>
      <c r="K224" t="s">
        <v>296</v>
      </c>
      <c r="L224" t="s">
        <v>307</v>
      </c>
      <c r="M224" t="s">
        <v>310</v>
      </c>
      <c r="N224">
        <v>7</v>
      </c>
      <c r="O224">
        <v>1</v>
      </c>
      <c r="P224" s="48">
        <v>0.62980000000000003</v>
      </c>
      <c r="Q224" s="48">
        <v>0.72856100756129827</v>
      </c>
      <c r="R224" s="48">
        <v>0.72856100756129827</v>
      </c>
      <c r="S224" s="49">
        <v>300076</v>
      </c>
      <c r="T224" s="49">
        <v>569395.90589828661</v>
      </c>
      <c r="U224" s="49">
        <v>569395.90589828661</v>
      </c>
      <c r="V224" s="50">
        <v>27197.9</v>
      </c>
      <c r="W224" s="50">
        <v>33239.05841393218</v>
      </c>
      <c r="X224" s="50">
        <v>33239.05841393218</v>
      </c>
      <c r="Y224" s="51">
        <v>51.107067659680801</v>
      </c>
      <c r="Z224" s="51">
        <v>36.971763084319022</v>
      </c>
      <c r="AA224">
        <v>105.2</v>
      </c>
      <c r="AB224">
        <v>99.3</v>
      </c>
      <c r="AC224">
        <v>103</v>
      </c>
      <c r="AD224">
        <v>105.2</v>
      </c>
      <c r="AE224">
        <v>104.1</v>
      </c>
      <c r="AF224">
        <v>102.25</v>
      </c>
      <c r="AG224" s="48">
        <v>0.72856100756129827</v>
      </c>
      <c r="AH224" s="48">
        <v>0.72856100756129827</v>
      </c>
      <c r="AI224" s="49">
        <v>569395.90589828661</v>
      </c>
      <c r="AJ224" s="49">
        <v>569395.90589828661</v>
      </c>
      <c r="AK224" s="50">
        <v>33239.05841393218</v>
      </c>
      <c r="AL224" s="50">
        <v>33239.05841393218</v>
      </c>
      <c r="AM224" s="53">
        <v>0.56907099999999999</v>
      </c>
      <c r="AN224" s="53">
        <v>0.68037152658443745</v>
      </c>
      <c r="AO224" t="s">
        <v>275</v>
      </c>
      <c r="AP224" t="s">
        <v>278</v>
      </c>
      <c r="AQ224" s="56" t="s">
        <v>280</v>
      </c>
      <c r="AR224" t="s">
        <v>290</v>
      </c>
      <c r="AS224" t="s">
        <v>290</v>
      </c>
      <c r="AT224">
        <v>3</v>
      </c>
      <c r="AV224">
        <v>226</v>
      </c>
    </row>
    <row r="225" spans="1:48">
      <c r="A225" t="s">
        <v>232</v>
      </c>
      <c r="B225" s="58" t="s">
        <v>275</v>
      </c>
      <c r="C225" t="s">
        <v>276</v>
      </c>
      <c r="D225" s="58" t="s">
        <v>278</v>
      </c>
      <c r="E225" s="58">
        <v>2</v>
      </c>
      <c r="F225" t="s">
        <v>282</v>
      </c>
      <c r="G225" t="s">
        <v>282</v>
      </c>
      <c r="H225" t="s">
        <v>464</v>
      </c>
      <c r="I225" s="58" t="s">
        <v>469</v>
      </c>
      <c r="K225" t="s">
        <v>297</v>
      </c>
      <c r="L225" t="s">
        <v>308</v>
      </c>
      <c r="M225" t="s">
        <v>311</v>
      </c>
      <c r="N225">
        <v>7</v>
      </c>
      <c r="O225">
        <v>4</v>
      </c>
      <c r="P225" s="48">
        <v>0.753081</v>
      </c>
      <c r="Q225" s="48">
        <v>0.68840919686762703</v>
      </c>
      <c r="R225" s="48">
        <v>0.74353261748731325</v>
      </c>
      <c r="S225" s="49">
        <v>955881</v>
      </c>
      <c r="T225" s="49">
        <v>527230.30234639952</v>
      </c>
      <c r="U225" s="49">
        <v>812124.19879117457</v>
      </c>
      <c r="V225" s="50">
        <v>54507</v>
      </c>
      <c r="W225" s="50">
        <v>36325.069164163688</v>
      </c>
      <c r="X225" s="50">
        <v>45816.429730030977</v>
      </c>
      <c r="Y225" s="51">
        <v>54.208807509073985</v>
      </c>
      <c r="Z225" s="51">
        <v>56.351565436148007</v>
      </c>
      <c r="AA225">
        <v>163.30000000000001</v>
      </c>
      <c r="AB225">
        <v>106.8</v>
      </c>
      <c r="AC225">
        <v>166.5</v>
      </c>
      <c r="AD225">
        <v>70.900000000000006</v>
      </c>
      <c r="AE225">
        <v>164.9</v>
      </c>
      <c r="AF225">
        <v>88.85</v>
      </c>
      <c r="AG225" s="48">
        <v>0.71646250171794723</v>
      </c>
      <c r="AH225" s="48">
        <v>0.76629237470373812</v>
      </c>
      <c r="AI225" s="49">
        <v>653787.73023669119</v>
      </c>
      <c r="AJ225" s="49">
        <v>984831.16486993805</v>
      </c>
      <c r="AK225" s="50">
        <v>39917.572030987285</v>
      </c>
      <c r="AL225" s="50">
        <v>49363.764239621654</v>
      </c>
      <c r="AM225" s="53">
        <v>0.71051600000000004</v>
      </c>
      <c r="AN225" s="53">
        <v>0.6985987672265046</v>
      </c>
      <c r="AO225" t="s">
        <v>273</v>
      </c>
      <c r="AP225" t="s">
        <v>277</v>
      </c>
      <c r="AQ225" s="56" t="s">
        <v>279</v>
      </c>
      <c r="AR225" t="s">
        <v>289</v>
      </c>
      <c r="AS225" t="s">
        <v>278</v>
      </c>
      <c r="AT225">
        <v>1</v>
      </c>
      <c r="AV225">
        <v>227</v>
      </c>
    </row>
    <row r="226" spans="1:48">
      <c r="A226" t="s">
        <v>233</v>
      </c>
      <c r="B226" s="58" t="s">
        <v>274</v>
      </c>
      <c r="C226" t="s">
        <v>274</v>
      </c>
      <c r="D226" s="58" t="s">
        <v>277</v>
      </c>
      <c r="E226" s="58">
        <v>2</v>
      </c>
      <c r="F226" t="s">
        <v>281</v>
      </c>
      <c r="G226" t="s">
        <v>282</v>
      </c>
      <c r="H226" t="s">
        <v>464</v>
      </c>
      <c r="I226" s="58" t="s">
        <v>469</v>
      </c>
      <c r="J226" t="s">
        <v>450</v>
      </c>
      <c r="K226" t="s">
        <v>296</v>
      </c>
      <c r="L226" t="s">
        <v>307</v>
      </c>
      <c r="M226" t="s">
        <v>310</v>
      </c>
      <c r="N226">
        <v>7</v>
      </c>
      <c r="O226">
        <v>4</v>
      </c>
      <c r="P226" s="48">
        <v>0.73265899999999995</v>
      </c>
      <c r="Q226" s="48">
        <v>0.64978227887873052</v>
      </c>
      <c r="R226" s="48">
        <v>0.75219749786078283</v>
      </c>
      <c r="S226" s="49">
        <v>894612</v>
      </c>
      <c r="T226" s="49">
        <v>614595.33768295636</v>
      </c>
      <c r="U226" s="49">
        <v>1210024.6833857165</v>
      </c>
      <c r="V226" s="50">
        <v>56823</v>
      </c>
      <c r="W226" s="50">
        <v>48023.220243497759</v>
      </c>
      <c r="X226" s="50">
        <v>65823.920067872328</v>
      </c>
      <c r="Y226" s="51">
        <v>56.155638236318367</v>
      </c>
      <c r="Z226" s="51">
        <v>51.954393937058242</v>
      </c>
      <c r="AA226">
        <v>198.3</v>
      </c>
      <c r="AB226">
        <v>100.9</v>
      </c>
      <c r="AC226">
        <v>197.1</v>
      </c>
      <c r="AD226">
        <v>62.8</v>
      </c>
      <c r="AE226">
        <v>197.7</v>
      </c>
      <c r="AF226">
        <v>81.849999999999994</v>
      </c>
      <c r="AG226" s="48">
        <v>0.69758343165191439</v>
      </c>
      <c r="AH226" s="48">
        <v>0.76261488911868613</v>
      </c>
      <c r="AI226" s="49">
        <v>655927.89624965191</v>
      </c>
      <c r="AJ226" s="49">
        <v>1053871.4129234059</v>
      </c>
      <c r="AK226" s="50">
        <v>42794.522229007351</v>
      </c>
      <c r="AL226" s="50">
        <v>53681.700599820564</v>
      </c>
      <c r="AM226" s="53">
        <v>0.68734899999999999</v>
      </c>
      <c r="AN226" s="53">
        <v>0.70870897132569477</v>
      </c>
      <c r="AO226" t="s">
        <v>273</v>
      </c>
      <c r="AP226" t="s">
        <v>277</v>
      </c>
      <c r="AQ226" s="56" t="s">
        <v>279</v>
      </c>
      <c r="AR226" t="s">
        <v>289</v>
      </c>
      <c r="AS226" t="s">
        <v>277</v>
      </c>
      <c r="AT226">
        <v>2</v>
      </c>
      <c r="AV226">
        <v>228</v>
      </c>
    </row>
    <row r="227" spans="1:48">
      <c r="A227" t="s">
        <v>234</v>
      </c>
      <c r="B227" s="58" t="s">
        <v>273</v>
      </c>
      <c r="C227" t="s">
        <v>274</v>
      </c>
      <c r="D227" s="58" t="s">
        <v>277</v>
      </c>
      <c r="E227" s="58">
        <v>1</v>
      </c>
      <c r="F227" t="s">
        <v>282</v>
      </c>
      <c r="G227" t="s">
        <v>282</v>
      </c>
      <c r="H227" t="s">
        <v>464</v>
      </c>
      <c r="I227" s="58" t="s">
        <v>469</v>
      </c>
      <c r="K227" t="s">
        <v>297</v>
      </c>
      <c r="L227" t="s">
        <v>308</v>
      </c>
      <c r="M227" t="s">
        <v>311</v>
      </c>
      <c r="N227">
        <v>7</v>
      </c>
      <c r="O227">
        <v>4</v>
      </c>
      <c r="P227" s="48">
        <v>0.76417299999999999</v>
      </c>
      <c r="Q227" s="48">
        <v>0.70915203201050392</v>
      </c>
      <c r="R227" s="48">
        <v>0.7681533260699791</v>
      </c>
      <c r="S227" s="49">
        <v>1358040</v>
      </c>
      <c r="T227" s="49">
        <v>859762.87326077814</v>
      </c>
      <c r="U227" s="49">
        <v>1326913.651085542</v>
      </c>
      <c r="V227" s="50">
        <v>73890.8</v>
      </c>
      <c r="W227" s="50">
        <v>54668.638741748247</v>
      </c>
      <c r="X227" s="50">
        <v>66993.750554561353</v>
      </c>
      <c r="Y227" s="51">
        <v>60.100238698360023</v>
      </c>
      <c r="Z227" s="51">
        <v>59.052689316743674</v>
      </c>
      <c r="AA227">
        <v>228.6</v>
      </c>
      <c r="AB227">
        <v>107.5</v>
      </c>
      <c r="AC227">
        <v>224.7</v>
      </c>
      <c r="AD227">
        <v>75.400000000000006</v>
      </c>
      <c r="AE227">
        <v>226.64999999999998</v>
      </c>
      <c r="AF227">
        <v>91.45</v>
      </c>
      <c r="AG227" s="48">
        <v>0.73653889822645935</v>
      </c>
      <c r="AH227" s="48">
        <v>0.77916820970338507</v>
      </c>
      <c r="AI227" s="49">
        <v>961909.37130746245</v>
      </c>
      <c r="AJ227" s="49">
        <v>1371422.5121426021</v>
      </c>
      <c r="AK227" s="50">
        <v>54464.04416496279</v>
      </c>
      <c r="AL227" s="50">
        <v>64908.735779597206</v>
      </c>
      <c r="AM227" s="53">
        <v>0.72316199999999997</v>
      </c>
      <c r="AN227" s="53">
        <v>0.72702936808045437</v>
      </c>
      <c r="AO227" t="s">
        <v>273</v>
      </c>
      <c r="AP227" t="s">
        <v>277</v>
      </c>
      <c r="AQ227" s="56" t="s">
        <v>279</v>
      </c>
      <c r="AR227" t="s">
        <v>289</v>
      </c>
      <c r="AS227" t="s">
        <v>277</v>
      </c>
      <c r="AT227">
        <v>2</v>
      </c>
      <c r="AV227">
        <v>229</v>
      </c>
    </row>
    <row r="228" spans="1:48">
      <c r="A228" t="s">
        <v>235</v>
      </c>
      <c r="B228" s="58" t="s">
        <v>285</v>
      </c>
      <c r="C228" t="s">
        <v>285</v>
      </c>
      <c r="D228" s="58" t="s">
        <v>290</v>
      </c>
      <c r="E228" s="58">
        <v>2</v>
      </c>
      <c r="F228" t="s">
        <v>281</v>
      </c>
      <c r="G228" t="s">
        <v>283</v>
      </c>
      <c r="H228" t="s">
        <v>465</v>
      </c>
      <c r="I228" t="s">
        <v>458</v>
      </c>
      <c r="K228" t="s">
        <v>297</v>
      </c>
      <c r="L228" t="s">
        <v>308</v>
      </c>
      <c r="M228" t="s">
        <v>311</v>
      </c>
      <c r="N228">
        <v>7</v>
      </c>
      <c r="O228">
        <v>4</v>
      </c>
      <c r="P228" s="48">
        <v>0.70969700000000002</v>
      </c>
      <c r="Q228" s="48">
        <v>0.74053091653094916</v>
      </c>
      <c r="R228" s="48">
        <v>0.74053091653094916</v>
      </c>
      <c r="S228" s="49">
        <v>586575</v>
      </c>
      <c r="T228" s="49">
        <v>669362.49625931319</v>
      </c>
      <c r="U228" s="49">
        <v>669362.49625931319</v>
      </c>
      <c r="V228" s="50">
        <v>40428.5</v>
      </c>
      <c r="W228" s="50">
        <v>37315.560187841555</v>
      </c>
      <c r="X228" s="50">
        <v>37315.560187841555</v>
      </c>
      <c r="Y228" s="51">
        <v>53.537220315313043</v>
      </c>
      <c r="Z228" s="51">
        <v>47.687464927019462</v>
      </c>
      <c r="AA228">
        <v>124.6</v>
      </c>
      <c r="AB228">
        <v>102.5</v>
      </c>
      <c r="AC228">
        <v>126.6</v>
      </c>
      <c r="AD228">
        <v>99.3</v>
      </c>
      <c r="AE228">
        <v>125.6</v>
      </c>
      <c r="AF228">
        <v>100.9</v>
      </c>
      <c r="AG228" s="48">
        <v>0.74053091653094916</v>
      </c>
      <c r="AH228" s="48">
        <v>0.74053091653094916</v>
      </c>
      <c r="AI228" s="49">
        <v>669362.49625931319</v>
      </c>
      <c r="AJ228" s="49">
        <v>669362.49625931319</v>
      </c>
      <c r="AK228" s="50">
        <v>37315.560187841555</v>
      </c>
      <c r="AL228" s="50">
        <v>37315.560187841555</v>
      </c>
      <c r="AM228" s="53">
        <v>0.66003900000000004</v>
      </c>
      <c r="AN228" s="53">
        <v>0.69434695497665611</v>
      </c>
      <c r="AO228" t="s">
        <v>275</v>
      </c>
      <c r="AP228" t="s">
        <v>278</v>
      </c>
      <c r="AQ228" s="56" t="s">
        <v>280</v>
      </c>
      <c r="AR228" t="s">
        <v>290</v>
      </c>
      <c r="AS228" t="s">
        <v>290</v>
      </c>
      <c r="AT228">
        <v>2</v>
      </c>
      <c r="AV228">
        <v>230</v>
      </c>
    </row>
    <row r="229" spans="1:48">
      <c r="A229" t="s">
        <v>236</v>
      </c>
      <c r="B229" s="58" t="s">
        <v>274</v>
      </c>
      <c r="C229" t="s">
        <v>284</v>
      </c>
      <c r="D229" s="58" t="s">
        <v>277</v>
      </c>
      <c r="E229" s="58">
        <v>2</v>
      </c>
      <c r="F229" t="s">
        <v>281</v>
      </c>
      <c r="G229" t="s">
        <v>281</v>
      </c>
      <c r="H229" t="s">
        <v>464</v>
      </c>
      <c r="I229" s="58" t="s">
        <v>458</v>
      </c>
      <c r="K229" t="s">
        <v>297</v>
      </c>
      <c r="L229" t="s">
        <v>308</v>
      </c>
      <c r="M229" t="s">
        <v>311</v>
      </c>
      <c r="N229">
        <v>7</v>
      </c>
      <c r="O229">
        <v>4</v>
      </c>
      <c r="P229" s="48">
        <v>0.74369499999999999</v>
      </c>
      <c r="Q229" s="48">
        <v>0.70406249736983617</v>
      </c>
      <c r="R229" s="48">
        <v>0.76887516107662301</v>
      </c>
      <c r="S229" s="49">
        <v>1131030</v>
      </c>
      <c r="T229" s="49">
        <v>972805.77648691763</v>
      </c>
      <c r="U229" s="49">
        <v>1575403.7592455023</v>
      </c>
      <c r="V229" s="50">
        <v>66453.600000000006</v>
      </c>
      <c r="W229" s="50">
        <v>63263.054031121013</v>
      </c>
      <c r="X229" s="50">
        <v>79614.512586334036</v>
      </c>
      <c r="Y229" s="51">
        <v>60.302177215627715</v>
      </c>
      <c r="Z229" s="51">
        <v>54.251288258086831</v>
      </c>
      <c r="AA229">
        <v>237.21200000000002</v>
      </c>
      <c r="AB229">
        <v>106.7</v>
      </c>
      <c r="AC229">
        <v>216.6</v>
      </c>
      <c r="AD229">
        <v>75.599999999999994</v>
      </c>
      <c r="AE229">
        <v>226.90600000000001</v>
      </c>
      <c r="AF229">
        <v>91.15</v>
      </c>
      <c r="AG229" s="48">
        <v>0.73632785824087954</v>
      </c>
      <c r="AH229" s="48">
        <v>0.77778506627632593</v>
      </c>
      <c r="AI229" s="49">
        <v>958364.71866243402</v>
      </c>
      <c r="AJ229" s="49">
        <v>1352612.6386412927</v>
      </c>
      <c r="AK229" s="50">
        <v>54307.516655606909</v>
      </c>
      <c r="AL229" s="50">
        <v>64426.289945605269</v>
      </c>
      <c r="AM229" s="53">
        <v>0.70000499999999999</v>
      </c>
      <c r="AN229" s="53">
        <v>0.72810103541381566</v>
      </c>
      <c r="AO229" t="s">
        <v>274</v>
      </c>
      <c r="AP229" t="s">
        <v>277</v>
      </c>
      <c r="AQ229" s="56" t="s">
        <v>280</v>
      </c>
      <c r="AR229" t="s">
        <v>289</v>
      </c>
      <c r="AS229" t="s">
        <v>277</v>
      </c>
      <c r="AT229">
        <v>3</v>
      </c>
      <c r="AV229">
        <v>231</v>
      </c>
    </row>
    <row r="230" spans="1:48">
      <c r="A230" t="s">
        <v>237</v>
      </c>
      <c r="B230" s="58" t="s">
        <v>273</v>
      </c>
      <c r="C230" t="s">
        <v>274</v>
      </c>
      <c r="D230" s="58" t="s">
        <v>277</v>
      </c>
      <c r="E230" s="58">
        <v>1</v>
      </c>
      <c r="F230" t="s">
        <v>281</v>
      </c>
      <c r="G230" t="s">
        <v>281</v>
      </c>
      <c r="H230" t="s">
        <v>464</v>
      </c>
      <c r="I230" s="58" t="s">
        <v>469</v>
      </c>
      <c r="K230" t="s">
        <v>297</v>
      </c>
      <c r="L230" t="s">
        <v>308</v>
      </c>
      <c r="M230" t="s">
        <v>311</v>
      </c>
      <c r="N230">
        <v>7</v>
      </c>
      <c r="O230">
        <v>4</v>
      </c>
      <c r="P230" s="48">
        <v>0.70910700000000004</v>
      </c>
      <c r="Q230" s="48">
        <v>0.66175035460309206</v>
      </c>
      <c r="R230" s="48">
        <v>0.73714259895277046</v>
      </c>
      <c r="S230" s="49">
        <v>587844</v>
      </c>
      <c r="T230" s="49">
        <v>492588.55931198888</v>
      </c>
      <c r="U230" s="49">
        <v>857816.11953606363</v>
      </c>
      <c r="V230" s="50">
        <v>40594.6</v>
      </c>
      <c r="W230" s="50">
        <v>37315.460930485868</v>
      </c>
      <c r="X230" s="50">
        <v>50026.453280486297</v>
      </c>
      <c r="Y230" s="51">
        <v>52.870237094590202</v>
      </c>
      <c r="Z230" s="51">
        <v>47.595052235285465</v>
      </c>
      <c r="AA230">
        <v>147.637</v>
      </c>
      <c r="AB230">
        <v>103.8</v>
      </c>
      <c r="AC230">
        <v>139.19999999999999</v>
      </c>
      <c r="AD230">
        <v>68.400000000000006</v>
      </c>
      <c r="AE230">
        <v>143.41849999999999</v>
      </c>
      <c r="AF230">
        <v>86.1</v>
      </c>
      <c r="AG230" s="48">
        <v>0.70238497087891094</v>
      </c>
      <c r="AH230" s="48">
        <v>0.75396183820684926</v>
      </c>
      <c r="AI230" s="49">
        <v>533159.62458674691</v>
      </c>
      <c r="AJ230" s="49">
        <v>809093.1145044493</v>
      </c>
      <c r="AK230" s="50">
        <v>34219.972659575498</v>
      </c>
      <c r="AL230" s="50">
        <v>42730.639807469968</v>
      </c>
      <c r="AM230" s="53">
        <v>0.65954900000000005</v>
      </c>
      <c r="AN230" s="53">
        <v>0.69161832066243656</v>
      </c>
      <c r="AO230" t="s">
        <v>273</v>
      </c>
      <c r="AP230" t="s">
        <v>277</v>
      </c>
      <c r="AQ230" s="56" t="s">
        <v>279</v>
      </c>
      <c r="AR230" t="s">
        <v>289</v>
      </c>
      <c r="AS230" t="s">
        <v>277</v>
      </c>
      <c r="AT230">
        <v>2</v>
      </c>
      <c r="AV230">
        <v>232</v>
      </c>
    </row>
    <row r="231" spans="1:48">
      <c r="A231" t="s">
        <v>238</v>
      </c>
      <c r="B231" s="58" t="s">
        <v>274</v>
      </c>
      <c r="C231" t="s">
        <v>273</v>
      </c>
      <c r="D231" s="58" t="s">
        <v>277</v>
      </c>
      <c r="E231" s="58">
        <v>2</v>
      </c>
      <c r="F231" t="s">
        <v>283</v>
      </c>
      <c r="G231" t="s">
        <v>283</v>
      </c>
      <c r="H231" t="s">
        <v>464</v>
      </c>
      <c r="I231" s="58" t="s">
        <v>458</v>
      </c>
      <c r="K231" t="s">
        <v>297</v>
      </c>
      <c r="L231" t="s">
        <v>308</v>
      </c>
      <c r="M231" t="s">
        <v>311</v>
      </c>
      <c r="N231">
        <v>7</v>
      </c>
      <c r="O231">
        <v>4</v>
      </c>
      <c r="P231" s="48">
        <v>0.73047899999999999</v>
      </c>
      <c r="Q231" s="48">
        <v>0.65045228470268768</v>
      </c>
      <c r="R231" s="48">
        <v>0.75047789589150171</v>
      </c>
      <c r="S231" s="49">
        <v>805427</v>
      </c>
      <c r="T231" s="49">
        <v>610076.31773013808</v>
      </c>
      <c r="U231" s="49">
        <v>1216064.7836151379</v>
      </c>
      <c r="V231" s="50">
        <v>49395</v>
      </c>
      <c r="W231" s="50">
        <v>47899.892191105406</v>
      </c>
      <c r="X231" s="50">
        <v>67224.901891105401</v>
      </c>
      <c r="Y231" s="51">
        <v>55.778007877866166</v>
      </c>
      <c r="Z231" s="51">
        <v>51.478034221219289</v>
      </c>
      <c r="AA231">
        <v>165.51300000000001</v>
      </c>
      <c r="AB231">
        <v>104.1</v>
      </c>
      <c r="AC231">
        <v>150</v>
      </c>
      <c r="AD231">
        <v>67.2</v>
      </c>
      <c r="AE231">
        <v>157.75650000000002</v>
      </c>
      <c r="AF231">
        <v>85.65</v>
      </c>
      <c r="AG231" s="48">
        <v>0.7040359311854123</v>
      </c>
      <c r="AH231" s="48">
        <v>0.75944674496313791</v>
      </c>
      <c r="AI231" s="49">
        <v>577837.71872482402</v>
      </c>
      <c r="AJ231" s="49">
        <v>895132.53748890152</v>
      </c>
      <c r="AK231" s="50">
        <v>36874.937039403987</v>
      </c>
      <c r="AL231" s="50">
        <v>46205.091767891914</v>
      </c>
      <c r="AM231" s="53">
        <v>0.68374599999999996</v>
      </c>
      <c r="AN231" s="53">
        <v>0.70720124623922542</v>
      </c>
      <c r="AO231" t="s">
        <v>273</v>
      </c>
      <c r="AP231" t="s">
        <v>277</v>
      </c>
      <c r="AQ231" s="56" t="s">
        <v>279</v>
      </c>
      <c r="AR231" t="s">
        <v>289</v>
      </c>
      <c r="AS231" t="s">
        <v>277</v>
      </c>
      <c r="AT231">
        <v>1</v>
      </c>
      <c r="AV231">
        <v>233</v>
      </c>
    </row>
    <row r="232" spans="1:48">
      <c r="A232" t="s">
        <v>239</v>
      </c>
      <c r="B232" s="58" t="s">
        <v>276</v>
      </c>
      <c r="C232" t="s">
        <v>276</v>
      </c>
      <c r="D232" s="58" t="s">
        <v>278</v>
      </c>
      <c r="E232" s="58">
        <v>1</v>
      </c>
      <c r="F232" t="s">
        <v>282</v>
      </c>
      <c r="G232" t="s">
        <v>282</v>
      </c>
      <c r="H232" t="s">
        <v>464</v>
      </c>
      <c r="I232" s="58" t="s">
        <v>469</v>
      </c>
      <c r="J232" t="s">
        <v>393</v>
      </c>
      <c r="K232" t="s">
        <v>297</v>
      </c>
      <c r="L232" t="s">
        <v>308</v>
      </c>
      <c r="M232" t="s">
        <v>311</v>
      </c>
      <c r="N232">
        <v>7</v>
      </c>
      <c r="O232">
        <v>4</v>
      </c>
      <c r="P232" s="48">
        <v>0.77012999999999998</v>
      </c>
      <c r="Q232" s="48">
        <v>0.721914752560189</v>
      </c>
      <c r="R232" s="48">
        <v>0.75973300859843085</v>
      </c>
      <c r="S232" s="49">
        <v>1268880</v>
      </c>
      <c r="T232" s="49">
        <v>863147.22412888764</v>
      </c>
      <c r="U232" s="49">
        <v>1149765.1236006422</v>
      </c>
      <c r="V232" s="50">
        <v>65759.7</v>
      </c>
      <c r="W232" s="50">
        <v>52459.077213347206</v>
      </c>
      <c r="X232" s="50">
        <v>60275.627338769082</v>
      </c>
      <c r="Y232" s="51">
        <v>57.948870738888324</v>
      </c>
      <c r="Z232" s="51">
        <v>60.542211138548858</v>
      </c>
      <c r="AA232">
        <v>211.583</v>
      </c>
      <c r="AB232">
        <v>104.9</v>
      </c>
      <c r="AC232">
        <v>209.5</v>
      </c>
      <c r="AD232">
        <v>82.3</v>
      </c>
      <c r="AE232">
        <v>210.54149999999998</v>
      </c>
      <c r="AF232">
        <v>93.6</v>
      </c>
      <c r="AG232" s="48">
        <v>0.74468960674415596</v>
      </c>
      <c r="AH232" s="48">
        <v>0.77228572818431518</v>
      </c>
      <c r="AI232" s="49">
        <v>951725.39643516345</v>
      </c>
      <c r="AJ232" s="49">
        <v>1213074.0472180881</v>
      </c>
      <c r="AK232" s="50">
        <v>52187.992357480529</v>
      </c>
      <c r="AL232" s="50">
        <v>59231.358018174236</v>
      </c>
      <c r="AM232" s="53">
        <v>0.72878500000000002</v>
      </c>
      <c r="AN232" s="53">
        <v>0.71722062475201809</v>
      </c>
      <c r="AO232" t="s">
        <v>273</v>
      </c>
      <c r="AP232" t="s">
        <v>277</v>
      </c>
      <c r="AQ232" s="56" t="s">
        <v>279</v>
      </c>
      <c r="AR232" t="s">
        <v>289</v>
      </c>
      <c r="AS232" t="s">
        <v>278</v>
      </c>
      <c r="AT232">
        <v>1</v>
      </c>
      <c r="AV232">
        <v>234</v>
      </c>
    </row>
    <row r="233" spans="1:48">
      <c r="A233" t="s">
        <v>467</v>
      </c>
      <c r="B233" s="59" t="s">
        <v>274</v>
      </c>
      <c r="C233" t="s">
        <v>275</v>
      </c>
      <c r="D233" s="58" t="s">
        <v>277</v>
      </c>
      <c r="E233" s="58">
        <v>2</v>
      </c>
      <c r="F233" t="s">
        <v>282</v>
      </c>
      <c r="G233" t="s">
        <v>281</v>
      </c>
      <c r="H233" t="s">
        <v>464</v>
      </c>
      <c r="I233" t="s">
        <v>458</v>
      </c>
      <c r="K233" t="s">
        <v>297</v>
      </c>
      <c r="L233" t="s">
        <v>308</v>
      </c>
      <c r="M233" t="s">
        <v>311</v>
      </c>
      <c r="N233">
        <v>7</v>
      </c>
      <c r="O233">
        <v>4</v>
      </c>
      <c r="P233" s="48">
        <v>0.75764500000000001</v>
      </c>
      <c r="Q233" s="48">
        <v>0.70853969625520086</v>
      </c>
      <c r="R233" s="48">
        <v>0.74137014099950471</v>
      </c>
      <c r="S233" s="49">
        <v>1123870</v>
      </c>
      <c r="T233" s="49">
        <v>612681.44985632482</v>
      </c>
      <c r="U233" s="49">
        <v>794919.30469738878</v>
      </c>
      <c r="V233" s="50">
        <v>63371.1</v>
      </c>
      <c r="W233" s="50">
        <v>39333.856567678362</v>
      </c>
      <c r="X233" s="50">
        <v>45225.493161878636</v>
      </c>
      <c r="Y233" s="51">
        <v>53.742372342930551</v>
      </c>
      <c r="Z233" s="51">
        <v>57.456600612741909</v>
      </c>
      <c r="AA233">
        <v>165.9</v>
      </c>
      <c r="AB233">
        <v>105.4</v>
      </c>
      <c r="AC233">
        <v>163.19999999999999</v>
      </c>
      <c r="AD233">
        <v>82.2</v>
      </c>
      <c r="AE233">
        <v>164.55</v>
      </c>
      <c r="AF233">
        <v>93.800000000000011</v>
      </c>
      <c r="AG233" s="48">
        <v>0.73622637758069509</v>
      </c>
      <c r="AH233" s="48">
        <v>0.76375332693336817</v>
      </c>
      <c r="AI233" s="49">
        <v>746464.11975657847</v>
      </c>
      <c r="AJ233" s="49">
        <v>957144.99053945718</v>
      </c>
      <c r="AK233" s="50">
        <v>42316.357170330884</v>
      </c>
      <c r="AL233" s="50">
        <v>48506.955426190943</v>
      </c>
      <c r="AM233" s="53">
        <v>0.71617399999999998</v>
      </c>
      <c r="AN233" s="53">
        <v>0.69606185040278612</v>
      </c>
      <c r="AO233" t="s">
        <v>273</v>
      </c>
      <c r="AP233" t="s">
        <v>277</v>
      </c>
      <c r="AQ233" s="56" t="s">
        <v>279</v>
      </c>
      <c r="AR233" t="s">
        <v>289</v>
      </c>
      <c r="AS233" t="s">
        <v>278</v>
      </c>
      <c r="AT233">
        <v>2</v>
      </c>
      <c r="AV233">
        <v>235</v>
      </c>
    </row>
    <row r="234" spans="1:48">
      <c r="A234" t="s">
        <v>240</v>
      </c>
      <c r="B234" s="58" t="s">
        <v>276</v>
      </c>
      <c r="C234" t="s">
        <v>286</v>
      </c>
      <c r="D234" s="58" t="s">
        <v>278</v>
      </c>
      <c r="E234" s="58">
        <v>1</v>
      </c>
      <c r="F234" t="s">
        <v>281</v>
      </c>
      <c r="G234" t="s">
        <v>281</v>
      </c>
      <c r="H234" t="s">
        <v>464</v>
      </c>
      <c r="I234" t="s">
        <v>469</v>
      </c>
      <c r="J234" t="s">
        <v>451</v>
      </c>
      <c r="K234" t="s">
        <v>298</v>
      </c>
      <c r="L234" t="s">
        <v>308</v>
      </c>
      <c r="M234" t="s">
        <v>311</v>
      </c>
      <c r="N234">
        <v>8</v>
      </c>
      <c r="O234">
        <v>4</v>
      </c>
      <c r="P234" s="48">
        <v>0.77617800000000003</v>
      </c>
      <c r="Q234" s="48">
        <v>0.75023364727765385</v>
      </c>
      <c r="R234" s="48">
        <v>0.79250961760467864</v>
      </c>
      <c r="S234" s="49">
        <v>1482270</v>
      </c>
      <c r="T234" s="49">
        <v>1383596.7361537034</v>
      </c>
      <c r="U234" s="49">
        <v>2020846.0550698782</v>
      </c>
      <c r="V234" s="50">
        <v>78637.299999999988</v>
      </c>
      <c r="W234" s="50">
        <v>75727.447799875183</v>
      </c>
      <c r="X234" s="50">
        <v>91645.973536770325</v>
      </c>
      <c r="Y234" s="51">
        <v>67.313051313335649</v>
      </c>
      <c r="Z234" s="51">
        <v>62.381701879858007</v>
      </c>
      <c r="AA234">
        <v>214.3</v>
      </c>
      <c r="AB234">
        <v>123</v>
      </c>
      <c r="AC234">
        <v>235.9</v>
      </c>
      <c r="AD234">
        <v>93</v>
      </c>
      <c r="AE234">
        <v>225.10000000000002</v>
      </c>
      <c r="AF234">
        <v>108</v>
      </c>
      <c r="AG234" s="48">
        <v>0.77491946317449245</v>
      </c>
      <c r="AH234" s="48">
        <v>0.8026710852008403</v>
      </c>
      <c r="AI234" s="49">
        <v>1348224.3833049187</v>
      </c>
      <c r="AJ234" s="49">
        <v>1783135.474693602</v>
      </c>
      <c r="AK234" s="50">
        <v>65027.183721289068</v>
      </c>
      <c r="AL234" s="50">
        <v>75286.037409354642</v>
      </c>
      <c r="AM234" s="53">
        <v>0.738761</v>
      </c>
      <c r="AN234" s="53">
        <v>0.75586579939637533</v>
      </c>
      <c r="AO234" t="s">
        <v>274</v>
      </c>
      <c r="AP234" t="s">
        <v>277</v>
      </c>
      <c r="AQ234" s="56" t="s">
        <v>280</v>
      </c>
      <c r="AR234" t="s">
        <v>289</v>
      </c>
      <c r="AS234" t="s">
        <v>278</v>
      </c>
      <c r="AT234">
        <v>3</v>
      </c>
      <c r="AV234">
        <v>236</v>
      </c>
    </row>
    <row r="235" spans="1:48">
      <c r="A235" s="58" t="s">
        <v>403</v>
      </c>
      <c r="B235" s="58" t="s">
        <v>276</v>
      </c>
      <c r="C235" t="s">
        <v>275</v>
      </c>
      <c r="D235" s="58" t="s">
        <v>278</v>
      </c>
      <c r="E235">
        <v>1</v>
      </c>
      <c r="F235" t="s">
        <v>282</v>
      </c>
      <c r="G235" t="s">
        <v>282</v>
      </c>
      <c r="H235" t="s">
        <v>464</v>
      </c>
      <c r="I235" t="s">
        <v>469</v>
      </c>
      <c r="K235" t="s">
        <v>299</v>
      </c>
      <c r="L235" t="s">
        <v>308</v>
      </c>
      <c r="M235" t="s">
        <v>311</v>
      </c>
      <c r="N235">
        <v>8</v>
      </c>
      <c r="O235">
        <v>4</v>
      </c>
      <c r="P235" s="48">
        <v>0.76645700000000005</v>
      </c>
      <c r="Q235" s="48">
        <v>0.71542221231043623</v>
      </c>
      <c r="R235" s="48">
        <v>0.80059655043148303</v>
      </c>
      <c r="S235" s="49">
        <v>1250650</v>
      </c>
      <c r="T235" s="49">
        <v>1270536.3396695028</v>
      </c>
      <c r="U235" s="49">
        <v>2430652.4360726532</v>
      </c>
      <c r="V235" s="50">
        <v>69494.600000000006</v>
      </c>
      <c r="W235" s="50">
        <v>79240.019116353011</v>
      </c>
      <c r="X235" s="50">
        <v>104852.94852768023</v>
      </c>
      <c r="Y235" s="51">
        <v>70.06164036798107</v>
      </c>
      <c r="Z235" s="51">
        <v>59.616954331189724</v>
      </c>
      <c r="AA235">
        <v>312.3</v>
      </c>
      <c r="AB235">
        <v>120.5</v>
      </c>
      <c r="AC235">
        <v>304.60000000000002</v>
      </c>
      <c r="AD235">
        <v>73.8</v>
      </c>
      <c r="AE235">
        <v>308.45000000000005</v>
      </c>
      <c r="AF235">
        <v>97.15</v>
      </c>
      <c r="AG235" s="48">
        <v>0.74844069803265967</v>
      </c>
      <c r="AH235" s="48">
        <v>0.80697847170005199</v>
      </c>
      <c r="AI235" s="49">
        <v>1436239.2980657618</v>
      </c>
      <c r="AJ235" s="49">
        <v>2345079.0706900312</v>
      </c>
      <c r="AK235" s="50">
        <v>77587.550689618583</v>
      </c>
      <c r="AL235" s="50">
        <v>96840.99471259951</v>
      </c>
      <c r="AM235" s="53">
        <v>0.72538599999999998</v>
      </c>
      <c r="AN235" s="53">
        <v>0.7649298333409873</v>
      </c>
      <c r="AO235" t="s">
        <v>273</v>
      </c>
      <c r="AP235" t="s">
        <v>277</v>
      </c>
      <c r="AQ235" s="56" t="s">
        <v>279</v>
      </c>
      <c r="AR235" t="s">
        <v>289</v>
      </c>
      <c r="AS235" t="s">
        <v>278</v>
      </c>
      <c r="AT235">
        <v>2</v>
      </c>
      <c r="AU235" t="s">
        <v>390</v>
      </c>
      <c r="AV235">
        <v>237</v>
      </c>
    </row>
    <row r="236" spans="1:48">
      <c r="A236" t="s">
        <v>241</v>
      </c>
      <c r="B236" s="58" t="s">
        <v>275</v>
      </c>
      <c r="C236" t="s">
        <v>275</v>
      </c>
      <c r="D236" s="58" t="s">
        <v>278</v>
      </c>
      <c r="E236">
        <v>2</v>
      </c>
      <c r="F236" t="s">
        <v>282</v>
      </c>
      <c r="G236" t="s">
        <v>282</v>
      </c>
      <c r="H236" t="s">
        <v>464</v>
      </c>
      <c r="I236" t="s">
        <v>469</v>
      </c>
      <c r="K236" t="s">
        <v>299</v>
      </c>
      <c r="L236" t="s">
        <v>308</v>
      </c>
      <c r="M236" t="s">
        <v>311</v>
      </c>
      <c r="N236">
        <v>8</v>
      </c>
      <c r="O236">
        <v>4</v>
      </c>
      <c r="P236" s="48">
        <v>0.77823299999999995</v>
      </c>
      <c r="Q236" s="48">
        <v>0.73636030053424606</v>
      </c>
      <c r="R236" s="48">
        <v>0.77283230736304898</v>
      </c>
      <c r="S236" s="49">
        <v>1888680</v>
      </c>
      <c r="T236" s="49">
        <v>1001438.4162570476</v>
      </c>
      <c r="U236" s="49">
        <v>1343167.8845485519</v>
      </c>
      <c r="V236" s="50">
        <v>97319.9</v>
      </c>
      <c r="W236" s="50">
        <v>57636.364717335149</v>
      </c>
      <c r="X236" s="50">
        <v>66508.860827003838</v>
      </c>
      <c r="Y236" s="51">
        <v>61.367873061332304</v>
      </c>
      <c r="Z236" s="51">
        <v>62.949120461560653</v>
      </c>
      <c r="AA236">
        <v>219.7</v>
      </c>
      <c r="AB236">
        <v>111.9</v>
      </c>
      <c r="AC236">
        <v>217.7</v>
      </c>
      <c r="AD236">
        <v>87.1</v>
      </c>
      <c r="AE236">
        <v>218.7</v>
      </c>
      <c r="AF236">
        <v>99.5</v>
      </c>
      <c r="AG236" s="48">
        <v>0.75864006418319785</v>
      </c>
      <c r="AH236" s="48">
        <v>0.78551020917259495</v>
      </c>
      <c r="AI236" s="49">
        <v>1116080.8253843384</v>
      </c>
      <c r="AJ236" s="49">
        <v>1433862.736630396</v>
      </c>
      <c r="AK236" s="50">
        <v>57793.115592104485</v>
      </c>
      <c r="AL236" s="50">
        <v>65881.97507636137</v>
      </c>
      <c r="AM236" s="53">
        <v>0.74077099999999996</v>
      </c>
      <c r="AN236" s="53">
        <v>0.7325776869196885</v>
      </c>
      <c r="AO236" t="s">
        <v>273</v>
      </c>
      <c r="AP236" t="s">
        <v>277</v>
      </c>
      <c r="AQ236" s="56" t="s">
        <v>279</v>
      </c>
      <c r="AR236" t="s">
        <v>289</v>
      </c>
      <c r="AS236" t="s">
        <v>278</v>
      </c>
      <c r="AT236">
        <v>2</v>
      </c>
      <c r="AV236">
        <v>238</v>
      </c>
    </row>
    <row r="237" spans="1:48">
      <c r="A237" t="s">
        <v>242</v>
      </c>
      <c r="B237" s="58" t="s">
        <v>274</v>
      </c>
      <c r="C237" t="s">
        <v>274</v>
      </c>
      <c r="D237" s="58" t="s">
        <v>277</v>
      </c>
      <c r="E237">
        <v>2</v>
      </c>
      <c r="F237" t="s">
        <v>283</v>
      </c>
      <c r="G237" t="s">
        <v>281</v>
      </c>
      <c r="H237" t="s">
        <v>464</v>
      </c>
      <c r="I237" t="s">
        <v>469</v>
      </c>
      <c r="J237" t="s">
        <v>452</v>
      </c>
      <c r="K237" t="s">
        <v>299</v>
      </c>
      <c r="L237" t="s">
        <v>308</v>
      </c>
      <c r="M237" t="s">
        <v>311</v>
      </c>
      <c r="N237">
        <v>8</v>
      </c>
      <c r="O237">
        <v>4</v>
      </c>
      <c r="P237" s="48">
        <v>0.75359100000000001</v>
      </c>
      <c r="Q237" s="48">
        <v>0.73561975549379688</v>
      </c>
      <c r="R237" s="48">
        <v>0.77800375285439172</v>
      </c>
      <c r="S237" s="49">
        <v>1098720</v>
      </c>
      <c r="T237" s="49">
        <v>1284190.9015083988</v>
      </c>
      <c r="U237" s="49">
        <v>1857690.0085083984</v>
      </c>
      <c r="V237" s="50">
        <v>63344</v>
      </c>
      <c r="W237" s="50">
        <v>74893.749261870835</v>
      </c>
      <c r="X237" s="50">
        <v>90666.589261870831</v>
      </c>
      <c r="Y237" s="51">
        <v>62.849406892142611</v>
      </c>
      <c r="Z237" s="51">
        <v>56.433601054280565</v>
      </c>
      <c r="AA237">
        <v>200.1</v>
      </c>
      <c r="AB237">
        <v>114.3</v>
      </c>
      <c r="AC237">
        <v>199.7</v>
      </c>
      <c r="AD237">
        <v>89.2</v>
      </c>
      <c r="AE237">
        <v>199.89999999999998</v>
      </c>
      <c r="AF237">
        <v>101.75</v>
      </c>
      <c r="AG237" s="48">
        <v>0.76055485350981267</v>
      </c>
      <c r="AH237" s="48">
        <v>0.78628891514718136</v>
      </c>
      <c r="AI237" s="49">
        <v>1067142.7082345444</v>
      </c>
      <c r="AJ237" s="49">
        <v>1367426.138466462</v>
      </c>
      <c r="AK237" s="50">
        <v>54811.833771121019</v>
      </c>
      <c r="AL237" s="50">
        <v>62593.066772235354</v>
      </c>
      <c r="AM237" s="53">
        <v>0.71031599999999995</v>
      </c>
      <c r="AN237" s="53">
        <v>0.7391055916062399</v>
      </c>
      <c r="AO237" t="s">
        <v>274</v>
      </c>
      <c r="AP237" t="s">
        <v>277</v>
      </c>
      <c r="AQ237" s="56" t="s">
        <v>280</v>
      </c>
      <c r="AR237" t="s">
        <v>289</v>
      </c>
      <c r="AS237" t="s">
        <v>277</v>
      </c>
      <c r="AT237">
        <v>2</v>
      </c>
      <c r="AV237">
        <v>239</v>
      </c>
    </row>
    <row r="238" spans="1:48" s="46" customFormat="1">
      <c r="A238" s="46" t="s">
        <v>243</v>
      </c>
      <c r="B238" s="46" t="s">
        <v>273</v>
      </c>
      <c r="C238" s="46" t="s">
        <v>284</v>
      </c>
      <c r="D238" s="46" t="s">
        <v>277</v>
      </c>
      <c r="E238" s="46">
        <v>1</v>
      </c>
      <c r="F238" s="46" t="s">
        <v>282</v>
      </c>
      <c r="G238" t="s">
        <v>283</v>
      </c>
      <c r="H238" t="s">
        <v>464</v>
      </c>
      <c r="I238" t="s">
        <v>469</v>
      </c>
      <c r="K238" s="46" t="s">
        <v>299</v>
      </c>
      <c r="L238" s="46" t="s">
        <v>308</v>
      </c>
      <c r="M238" s="46" t="s">
        <v>311</v>
      </c>
      <c r="N238" s="46">
        <v>8</v>
      </c>
      <c r="O238" s="46">
        <v>4</v>
      </c>
      <c r="P238" s="48">
        <v>0.77058499999999996</v>
      </c>
      <c r="Q238" s="48">
        <v>0.74748935374311132</v>
      </c>
      <c r="R238" s="48">
        <v>0.77567192307939148</v>
      </c>
      <c r="S238" s="49">
        <v>1365960</v>
      </c>
      <c r="T238" s="49">
        <v>1051594.825554268</v>
      </c>
      <c r="U238" s="49">
        <v>1336380.201105654</v>
      </c>
      <c r="V238" s="50">
        <v>71292.600000000006</v>
      </c>
      <c r="W238" s="50">
        <v>57998.429228579305</v>
      </c>
      <c r="X238" s="50">
        <v>65417.176047774534</v>
      </c>
      <c r="Y238" s="52">
        <v>62.16369957208471</v>
      </c>
      <c r="Z238" s="52">
        <v>60.80150333868287</v>
      </c>
      <c r="AA238" s="46">
        <v>209.8</v>
      </c>
      <c r="AB238" s="46">
        <v>115.7</v>
      </c>
      <c r="AC238" s="46">
        <v>211.3</v>
      </c>
      <c r="AD238" s="46">
        <v>93.6</v>
      </c>
      <c r="AE238" s="46">
        <v>210.55</v>
      </c>
      <c r="AF238" s="46">
        <v>104.65</v>
      </c>
      <c r="AG238" s="48">
        <v>0.76889148417681807</v>
      </c>
      <c r="AH238" s="48">
        <v>0.79020203730847882</v>
      </c>
      <c r="AI238" s="49">
        <v>1193886.5944634052</v>
      </c>
      <c r="AJ238" s="49">
        <v>1475776.4848228204</v>
      </c>
      <c r="AK238" s="50">
        <v>59152.885887462544</v>
      </c>
      <c r="AL238" s="50">
        <v>66300.006934488498</v>
      </c>
      <c r="AM238" s="54">
        <v>0.73174399999999995</v>
      </c>
      <c r="AN238" s="54">
        <v>0.73596814469056604</v>
      </c>
      <c r="AO238" s="46" t="s">
        <v>273</v>
      </c>
      <c r="AP238" s="46" t="s">
        <v>277</v>
      </c>
      <c r="AQ238" s="57" t="s">
        <v>279</v>
      </c>
      <c r="AR238" s="46" t="s">
        <v>289</v>
      </c>
      <c r="AS238" s="46" t="s">
        <v>277</v>
      </c>
      <c r="AT238" s="46">
        <v>3</v>
      </c>
      <c r="AV238" s="46">
        <v>241</v>
      </c>
    </row>
    <row r="239" spans="1:48" s="46" customFormat="1">
      <c r="A239" s="46" t="s">
        <v>402</v>
      </c>
      <c r="B239" s="46" t="s">
        <v>285</v>
      </c>
      <c r="C239" s="46" t="s">
        <v>287</v>
      </c>
      <c r="D239" s="46" t="s">
        <v>290</v>
      </c>
      <c r="E239" s="46">
        <v>2</v>
      </c>
      <c r="F239" s="46" t="s">
        <v>281</v>
      </c>
      <c r="G239" t="s">
        <v>282</v>
      </c>
      <c r="H239" t="s">
        <v>465</v>
      </c>
      <c r="I239" t="s">
        <v>469</v>
      </c>
      <c r="K239" s="46" t="s">
        <v>299</v>
      </c>
      <c r="L239" s="46" t="s">
        <v>308</v>
      </c>
      <c r="M239" s="46" t="s">
        <v>311</v>
      </c>
      <c r="N239" s="46">
        <v>8</v>
      </c>
      <c r="O239" s="46">
        <v>1</v>
      </c>
      <c r="P239" s="48">
        <v>0.59623599999999999</v>
      </c>
      <c r="Q239" s="48">
        <v>0.72911318175024697</v>
      </c>
      <c r="R239" s="48">
        <v>0.74651057502882612</v>
      </c>
      <c r="S239" s="49">
        <v>262232</v>
      </c>
      <c r="T239" s="49">
        <v>596920.40130444325</v>
      </c>
      <c r="U239" s="49">
        <v>709559.61827375623</v>
      </c>
      <c r="V239" s="50">
        <v>27797.5</v>
      </c>
      <c r="W239" s="50">
        <v>34772.560539483762</v>
      </c>
      <c r="X239" s="50">
        <v>38626.073139955937</v>
      </c>
      <c r="Y239" s="52">
        <v>63.288975339866376</v>
      </c>
      <c r="Z239" s="52">
        <v>33.739757541140833</v>
      </c>
      <c r="AA239" s="46">
        <v>129.4</v>
      </c>
      <c r="AB239" s="46">
        <v>105.2</v>
      </c>
      <c r="AC239" s="46">
        <v>115.5</v>
      </c>
      <c r="AD239" s="46">
        <v>88.5</v>
      </c>
      <c r="AE239" s="46">
        <v>122.45</v>
      </c>
      <c r="AF239" s="46">
        <v>96.85</v>
      </c>
      <c r="AG239" s="48">
        <v>0.72911318175024697</v>
      </c>
      <c r="AH239" s="48">
        <v>0.74651057502882612</v>
      </c>
      <c r="AI239" s="49">
        <v>596920.40130444325</v>
      </c>
      <c r="AJ239" s="49">
        <v>709559.61827375623</v>
      </c>
      <c r="AK239" s="50">
        <v>34772.560539483762</v>
      </c>
      <c r="AL239" s="50">
        <v>38626.073139955937</v>
      </c>
      <c r="AM239" s="54">
        <v>0.53332299999999999</v>
      </c>
      <c r="AN239" s="54">
        <v>0.74072041831845237</v>
      </c>
      <c r="AO239" s="46" t="s">
        <v>275</v>
      </c>
      <c r="AP239" s="46" t="s">
        <v>278</v>
      </c>
      <c r="AQ239" s="57" t="s">
        <v>280</v>
      </c>
      <c r="AR239" s="46" t="s">
        <v>290</v>
      </c>
      <c r="AS239" s="46" t="s">
        <v>290</v>
      </c>
      <c r="AT239" s="46">
        <v>3</v>
      </c>
      <c r="AU239" s="46" t="s">
        <v>390</v>
      </c>
      <c r="AV239" s="46">
        <v>241</v>
      </c>
    </row>
    <row r="240" spans="1:48">
      <c r="A240" t="s">
        <v>244</v>
      </c>
      <c r="B240" t="s">
        <v>275</v>
      </c>
      <c r="C240" t="s">
        <v>286</v>
      </c>
      <c r="D240" s="58" t="s">
        <v>278</v>
      </c>
      <c r="E240">
        <v>2</v>
      </c>
      <c r="F240" t="s">
        <v>283</v>
      </c>
      <c r="G240" t="s">
        <v>281</v>
      </c>
      <c r="H240" t="s">
        <v>464</v>
      </c>
      <c r="I240" t="s">
        <v>469</v>
      </c>
      <c r="K240" t="s">
        <v>299</v>
      </c>
      <c r="L240" t="s">
        <v>308</v>
      </c>
      <c r="M240" t="s">
        <v>311</v>
      </c>
      <c r="N240">
        <v>8</v>
      </c>
      <c r="O240">
        <v>4</v>
      </c>
      <c r="P240" s="48">
        <v>0.74031100000000005</v>
      </c>
      <c r="Q240" s="48">
        <v>0.68092948299778366</v>
      </c>
      <c r="R240" s="48">
        <v>0.77400615944934847</v>
      </c>
      <c r="S240" s="49">
        <v>1668849.9366000905</v>
      </c>
      <c r="T240" s="49">
        <v>830368.83660009061</v>
      </c>
      <c r="U240" s="49">
        <v>970631</v>
      </c>
      <c r="V240" s="50">
        <v>59534.8</v>
      </c>
      <c r="W240" s="50">
        <v>59138.30837344232</v>
      </c>
      <c r="X240" s="50">
        <v>83173.588373442311</v>
      </c>
      <c r="Y240" s="51">
        <v>61.721771166417426</v>
      </c>
      <c r="Z240" s="51">
        <v>53.524406192555603</v>
      </c>
      <c r="AA240">
        <v>187.5</v>
      </c>
      <c r="AB240">
        <v>115</v>
      </c>
      <c r="AC240">
        <v>167.3</v>
      </c>
      <c r="AD240">
        <v>73.900000000000006</v>
      </c>
      <c r="AE240">
        <v>177.4</v>
      </c>
      <c r="AF240">
        <v>94.45</v>
      </c>
      <c r="AG240" s="48">
        <v>0.73139664996762488</v>
      </c>
      <c r="AH240" s="48">
        <v>0.78266237099458669</v>
      </c>
      <c r="AI240" s="49">
        <v>789395.26409048808</v>
      </c>
      <c r="AJ240" s="49">
        <v>1228422.9414128028</v>
      </c>
      <c r="AK240" s="50">
        <v>45603.772388926969</v>
      </c>
      <c r="AL240" s="50">
        <v>57193.446260887831</v>
      </c>
      <c r="AM240" s="53">
        <v>0.69603599999999999</v>
      </c>
      <c r="AN240" s="53">
        <v>0.73456141258864605</v>
      </c>
      <c r="AO240" t="s">
        <v>274</v>
      </c>
      <c r="AP240" t="s">
        <v>277</v>
      </c>
      <c r="AQ240" s="56" t="s">
        <v>280</v>
      </c>
      <c r="AR240" t="s">
        <v>289</v>
      </c>
      <c r="AS240" t="s">
        <v>278</v>
      </c>
      <c r="AT240">
        <v>3</v>
      </c>
      <c r="AV240">
        <v>242</v>
      </c>
    </row>
    <row r="241" spans="1:48">
      <c r="A241" t="s">
        <v>245</v>
      </c>
      <c r="B241" t="s">
        <v>274</v>
      </c>
      <c r="C241" t="s">
        <v>274</v>
      </c>
      <c r="D241" s="58" t="s">
        <v>277</v>
      </c>
      <c r="E241">
        <v>2</v>
      </c>
      <c r="F241" t="s">
        <v>283</v>
      </c>
      <c r="G241" t="s">
        <v>281</v>
      </c>
      <c r="H241" t="s">
        <v>464</v>
      </c>
      <c r="I241" s="58" t="s">
        <v>458</v>
      </c>
      <c r="K241" t="s">
        <v>299</v>
      </c>
      <c r="L241" t="s">
        <v>308</v>
      </c>
      <c r="M241" t="s">
        <v>311</v>
      </c>
      <c r="N241">
        <v>8</v>
      </c>
      <c r="O241">
        <v>4</v>
      </c>
      <c r="P241" s="48">
        <v>0.76413799999999998</v>
      </c>
      <c r="Q241" s="48">
        <v>0.70135390311556944</v>
      </c>
      <c r="R241" s="48">
        <v>0.78216435125832351</v>
      </c>
      <c r="S241" s="49">
        <v>1206530</v>
      </c>
      <c r="T241" s="49">
        <v>995367.98228542379</v>
      </c>
      <c r="U241" s="49">
        <v>1888544.7822854239</v>
      </c>
      <c r="V241" s="50">
        <v>66482</v>
      </c>
      <c r="W241" s="50">
        <v>66018.93129660617</v>
      </c>
      <c r="X241" s="50">
        <v>90554.93129660617</v>
      </c>
      <c r="Y241" s="51">
        <v>64.076741743822552</v>
      </c>
      <c r="Z241" s="51">
        <v>59.090260323195153</v>
      </c>
      <c r="AA241">
        <v>188.8</v>
      </c>
      <c r="AB241">
        <v>118.9</v>
      </c>
      <c r="AC241">
        <v>186.8</v>
      </c>
      <c r="AD241">
        <v>78.900000000000006</v>
      </c>
      <c r="AE241">
        <v>187.8</v>
      </c>
      <c r="AF241">
        <v>98.9</v>
      </c>
      <c r="AG241" s="48">
        <v>0.74544402897466511</v>
      </c>
      <c r="AH241" s="48">
        <v>0.79065456242730137</v>
      </c>
      <c r="AI241" s="49">
        <v>922471.73507661128</v>
      </c>
      <c r="AJ241" s="49">
        <v>1390138.0139494177</v>
      </c>
      <c r="AK241" s="50">
        <v>50438.596284014209</v>
      </c>
      <c r="AL241" s="50">
        <v>62309.967077417728</v>
      </c>
      <c r="AM241" s="53">
        <v>0.72397199999999995</v>
      </c>
      <c r="AN241" s="53">
        <v>0.74404762843247496</v>
      </c>
      <c r="AO241" t="s">
        <v>273</v>
      </c>
      <c r="AP241" t="s">
        <v>277</v>
      </c>
      <c r="AQ241" s="56" t="s">
        <v>279</v>
      </c>
      <c r="AR241" t="s">
        <v>289</v>
      </c>
      <c r="AS241" t="s">
        <v>277</v>
      </c>
      <c r="AT241">
        <v>2</v>
      </c>
      <c r="AV241">
        <v>243</v>
      </c>
    </row>
    <row r="242" spans="1:48">
      <c r="A242" t="s">
        <v>246</v>
      </c>
      <c r="B242" s="58" t="s">
        <v>273</v>
      </c>
      <c r="C242" t="s">
        <v>274</v>
      </c>
      <c r="D242" s="58" t="s">
        <v>277</v>
      </c>
      <c r="E242">
        <v>1</v>
      </c>
      <c r="F242" t="s">
        <v>281</v>
      </c>
      <c r="G242" t="s">
        <v>281</v>
      </c>
      <c r="H242" t="s">
        <v>464</v>
      </c>
      <c r="I242" s="58" t="s">
        <v>469</v>
      </c>
      <c r="K242" t="s">
        <v>299</v>
      </c>
      <c r="L242" t="s">
        <v>308</v>
      </c>
      <c r="M242" t="s">
        <v>311</v>
      </c>
      <c r="N242">
        <v>8</v>
      </c>
      <c r="O242">
        <v>4</v>
      </c>
      <c r="P242" s="48">
        <v>0.75972899999999999</v>
      </c>
      <c r="Q242" s="48">
        <v>0.71314038995183893</v>
      </c>
      <c r="R242" s="48">
        <v>0.76298212075941874</v>
      </c>
      <c r="S242" s="49">
        <v>1117830</v>
      </c>
      <c r="T242" s="49">
        <v>827986.48528534011</v>
      </c>
      <c r="U242" s="49">
        <v>1243371.424293892</v>
      </c>
      <c r="V242" s="50">
        <v>62385.3</v>
      </c>
      <c r="W242" s="50">
        <v>52510.232636360182</v>
      </c>
      <c r="X242" s="50">
        <v>64905.756824204189</v>
      </c>
      <c r="Y242" s="51">
        <v>58.783927208697541</v>
      </c>
      <c r="Z242" s="51">
        <v>57.956630984445361</v>
      </c>
      <c r="AA242">
        <v>175.3</v>
      </c>
      <c r="AB242">
        <v>111.4</v>
      </c>
      <c r="AC242">
        <v>174</v>
      </c>
      <c r="AD242">
        <v>82.1</v>
      </c>
      <c r="AE242">
        <v>174.65</v>
      </c>
      <c r="AF242">
        <v>96.75</v>
      </c>
      <c r="AG242" s="48">
        <v>0.74312905319833622</v>
      </c>
      <c r="AH242" s="48">
        <v>0.77645423736314811</v>
      </c>
      <c r="AI242" s="49">
        <v>836364.44145171985</v>
      </c>
      <c r="AJ242" s="49">
        <v>1134847.731762748</v>
      </c>
      <c r="AK242" s="50">
        <v>46146.838652200175</v>
      </c>
      <c r="AL242" s="50">
        <v>54370.296032780803</v>
      </c>
      <c r="AM242" s="53">
        <v>0.71840400000000004</v>
      </c>
      <c r="AN242" s="53">
        <v>0.72153659108903889</v>
      </c>
      <c r="AO242" t="s">
        <v>273</v>
      </c>
      <c r="AP242" t="s">
        <v>277</v>
      </c>
      <c r="AQ242" s="56" t="s">
        <v>279</v>
      </c>
      <c r="AR242" t="s">
        <v>289</v>
      </c>
      <c r="AS242" t="s">
        <v>277</v>
      </c>
      <c r="AT242">
        <v>2</v>
      </c>
      <c r="AV242">
        <v>244</v>
      </c>
    </row>
    <row r="243" spans="1:48">
      <c r="A243" t="s">
        <v>247</v>
      </c>
      <c r="B243" s="58" t="s">
        <v>276</v>
      </c>
      <c r="C243" t="s">
        <v>275</v>
      </c>
      <c r="D243" s="58" t="s">
        <v>278</v>
      </c>
      <c r="E243">
        <v>1</v>
      </c>
      <c r="F243" t="s">
        <v>281</v>
      </c>
      <c r="G243" t="s">
        <v>281</v>
      </c>
      <c r="H243" t="s">
        <v>464</v>
      </c>
      <c r="I243" s="58" t="s">
        <v>469</v>
      </c>
      <c r="K243" t="s">
        <v>299</v>
      </c>
      <c r="L243" t="s">
        <v>308</v>
      </c>
      <c r="M243" t="s">
        <v>311</v>
      </c>
      <c r="N243">
        <v>8</v>
      </c>
      <c r="O243">
        <v>4</v>
      </c>
      <c r="P243" s="48">
        <v>0.74411000000000005</v>
      </c>
      <c r="Q243" s="48">
        <v>0.70435223774210831</v>
      </c>
      <c r="R243" s="48">
        <v>0.76485578081043104</v>
      </c>
      <c r="S243" s="49">
        <v>949614</v>
      </c>
      <c r="T243" s="49">
        <v>814431.69036342169</v>
      </c>
      <c r="U243" s="49">
        <v>1308175.2749875702</v>
      </c>
      <c r="V243" s="50">
        <v>56479.9</v>
      </c>
      <c r="W243" s="50">
        <v>53214.916902095851</v>
      </c>
      <c r="X243" s="50">
        <v>67641.910778239748</v>
      </c>
      <c r="Y243" s="51">
        <v>59.260086014808813</v>
      </c>
      <c r="Z243" s="51">
        <v>54.298101086630048</v>
      </c>
      <c r="AA243">
        <v>183.5</v>
      </c>
      <c r="AB243">
        <v>110.6</v>
      </c>
      <c r="AC243">
        <v>184.3</v>
      </c>
      <c r="AD243">
        <v>78</v>
      </c>
      <c r="AE243">
        <v>183.9</v>
      </c>
      <c r="AF243">
        <v>94.3</v>
      </c>
      <c r="AG243" s="48">
        <v>0.73749529003150049</v>
      </c>
      <c r="AH243" s="48">
        <v>0.77731016537553022</v>
      </c>
      <c r="AI243" s="49">
        <v>830672.97459724534</v>
      </c>
      <c r="AJ243" s="49">
        <v>1177851.6793648116</v>
      </c>
      <c r="AK243" s="50">
        <v>46860.798369534401</v>
      </c>
      <c r="AL243" s="50">
        <v>56213.737975796117</v>
      </c>
      <c r="AM243" s="53">
        <v>0.69950999999999997</v>
      </c>
      <c r="AN243" s="53">
        <v>0.7236575879456647</v>
      </c>
      <c r="AO243" t="s">
        <v>274</v>
      </c>
      <c r="AP243" t="s">
        <v>277</v>
      </c>
      <c r="AQ243" s="56" t="s">
        <v>280</v>
      </c>
      <c r="AR243" t="s">
        <v>289</v>
      </c>
      <c r="AS243" t="s">
        <v>278</v>
      </c>
      <c r="AT243">
        <v>2</v>
      </c>
      <c r="AV243">
        <v>245</v>
      </c>
    </row>
    <row r="244" spans="1:48">
      <c r="A244" t="s">
        <v>248</v>
      </c>
      <c r="B244" s="58" t="s">
        <v>273</v>
      </c>
      <c r="C244" t="s">
        <v>274</v>
      </c>
      <c r="D244" s="58" t="s">
        <v>277</v>
      </c>
      <c r="E244">
        <v>1</v>
      </c>
      <c r="F244" t="s">
        <v>283</v>
      </c>
      <c r="G244" t="s">
        <v>283</v>
      </c>
      <c r="H244" t="s">
        <v>464</v>
      </c>
      <c r="I244" s="58" t="s">
        <v>469</v>
      </c>
      <c r="J244" t="s">
        <v>453</v>
      </c>
      <c r="K244" t="s">
        <v>299</v>
      </c>
      <c r="L244" t="s">
        <v>308</v>
      </c>
      <c r="M244" t="s">
        <v>311</v>
      </c>
      <c r="N244">
        <v>8</v>
      </c>
      <c r="O244">
        <v>4</v>
      </c>
      <c r="P244" s="48">
        <v>0.76870099999999997</v>
      </c>
      <c r="Q244" s="48">
        <v>0.71024522971302262</v>
      </c>
      <c r="R244" s="48">
        <v>0.76868416570954057</v>
      </c>
      <c r="S244" s="49">
        <v>1395140</v>
      </c>
      <c r="T244" s="49">
        <v>989623.59366497304</v>
      </c>
      <c r="U244" s="49">
        <v>1586326.293664973</v>
      </c>
      <c r="V244" s="50">
        <v>73703.100000000006</v>
      </c>
      <c r="W244" s="50">
        <v>63564.755849892164</v>
      </c>
      <c r="X244" s="50">
        <v>80909.555849892175</v>
      </c>
      <c r="Y244" s="51">
        <v>60.270625174666996</v>
      </c>
      <c r="Z244" s="51">
        <v>60.283125633345549</v>
      </c>
      <c r="AA244">
        <v>182.3</v>
      </c>
      <c r="AB244">
        <v>111</v>
      </c>
      <c r="AC244">
        <v>179.7</v>
      </c>
      <c r="AD244">
        <v>81.3</v>
      </c>
      <c r="AE244">
        <v>181</v>
      </c>
      <c r="AF244">
        <v>96.15</v>
      </c>
      <c r="AG244" s="48">
        <v>0.74289573809438014</v>
      </c>
      <c r="AH244" s="48">
        <v>0.77731484409869633</v>
      </c>
      <c r="AI244" s="49">
        <v>855245.34994434274</v>
      </c>
      <c r="AJ244" s="49">
        <v>1167678.1530605417</v>
      </c>
      <c r="AK244" s="50">
        <v>47232.182218906455</v>
      </c>
      <c r="AL244" s="50">
        <v>55726.151935514754</v>
      </c>
      <c r="AM244" s="53">
        <v>0.72935499999999998</v>
      </c>
      <c r="AN244" s="53">
        <v>0.72830851764626781</v>
      </c>
      <c r="AO244" t="s">
        <v>273</v>
      </c>
      <c r="AP244" t="s">
        <v>277</v>
      </c>
      <c r="AQ244" s="56" t="s">
        <v>279</v>
      </c>
      <c r="AR244" t="s">
        <v>289</v>
      </c>
      <c r="AS244" t="s">
        <v>277</v>
      </c>
      <c r="AT244">
        <v>2</v>
      </c>
      <c r="AV244">
        <v>246</v>
      </c>
    </row>
    <row r="245" spans="1:48">
      <c r="A245" t="s">
        <v>249</v>
      </c>
      <c r="B245" s="58" t="s">
        <v>275</v>
      </c>
      <c r="C245" t="s">
        <v>286</v>
      </c>
      <c r="D245" s="58" t="s">
        <v>278</v>
      </c>
      <c r="E245">
        <v>1</v>
      </c>
      <c r="F245" t="s">
        <v>283</v>
      </c>
      <c r="G245" t="s">
        <v>283</v>
      </c>
      <c r="H245" t="s">
        <v>464</v>
      </c>
      <c r="I245" s="58" t="s">
        <v>469</v>
      </c>
      <c r="J245" t="s">
        <v>447</v>
      </c>
      <c r="K245" t="s">
        <v>300</v>
      </c>
      <c r="L245" t="s">
        <v>308</v>
      </c>
      <c r="M245" t="s">
        <v>311</v>
      </c>
      <c r="N245">
        <v>8</v>
      </c>
      <c r="O245">
        <v>4</v>
      </c>
      <c r="P245" s="48">
        <v>0.73082899999999995</v>
      </c>
      <c r="Q245" s="48">
        <v>0.76216692453867907</v>
      </c>
      <c r="R245" s="48">
        <v>0.76216692453867907</v>
      </c>
      <c r="S245" s="49">
        <v>733944</v>
      </c>
      <c r="T245" s="49">
        <v>894360.21423357539</v>
      </c>
      <c r="U245" s="49">
        <v>894360.21423357539</v>
      </c>
      <c r="V245" s="50">
        <v>47488.1</v>
      </c>
      <c r="W245" s="50">
        <v>45678.304354829335</v>
      </c>
      <c r="X245" s="50">
        <v>45678.304354829335</v>
      </c>
      <c r="Y245" s="51">
        <v>58.543480555083278</v>
      </c>
      <c r="Z245" s="51">
        <v>51.538960961513418</v>
      </c>
      <c r="AA245">
        <v>117.9</v>
      </c>
      <c r="AB245">
        <v>144.30000000000001</v>
      </c>
      <c r="AC245">
        <v>117.9</v>
      </c>
      <c r="AD245">
        <v>100.4</v>
      </c>
      <c r="AE245">
        <v>117.9</v>
      </c>
      <c r="AF245">
        <v>122.35000000000001</v>
      </c>
      <c r="AG245" s="48">
        <v>0.76216692453867907</v>
      </c>
      <c r="AH245" s="48">
        <v>0.76216692453867907</v>
      </c>
      <c r="AI245" s="49">
        <v>894360.21423357539</v>
      </c>
      <c r="AJ245" s="49">
        <v>894360.21423357539</v>
      </c>
      <c r="AK245" s="50">
        <v>45678.304354829335</v>
      </c>
      <c r="AL245" s="50">
        <v>45678.304354829335</v>
      </c>
      <c r="AM245" s="53">
        <v>0.68393599999999999</v>
      </c>
      <c r="AN245" s="53">
        <v>0.71977717305251732</v>
      </c>
      <c r="AO245" t="s">
        <v>275</v>
      </c>
      <c r="AP245" t="s">
        <v>278</v>
      </c>
      <c r="AQ245" s="56" t="s">
        <v>280</v>
      </c>
      <c r="AR245" t="s">
        <v>289</v>
      </c>
      <c r="AS245" t="s">
        <v>278</v>
      </c>
      <c r="AT245">
        <v>3</v>
      </c>
      <c r="AV245">
        <v>247</v>
      </c>
    </row>
    <row r="246" spans="1:48">
      <c r="A246" t="s">
        <v>250</v>
      </c>
      <c r="B246" s="58" t="s">
        <v>275</v>
      </c>
      <c r="C246" t="s">
        <v>275</v>
      </c>
      <c r="D246" s="58" t="s">
        <v>278</v>
      </c>
      <c r="E246">
        <v>2</v>
      </c>
      <c r="F246" t="s">
        <v>281</v>
      </c>
      <c r="G246" t="s">
        <v>281</v>
      </c>
      <c r="H246" t="s">
        <v>464</v>
      </c>
      <c r="I246" s="58" t="s">
        <v>469</v>
      </c>
      <c r="K246" t="s">
        <v>298</v>
      </c>
      <c r="L246" t="s">
        <v>308</v>
      </c>
      <c r="M246" t="s">
        <v>311</v>
      </c>
      <c r="N246">
        <v>8</v>
      </c>
      <c r="O246">
        <v>4</v>
      </c>
      <c r="P246" s="48">
        <v>0.78523500000000002</v>
      </c>
      <c r="Q246" s="48">
        <v>0.74674367385499663</v>
      </c>
      <c r="R246" s="48">
        <v>0.79428876223509903</v>
      </c>
      <c r="S246" s="49">
        <v>1748450</v>
      </c>
      <c r="T246" s="49">
        <v>1320269.7222352256</v>
      </c>
      <c r="U246" s="49">
        <v>2022586.9324830873</v>
      </c>
      <c r="V246" s="50">
        <v>87705.5</v>
      </c>
      <c r="W246" s="50">
        <v>73365.634024277038</v>
      </c>
      <c r="X246" s="50">
        <v>91001.484020583724</v>
      </c>
      <c r="Y246" s="51">
        <v>67.906832061637516</v>
      </c>
      <c r="Z246" s="51">
        <v>64.970991195107985</v>
      </c>
      <c r="AA246">
        <v>233.6</v>
      </c>
      <c r="AB246">
        <v>125.6</v>
      </c>
      <c r="AC246">
        <v>203.1</v>
      </c>
      <c r="AD246">
        <v>91.7</v>
      </c>
      <c r="AE246">
        <v>218.35</v>
      </c>
      <c r="AF246">
        <v>108.65</v>
      </c>
      <c r="AG246" s="48">
        <v>0.77390148274748116</v>
      </c>
      <c r="AH246" s="48">
        <v>0.80507821800670287</v>
      </c>
      <c r="AI246" s="49">
        <v>1316772.6384239793</v>
      </c>
      <c r="AJ246" s="49">
        <v>1803562.0870888962</v>
      </c>
      <c r="AK246" s="50">
        <v>63802.070842514499</v>
      </c>
      <c r="AL246" s="50">
        <v>75205.929599376934</v>
      </c>
      <c r="AM246" s="53">
        <v>0.74778299999999998</v>
      </c>
      <c r="AN246" s="53">
        <v>0.75798772183427388</v>
      </c>
      <c r="AO246" t="s">
        <v>273</v>
      </c>
      <c r="AP246" t="s">
        <v>277</v>
      </c>
      <c r="AQ246" s="56" t="s">
        <v>279</v>
      </c>
      <c r="AR246" t="s">
        <v>289</v>
      </c>
      <c r="AS246" t="s">
        <v>278</v>
      </c>
      <c r="AT246">
        <v>2</v>
      </c>
      <c r="AV246">
        <v>248</v>
      </c>
    </row>
    <row r="247" spans="1:48">
      <c r="A247" t="s">
        <v>251</v>
      </c>
      <c r="B247" s="58" t="s">
        <v>273</v>
      </c>
      <c r="C247" t="s">
        <v>273</v>
      </c>
      <c r="D247" s="58" t="s">
        <v>277</v>
      </c>
      <c r="E247">
        <v>1</v>
      </c>
      <c r="F247" t="s">
        <v>281</v>
      </c>
      <c r="G247" t="s">
        <v>281</v>
      </c>
      <c r="H247" t="s">
        <v>464</v>
      </c>
      <c r="I247" s="58" t="s">
        <v>469</v>
      </c>
      <c r="K247" t="s">
        <v>298</v>
      </c>
      <c r="L247" t="s">
        <v>308</v>
      </c>
      <c r="M247" t="s">
        <v>311</v>
      </c>
      <c r="N247">
        <v>8</v>
      </c>
      <c r="O247">
        <v>4</v>
      </c>
      <c r="P247" s="48">
        <v>0.76373800000000003</v>
      </c>
      <c r="Q247" s="48">
        <v>0.72819162460614706</v>
      </c>
      <c r="R247" s="48">
        <v>0.77824559590920139</v>
      </c>
      <c r="S247" s="49">
        <v>1146140</v>
      </c>
      <c r="T247" s="49">
        <v>937322.40921988524</v>
      </c>
      <c r="U247" s="49">
        <v>1466196.5139471153</v>
      </c>
      <c r="V247" s="50">
        <v>62540</v>
      </c>
      <c r="W247" s="50">
        <v>56337.81624260197</v>
      </c>
      <c r="X247" s="50">
        <v>71598.171728678426</v>
      </c>
      <c r="Y247" s="51">
        <v>62.92213869034611</v>
      </c>
      <c r="Z247" s="51">
        <v>58.891079844868734</v>
      </c>
      <c r="AA247">
        <v>175.9</v>
      </c>
      <c r="AB247">
        <v>123.4</v>
      </c>
      <c r="AC247">
        <v>169.7</v>
      </c>
      <c r="AD247">
        <v>87.8</v>
      </c>
      <c r="AE247">
        <v>172.8</v>
      </c>
      <c r="AF247">
        <v>105.6</v>
      </c>
      <c r="AG247" s="48">
        <v>0.75906543953557182</v>
      </c>
      <c r="AH247" s="48">
        <v>0.79309605059703658</v>
      </c>
      <c r="AI247" s="49">
        <v>980284.27499054454</v>
      </c>
      <c r="AJ247" s="49">
        <v>1377757.1700892164</v>
      </c>
      <c r="AK247" s="50">
        <v>50673.653140935319</v>
      </c>
      <c r="AL247" s="50">
        <v>61020.069966682902</v>
      </c>
      <c r="AM247" s="53">
        <v>0.72168699999999997</v>
      </c>
      <c r="AN247" s="53">
        <v>0.73944688432412475</v>
      </c>
      <c r="AO247" t="s">
        <v>273</v>
      </c>
      <c r="AP247" t="s">
        <v>277</v>
      </c>
      <c r="AQ247" s="56" t="s">
        <v>279</v>
      </c>
      <c r="AR247" t="s">
        <v>289</v>
      </c>
      <c r="AS247" t="s">
        <v>277</v>
      </c>
      <c r="AT247">
        <v>1</v>
      </c>
      <c r="AV247">
        <v>249</v>
      </c>
    </row>
    <row r="248" spans="1:48">
      <c r="A248" t="s">
        <v>252</v>
      </c>
      <c r="B248" s="58" t="s">
        <v>275</v>
      </c>
      <c r="C248" t="s">
        <v>275</v>
      </c>
      <c r="D248" s="58" t="s">
        <v>278</v>
      </c>
      <c r="E248">
        <v>2</v>
      </c>
      <c r="F248" t="s">
        <v>283</v>
      </c>
      <c r="G248" t="s">
        <v>283</v>
      </c>
      <c r="H248" t="s">
        <v>464</v>
      </c>
      <c r="I248" s="58" t="s">
        <v>469</v>
      </c>
      <c r="K248" t="s">
        <v>298</v>
      </c>
      <c r="L248" t="s">
        <v>308</v>
      </c>
      <c r="M248" t="s">
        <v>311</v>
      </c>
      <c r="N248">
        <v>8</v>
      </c>
      <c r="O248">
        <v>4</v>
      </c>
      <c r="P248" s="48">
        <v>0.76050399999999996</v>
      </c>
      <c r="Q248" s="48">
        <v>0.72398891898100715</v>
      </c>
      <c r="R248" s="48">
        <v>0.79507767257992079</v>
      </c>
      <c r="S248" s="49">
        <v>1256110</v>
      </c>
      <c r="T248" s="49">
        <v>1211001.6709724974</v>
      </c>
      <c r="U248" s="49">
        <v>2235864.5209724968</v>
      </c>
      <c r="V248" s="50">
        <v>72046.899999999994</v>
      </c>
      <c r="W248" s="50">
        <v>74023.30623692098</v>
      </c>
      <c r="X248" s="50">
        <v>100729.32623692097</v>
      </c>
      <c r="Y248" s="51">
        <v>68.186258283388582</v>
      </c>
      <c r="Z248" s="51">
        <v>58.119866647713295</v>
      </c>
      <c r="AA248">
        <v>192.7</v>
      </c>
      <c r="AB248">
        <v>128.19999999999999</v>
      </c>
      <c r="AC248">
        <v>189.8</v>
      </c>
      <c r="AD248">
        <v>86.4</v>
      </c>
      <c r="AE248">
        <v>191.25</v>
      </c>
      <c r="AF248">
        <v>107.3</v>
      </c>
      <c r="AG248" s="48">
        <v>0.76363904499304558</v>
      </c>
      <c r="AH248" s="48">
        <v>0.80343482384326503</v>
      </c>
      <c r="AI248" s="49">
        <v>1109179.4987358423</v>
      </c>
      <c r="AJ248" s="49">
        <v>1645796.4321520252</v>
      </c>
      <c r="AK248" s="50">
        <v>56232.850970969492</v>
      </c>
      <c r="AL248" s="50">
        <v>69206.580947867944</v>
      </c>
      <c r="AM248" s="53">
        <v>0.71874800000000005</v>
      </c>
      <c r="AN248" s="53">
        <v>0.7591547610000986</v>
      </c>
      <c r="AO248" t="s">
        <v>274</v>
      </c>
      <c r="AP248" t="s">
        <v>277</v>
      </c>
      <c r="AQ248" s="56" t="s">
        <v>280</v>
      </c>
      <c r="AR248" t="s">
        <v>289</v>
      </c>
      <c r="AS248" t="s">
        <v>278</v>
      </c>
      <c r="AT248">
        <v>2</v>
      </c>
      <c r="AV248">
        <v>250</v>
      </c>
    </row>
    <row r="249" spans="1:48">
      <c r="A249" t="s">
        <v>253</v>
      </c>
      <c r="B249" s="59" t="s">
        <v>274</v>
      </c>
      <c r="C249" t="s">
        <v>275</v>
      </c>
      <c r="D249" s="58" t="s">
        <v>277</v>
      </c>
      <c r="E249">
        <v>1</v>
      </c>
      <c r="F249" t="s">
        <v>283</v>
      </c>
      <c r="G249" t="s">
        <v>283</v>
      </c>
      <c r="H249" t="s">
        <v>464</v>
      </c>
      <c r="I249" t="s">
        <v>458</v>
      </c>
      <c r="K249" t="s">
        <v>298</v>
      </c>
      <c r="L249" t="s">
        <v>308</v>
      </c>
      <c r="M249" t="s">
        <v>311</v>
      </c>
      <c r="N249">
        <v>8</v>
      </c>
      <c r="O249">
        <v>4</v>
      </c>
      <c r="P249" s="48">
        <v>0.79579599999999995</v>
      </c>
      <c r="Q249" s="48">
        <v>0.72105539224060311</v>
      </c>
      <c r="R249" s="48">
        <v>0.79917697378775332</v>
      </c>
      <c r="S249" s="49">
        <v>1990890</v>
      </c>
      <c r="T249" s="49">
        <v>1319395.5438674865</v>
      </c>
      <c r="U249" s="49">
        <v>2530387.0158674866</v>
      </c>
      <c r="V249" s="50">
        <v>94684.7</v>
      </c>
      <c r="W249" s="50">
        <v>81293.104410535481</v>
      </c>
      <c r="X249" s="50">
        <v>111343.02441053549</v>
      </c>
      <c r="Y249" s="51">
        <v>69.592262593856219</v>
      </c>
      <c r="Z249" s="51">
        <v>68.422691529977826</v>
      </c>
      <c r="AA249">
        <v>220.8</v>
      </c>
      <c r="AB249">
        <v>126.9</v>
      </c>
      <c r="AC249">
        <v>221</v>
      </c>
      <c r="AD249">
        <v>83.7</v>
      </c>
      <c r="AE249">
        <v>220.9</v>
      </c>
      <c r="AF249">
        <v>105.30000000000001</v>
      </c>
      <c r="AG249" s="48">
        <v>0.76335404383276828</v>
      </c>
      <c r="AH249" s="48">
        <v>0.80709435034872257</v>
      </c>
      <c r="AI249" s="49">
        <v>1228517.7007484143</v>
      </c>
      <c r="AJ249" s="49">
        <v>1862591.3527475961</v>
      </c>
      <c r="AK249" s="50">
        <v>62357.23061222634</v>
      </c>
      <c r="AL249" s="50">
        <v>76854.516534646638</v>
      </c>
      <c r="AM249" s="53">
        <v>0.76058899999999996</v>
      </c>
      <c r="AN249" s="53">
        <v>0.76382478570234003</v>
      </c>
      <c r="AO249" t="s">
        <v>273</v>
      </c>
      <c r="AP249" t="s">
        <v>277</v>
      </c>
      <c r="AQ249" s="56" t="s">
        <v>279</v>
      </c>
      <c r="AR249" t="s">
        <v>289</v>
      </c>
      <c r="AS249" t="s">
        <v>278</v>
      </c>
      <c r="AT249">
        <v>2</v>
      </c>
      <c r="AV249">
        <v>251</v>
      </c>
    </row>
    <row r="250" spans="1:48">
      <c r="A250" t="s">
        <v>254</v>
      </c>
      <c r="B250" s="58" t="s">
        <v>274</v>
      </c>
      <c r="C250" t="s">
        <v>274</v>
      </c>
      <c r="D250" s="58" t="s">
        <v>277</v>
      </c>
      <c r="E250">
        <v>2</v>
      </c>
      <c r="F250" t="s">
        <v>281</v>
      </c>
      <c r="G250" t="s">
        <v>281</v>
      </c>
      <c r="H250" t="s">
        <v>464</v>
      </c>
      <c r="I250" t="s">
        <v>469</v>
      </c>
      <c r="K250" t="s">
        <v>298</v>
      </c>
      <c r="L250" t="s">
        <v>308</v>
      </c>
      <c r="M250" t="s">
        <v>311</v>
      </c>
      <c r="N250">
        <v>8</v>
      </c>
      <c r="O250">
        <v>4</v>
      </c>
      <c r="P250" s="48">
        <v>0.74255499999999997</v>
      </c>
      <c r="Q250" s="48">
        <v>0.7109773841789272</v>
      </c>
      <c r="R250" s="48">
        <v>0.78243528815232055</v>
      </c>
      <c r="S250" s="49">
        <v>1072560</v>
      </c>
      <c r="T250" s="49">
        <v>890906.08605095674</v>
      </c>
      <c r="U250" s="49">
        <v>1609878.9666502341</v>
      </c>
      <c r="V250" s="50">
        <v>64663.5</v>
      </c>
      <c r="W250" s="50">
        <v>57010.50594433611</v>
      </c>
      <c r="X250" s="50">
        <v>76929.648408843044</v>
      </c>
      <c r="Y250" s="51">
        <v>64.152066892675464</v>
      </c>
      <c r="Z250" s="51">
        <v>54.019897997153635</v>
      </c>
      <c r="AA250">
        <v>188</v>
      </c>
      <c r="AB250">
        <v>122.4</v>
      </c>
      <c r="AC250">
        <v>188.4</v>
      </c>
      <c r="AD250">
        <v>79.3</v>
      </c>
      <c r="AE250">
        <v>188.2</v>
      </c>
      <c r="AF250">
        <v>100.85</v>
      </c>
      <c r="AG250" s="48">
        <v>0.74833596335360153</v>
      </c>
      <c r="AH250" s="48">
        <v>0.79549336640952417</v>
      </c>
      <c r="AI250" s="49">
        <v>956473.28975578549</v>
      </c>
      <c r="AJ250" s="49">
        <v>1476321.9503922844</v>
      </c>
      <c r="AK250" s="50">
        <v>51696.455980183353</v>
      </c>
      <c r="AL250" s="50">
        <v>64621.811238953691</v>
      </c>
      <c r="AM250" s="53">
        <v>0.69902500000000001</v>
      </c>
      <c r="AN250" s="53">
        <v>0.74424670088823974</v>
      </c>
      <c r="AO250" t="s">
        <v>273</v>
      </c>
      <c r="AP250" t="s">
        <v>277</v>
      </c>
      <c r="AQ250" s="56" t="s">
        <v>279</v>
      </c>
      <c r="AR250" t="s">
        <v>289</v>
      </c>
      <c r="AS250" t="s">
        <v>277</v>
      </c>
      <c r="AT250">
        <v>2</v>
      </c>
      <c r="AV250">
        <v>252</v>
      </c>
    </row>
    <row r="251" spans="1:48">
      <c r="A251" t="s">
        <v>255</v>
      </c>
      <c r="B251" s="58" t="s">
        <v>276</v>
      </c>
      <c r="C251" t="s">
        <v>275</v>
      </c>
      <c r="D251" s="58" t="s">
        <v>278</v>
      </c>
      <c r="E251">
        <v>1</v>
      </c>
      <c r="F251" t="s">
        <v>281</v>
      </c>
      <c r="G251" t="s">
        <v>282</v>
      </c>
      <c r="H251" t="s">
        <v>464</v>
      </c>
      <c r="I251" t="s">
        <v>469</v>
      </c>
      <c r="K251" t="s">
        <v>301</v>
      </c>
      <c r="L251" t="s">
        <v>308</v>
      </c>
      <c r="M251" t="s">
        <v>311</v>
      </c>
      <c r="N251">
        <v>8</v>
      </c>
      <c r="O251">
        <v>4</v>
      </c>
      <c r="P251" s="48">
        <v>0.79084299999999996</v>
      </c>
      <c r="Q251" s="48">
        <v>0.74087441767928142</v>
      </c>
      <c r="R251" s="48">
        <v>0.80352075108358134</v>
      </c>
      <c r="S251" s="49">
        <v>1749860</v>
      </c>
      <c r="T251" s="49">
        <v>1298001.8099479708</v>
      </c>
      <c r="U251" s="49">
        <v>2278356.1527875406</v>
      </c>
      <c r="V251" s="50">
        <v>83072.599999999991</v>
      </c>
      <c r="W251" s="50">
        <v>73942.921789053435</v>
      </c>
      <c r="X251" s="50">
        <v>97860.407575245277</v>
      </c>
      <c r="Y251" s="51">
        <v>71.147880469249685</v>
      </c>
      <c r="Z251" s="51">
        <v>66.75828644240535</v>
      </c>
      <c r="AA251">
        <v>218.7</v>
      </c>
      <c r="AB251">
        <v>133.30000000000001</v>
      </c>
      <c r="AC251">
        <v>222.7</v>
      </c>
      <c r="AD251">
        <v>88.5</v>
      </c>
      <c r="AE251">
        <v>220.7</v>
      </c>
      <c r="AF251">
        <v>110.9</v>
      </c>
      <c r="AG251" s="48">
        <v>0.77396399783248615</v>
      </c>
      <c r="AH251" s="48">
        <v>0.81464036934475448</v>
      </c>
      <c r="AI251" s="49">
        <v>1363246.450502791</v>
      </c>
      <c r="AJ251" s="49">
        <v>2053341.8288364073</v>
      </c>
      <c r="AK251" s="50">
        <v>66043.208851538118</v>
      </c>
      <c r="AL251" s="50">
        <v>81371.895013020752</v>
      </c>
      <c r="AM251" s="53">
        <v>0.75458099999999995</v>
      </c>
      <c r="AN251" s="53">
        <v>0.76882108947673455</v>
      </c>
      <c r="AO251" t="s">
        <v>273</v>
      </c>
      <c r="AP251" t="s">
        <v>277</v>
      </c>
      <c r="AQ251" s="56" t="s">
        <v>279</v>
      </c>
      <c r="AR251" t="s">
        <v>289</v>
      </c>
      <c r="AS251" t="s">
        <v>278</v>
      </c>
      <c r="AT251">
        <v>2</v>
      </c>
      <c r="AV251">
        <v>253</v>
      </c>
    </row>
    <row r="252" spans="1:48">
      <c r="A252" t="s">
        <v>256</v>
      </c>
      <c r="B252" s="58" t="s">
        <v>275</v>
      </c>
      <c r="C252" t="s">
        <v>275</v>
      </c>
      <c r="D252" s="58" t="s">
        <v>278</v>
      </c>
      <c r="E252">
        <v>2</v>
      </c>
      <c r="F252" t="s">
        <v>281</v>
      </c>
      <c r="G252" t="s">
        <v>282</v>
      </c>
      <c r="H252" t="s">
        <v>464</v>
      </c>
      <c r="I252" t="s">
        <v>469</v>
      </c>
      <c r="J252" t="s">
        <v>454</v>
      </c>
      <c r="K252" t="s">
        <v>300</v>
      </c>
      <c r="L252" t="s">
        <v>308</v>
      </c>
      <c r="M252" t="s">
        <v>311</v>
      </c>
      <c r="N252">
        <v>8</v>
      </c>
      <c r="O252">
        <v>4</v>
      </c>
      <c r="P252" s="48">
        <v>0.81165600000000004</v>
      </c>
      <c r="Q252" s="48">
        <v>0.78383247124651867</v>
      </c>
      <c r="R252" s="48">
        <v>0.81656081668403813</v>
      </c>
      <c r="S252" s="49">
        <v>2376100</v>
      </c>
      <c r="T252" s="49">
        <v>2034866.8374205469</v>
      </c>
      <c r="U252" s="49">
        <v>2865220.5301992111</v>
      </c>
      <c r="V252" s="50">
        <v>101876</v>
      </c>
      <c r="W252" s="50">
        <v>96082.797710122046</v>
      </c>
      <c r="X252" s="50">
        <v>114602.30710316406</v>
      </c>
      <c r="Y252" s="51">
        <v>76.269509615521159</v>
      </c>
      <c r="Z252" s="51">
        <v>74.215076119378395</v>
      </c>
      <c r="AA252">
        <v>244.4</v>
      </c>
      <c r="AB252">
        <v>141.69999999999999</v>
      </c>
      <c r="AC252">
        <v>242.8</v>
      </c>
      <c r="AD252">
        <v>109.7</v>
      </c>
      <c r="AE252">
        <v>243.60000000000002</v>
      </c>
      <c r="AF252">
        <v>125.69999999999999</v>
      </c>
      <c r="AG252" s="48">
        <v>0.80500481702583504</v>
      </c>
      <c r="AH252" s="48">
        <v>0.82667347968164406</v>
      </c>
      <c r="AI252" s="49">
        <v>1982678.8968646799</v>
      </c>
      <c r="AJ252" s="49">
        <v>2561035.5486392444</v>
      </c>
      <c r="AK252" s="50">
        <v>82685.738345148493</v>
      </c>
      <c r="AL252" s="50">
        <v>94839.781940410525</v>
      </c>
      <c r="AM252" s="53">
        <v>0.77852699999999997</v>
      </c>
      <c r="AN252" s="53">
        <v>0.78405462983598029</v>
      </c>
      <c r="AO252" t="s">
        <v>273</v>
      </c>
      <c r="AP252" t="s">
        <v>277</v>
      </c>
      <c r="AQ252" s="56" t="s">
        <v>279</v>
      </c>
      <c r="AR252" t="s">
        <v>289</v>
      </c>
      <c r="AS252" t="s">
        <v>278</v>
      </c>
      <c r="AT252">
        <v>2</v>
      </c>
      <c r="AV252">
        <v>254</v>
      </c>
    </row>
    <row r="253" spans="1:48">
      <c r="A253" t="s">
        <v>257</v>
      </c>
      <c r="B253" s="58" t="s">
        <v>276</v>
      </c>
      <c r="C253" t="s">
        <v>276</v>
      </c>
      <c r="D253" s="58" t="s">
        <v>278</v>
      </c>
      <c r="E253">
        <v>1</v>
      </c>
      <c r="F253" t="s">
        <v>281</v>
      </c>
      <c r="G253" t="s">
        <v>282</v>
      </c>
      <c r="H253" t="s">
        <v>464</v>
      </c>
      <c r="I253" t="s">
        <v>469</v>
      </c>
      <c r="J253" t="s">
        <v>391</v>
      </c>
      <c r="K253" t="s">
        <v>301</v>
      </c>
      <c r="L253" t="s">
        <v>308</v>
      </c>
      <c r="M253" t="s">
        <v>311</v>
      </c>
      <c r="N253">
        <v>8</v>
      </c>
      <c r="O253">
        <v>4</v>
      </c>
      <c r="P253" s="48">
        <v>0.78120699999999998</v>
      </c>
      <c r="Q253" s="48">
        <v>0.73882616289040115</v>
      </c>
      <c r="R253" s="48">
        <v>0.79470191330838202</v>
      </c>
      <c r="S253" s="49">
        <v>1489020</v>
      </c>
      <c r="T253" s="49">
        <v>1143497.7933212747</v>
      </c>
      <c r="U253" s="49">
        <v>1905067.6360893385</v>
      </c>
      <c r="V253" s="50">
        <v>74610.5</v>
      </c>
      <c r="W253" s="50">
        <v>65819.370607748831</v>
      </c>
      <c r="X253" s="50">
        <v>85782.426638608071</v>
      </c>
      <c r="Y253" s="51">
        <v>68.052680705755364</v>
      </c>
      <c r="Z253" s="51">
        <v>63.788202264105301</v>
      </c>
      <c r="AA253">
        <v>194.4</v>
      </c>
      <c r="AB253">
        <v>131.1</v>
      </c>
      <c r="AC253">
        <v>196.8</v>
      </c>
      <c r="AD253">
        <v>89.6</v>
      </c>
      <c r="AE253">
        <v>195.60000000000002</v>
      </c>
      <c r="AF253">
        <v>110.35</v>
      </c>
      <c r="AG253" s="48">
        <v>0.77052209628514179</v>
      </c>
      <c r="AH253" s="48">
        <v>0.80773739298284875</v>
      </c>
      <c r="AI253" s="49">
        <v>1203034.755191026</v>
      </c>
      <c r="AJ253" s="49">
        <v>1760243.9330975839</v>
      </c>
      <c r="AK253" s="50">
        <v>59183.39402204701</v>
      </c>
      <c r="AL253" s="50">
        <v>72379.985264361196</v>
      </c>
      <c r="AM253" s="53">
        <v>0.74365999999999999</v>
      </c>
      <c r="AN253" s="53">
        <v>0.75859519194664338</v>
      </c>
      <c r="AO253" t="s">
        <v>273</v>
      </c>
      <c r="AP253" t="s">
        <v>277</v>
      </c>
      <c r="AQ253" s="56" t="s">
        <v>279</v>
      </c>
      <c r="AR253" t="s">
        <v>289</v>
      </c>
      <c r="AS253" t="s">
        <v>278</v>
      </c>
      <c r="AT253">
        <v>1</v>
      </c>
      <c r="AV253">
        <v>255</v>
      </c>
    </row>
    <row r="254" spans="1:48">
      <c r="A254" t="s">
        <v>258</v>
      </c>
      <c r="B254" s="58" t="s">
        <v>276</v>
      </c>
      <c r="C254" t="s">
        <v>275</v>
      </c>
      <c r="D254" s="58" t="s">
        <v>278</v>
      </c>
      <c r="E254">
        <v>1</v>
      </c>
      <c r="F254" t="s">
        <v>281</v>
      </c>
      <c r="G254" t="s">
        <v>281</v>
      </c>
      <c r="H254" t="s">
        <v>464</v>
      </c>
      <c r="I254" t="s">
        <v>469</v>
      </c>
      <c r="K254" t="s">
        <v>301</v>
      </c>
      <c r="L254" t="s">
        <v>308</v>
      </c>
      <c r="M254" t="s">
        <v>311</v>
      </c>
      <c r="N254">
        <v>8</v>
      </c>
      <c r="O254">
        <v>4</v>
      </c>
      <c r="P254" s="48">
        <v>0.78473499999999996</v>
      </c>
      <c r="Q254" s="48">
        <v>0.76751364290452928</v>
      </c>
      <c r="R254" s="48">
        <v>0.80675427799480859</v>
      </c>
      <c r="S254" s="49">
        <v>1809810</v>
      </c>
      <c r="T254" s="49">
        <v>1577506.0304771657</v>
      </c>
      <c r="U254" s="49">
        <v>2337321.7169839386</v>
      </c>
      <c r="V254" s="50">
        <v>88413.599999999991</v>
      </c>
      <c r="W254" s="50">
        <v>80422.647542226245</v>
      </c>
      <c r="X254" s="50">
        <v>98797.203927276278</v>
      </c>
      <c r="Y254" s="51">
        <v>72.357319328257518</v>
      </c>
      <c r="Z254" s="51">
        <v>64.813067016274729</v>
      </c>
      <c r="AA254">
        <v>211.3</v>
      </c>
      <c r="AB254">
        <v>137.80000000000001</v>
      </c>
      <c r="AC254">
        <v>218.4</v>
      </c>
      <c r="AD254">
        <v>102.5</v>
      </c>
      <c r="AE254">
        <v>214.85000000000002</v>
      </c>
      <c r="AF254">
        <v>120.15</v>
      </c>
      <c r="AG254" s="48">
        <v>0.79242658786172782</v>
      </c>
      <c r="AH254" s="48">
        <v>0.81859679445689304</v>
      </c>
      <c r="AI254" s="49">
        <v>1588938.4091408164</v>
      </c>
      <c r="AJ254" s="49">
        <v>2136153.295410776</v>
      </c>
      <c r="AK254" s="50">
        <v>70594.474919603977</v>
      </c>
      <c r="AL254" s="50">
        <v>82825.170267751892</v>
      </c>
      <c r="AM254" s="53">
        <v>0.74718899999999999</v>
      </c>
      <c r="AN254" s="53">
        <v>0.77264655913398295</v>
      </c>
      <c r="AO254" t="s">
        <v>273</v>
      </c>
      <c r="AP254" t="s">
        <v>277</v>
      </c>
      <c r="AQ254" s="56" t="s">
        <v>279</v>
      </c>
      <c r="AR254" t="s">
        <v>289</v>
      </c>
      <c r="AS254" t="s">
        <v>278</v>
      </c>
      <c r="AT254">
        <v>2</v>
      </c>
      <c r="AV254">
        <v>256</v>
      </c>
    </row>
    <row r="255" spans="1:48">
      <c r="A255" t="s">
        <v>259</v>
      </c>
      <c r="B255" s="58" t="s">
        <v>274</v>
      </c>
      <c r="C255" t="s">
        <v>284</v>
      </c>
      <c r="D255" s="58" t="s">
        <v>277</v>
      </c>
      <c r="E255">
        <v>2</v>
      </c>
      <c r="F255" t="s">
        <v>281</v>
      </c>
      <c r="G255" t="s">
        <v>281</v>
      </c>
      <c r="H255" t="s">
        <v>464</v>
      </c>
      <c r="I255" t="s">
        <v>469</v>
      </c>
      <c r="J255" t="s">
        <v>455</v>
      </c>
      <c r="K255" t="s">
        <v>301</v>
      </c>
      <c r="L255" t="s">
        <v>308</v>
      </c>
      <c r="M255" t="s">
        <v>311</v>
      </c>
      <c r="N255">
        <v>9</v>
      </c>
      <c r="O255">
        <v>4</v>
      </c>
      <c r="P255" s="48">
        <v>0.77958700000000003</v>
      </c>
      <c r="Q255" s="48">
        <v>0.72798027161782342</v>
      </c>
      <c r="R255" s="48">
        <v>0.79393728201281433</v>
      </c>
      <c r="S255" s="49">
        <v>1424320</v>
      </c>
      <c r="T255" s="49">
        <v>1001186.3301423257</v>
      </c>
      <c r="U255" s="49">
        <v>1829390.6615345138</v>
      </c>
      <c r="V255" s="50">
        <v>75732.099999999991</v>
      </c>
      <c r="W255" s="50">
        <v>60326.148613409765</v>
      </c>
      <c r="X255" s="50">
        <v>82825.536470010702</v>
      </c>
      <c r="Y255" s="51">
        <v>67.800200145753081</v>
      </c>
      <c r="Z255" s="51">
        <v>63.287844993106383</v>
      </c>
      <c r="AA255">
        <v>180</v>
      </c>
      <c r="AB255">
        <v>134.1</v>
      </c>
      <c r="AC255">
        <v>187.4</v>
      </c>
      <c r="AD255">
        <v>85.4</v>
      </c>
      <c r="AE255">
        <v>183.7</v>
      </c>
      <c r="AF255">
        <v>109.75</v>
      </c>
      <c r="AG255" s="48">
        <v>0.76365492801085499</v>
      </c>
      <c r="AH255" s="48">
        <v>0.80846102074805448</v>
      </c>
      <c r="AI255" s="49">
        <v>1101525.1747397813</v>
      </c>
      <c r="AJ255" s="49">
        <v>1729678.289608954</v>
      </c>
      <c r="AK255" s="50">
        <v>55855.097924512018</v>
      </c>
      <c r="AL255" s="50">
        <v>70848.991318978369</v>
      </c>
      <c r="AM255" s="53">
        <v>0.74146999999999996</v>
      </c>
      <c r="AN255" s="53">
        <v>0.75777242408118684</v>
      </c>
      <c r="AO255" t="s">
        <v>274</v>
      </c>
      <c r="AP255" t="s">
        <v>277</v>
      </c>
      <c r="AQ255" s="56" t="s">
        <v>280</v>
      </c>
      <c r="AR255" t="s">
        <v>289</v>
      </c>
      <c r="AS255" t="s">
        <v>277</v>
      </c>
      <c r="AT255">
        <v>3</v>
      </c>
      <c r="AV255">
        <v>257</v>
      </c>
    </row>
    <row r="256" spans="1:48">
      <c r="A256" t="s">
        <v>260</v>
      </c>
      <c r="B256" s="58" t="s">
        <v>274</v>
      </c>
      <c r="C256" t="s">
        <v>284</v>
      </c>
      <c r="D256" s="58" t="s">
        <v>277</v>
      </c>
      <c r="E256">
        <v>2</v>
      </c>
      <c r="F256" t="s">
        <v>283</v>
      </c>
      <c r="G256" t="s">
        <v>283</v>
      </c>
      <c r="H256" t="s">
        <v>464</v>
      </c>
      <c r="I256" t="s">
        <v>469</v>
      </c>
      <c r="K256" t="s">
        <v>301</v>
      </c>
      <c r="L256" t="s">
        <v>308</v>
      </c>
      <c r="M256" t="s">
        <v>311</v>
      </c>
      <c r="N256">
        <v>9</v>
      </c>
      <c r="O256">
        <v>4</v>
      </c>
      <c r="P256" s="48">
        <v>0.79543699999999995</v>
      </c>
      <c r="Q256" s="48">
        <v>0.78843971969665594</v>
      </c>
      <c r="R256" s="48">
        <v>0.80307125157526538</v>
      </c>
      <c r="S256" s="49">
        <v>2447139.9555442515</v>
      </c>
      <c r="T256" s="49">
        <v>2067126.2585442516</v>
      </c>
      <c r="U256" s="49">
        <v>1950840</v>
      </c>
      <c r="V256" s="50">
        <v>92311.5</v>
      </c>
      <c r="W256" s="50">
        <v>96289.415486288344</v>
      </c>
      <c r="X256" s="50">
        <v>105977.57548628835</v>
      </c>
      <c r="Y256" s="51">
        <v>70.999227120271797</v>
      </c>
      <c r="Z256" s="51">
        <v>68.326108166233212</v>
      </c>
      <c r="AA256">
        <v>184.1</v>
      </c>
      <c r="AB256">
        <v>136.69999999999999</v>
      </c>
      <c r="AC256">
        <v>184.1</v>
      </c>
      <c r="AD256">
        <v>121.6</v>
      </c>
      <c r="AE256">
        <v>184.1</v>
      </c>
      <c r="AF256">
        <v>129.14999999999998</v>
      </c>
      <c r="AG256" s="48">
        <v>0.80226865286337601</v>
      </c>
      <c r="AH256" s="48">
        <v>0.81132007474120371</v>
      </c>
      <c r="AI256" s="49">
        <v>1602339.3579807682</v>
      </c>
      <c r="AJ256" s="49">
        <v>1801314.064440551</v>
      </c>
      <c r="AK256" s="50">
        <v>67774.016842171521</v>
      </c>
      <c r="AL256" s="50">
        <v>72668.997206170156</v>
      </c>
      <c r="AM256" s="53">
        <v>0.76059900000000003</v>
      </c>
      <c r="AN256" s="53">
        <v>0.76855515082651804</v>
      </c>
      <c r="AO256" t="s">
        <v>274</v>
      </c>
      <c r="AP256" t="s">
        <v>277</v>
      </c>
      <c r="AQ256" s="56" t="s">
        <v>280</v>
      </c>
      <c r="AR256" t="s">
        <v>289</v>
      </c>
      <c r="AS256" t="s">
        <v>277</v>
      </c>
      <c r="AT256">
        <v>3</v>
      </c>
      <c r="AV256">
        <v>258</v>
      </c>
    </row>
    <row r="257" spans="1:48">
      <c r="A257" t="s">
        <v>261</v>
      </c>
      <c r="B257" s="58" t="s">
        <v>276</v>
      </c>
      <c r="C257" t="s">
        <v>275</v>
      </c>
      <c r="D257" s="58" t="s">
        <v>278</v>
      </c>
      <c r="E257">
        <v>1</v>
      </c>
      <c r="F257" t="s">
        <v>283</v>
      </c>
      <c r="G257" t="s">
        <v>281</v>
      </c>
      <c r="H257" t="s">
        <v>464</v>
      </c>
      <c r="I257" t="s">
        <v>469</v>
      </c>
      <c r="K257" t="s">
        <v>301</v>
      </c>
      <c r="L257" t="s">
        <v>308</v>
      </c>
      <c r="M257" t="s">
        <v>311</v>
      </c>
      <c r="N257">
        <v>9</v>
      </c>
      <c r="O257">
        <v>4</v>
      </c>
      <c r="P257" s="48">
        <v>0.78542500000000004</v>
      </c>
      <c r="Q257" s="48">
        <v>0.73577587312763026</v>
      </c>
      <c r="R257" s="48">
        <v>0.81092066149349684</v>
      </c>
      <c r="S257" s="49">
        <v>1962069.9999999998</v>
      </c>
      <c r="T257" s="49">
        <v>1713408.2721904167</v>
      </c>
      <c r="U257" s="49">
        <v>3268218.2471904168</v>
      </c>
      <c r="V257" s="50">
        <v>96269.3</v>
      </c>
      <c r="W257" s="50">
        <v>99473.832003334493</v>
      </c>
      <c r="X257" s="50">
        <v>134824.6320033345</v>
      </c>
      <c r="Y257" s="51">
        <v>73.96793114904915</v>
      </c>
      <c r="Z257" s="51">
        <v>64.976632042517721</v>
      </c>
      <c r="AA257">
        <v>255.3</v>
      </c>
      <c r="AB257">
        <v>131.5</v>
      </c>
      <c r="AC257">
        <v>276.10000000000002</v>
      </c>
      <c r="AD257">
        <v>87</v>
      </c>
      <c r="AE257">
        <v>265.70000000000005</v>
      </c>
      <c r="AF257">
        <v>109.25</v>
      </c>
      <c r="AG257" s="48">
        <v>0.77554332189815522</v>
      </c>
      <c r="AH257" s="48">
        <v>0.81796657357654334</v>
      </c>
      <c r="AI257" s="49">
        <v>1591604.5871961326</v>
      </c>
      <c r="AJ257" s="49">
        <v>2405701.1863941541</v>
      </c>
      <c r="AK257" s="50">
        <v>76554.247467182257</v>
      </c>
      <c r="AL257" s="50">
        <v>93616.066549229887</v>
      </c>
      <c r="AM257" s="53">
        <v>0.74721300000000002</v>
      </c>
      <c r="AN257" s="53">
        <v>0.77745454517425272</v>
      </c>
      <c r="AO257" t="s">
        <v>273</v>
      </c>
      <c r="AP257" t="s">
        <v>277</v>
      </c>
      <c r="AQ257" s="56" t="s">
        <v>279</v>
      </c>
      <c r="AR257" t="s">
        <v>289</v>
      </c>
      <c r="AS257" t="s">
        <v>278</v>
      </c>
      <c r="AT257">
        <v>2</v>
      </c>
      <c r="AV257">
        <v>259</v>
      </c>
    </row>
    <row r="258" spans="1:48">
      <c r="A258" t="s">
        <v>401</v>
      </c>
      <c r="B258" s="58" t="s">
        <v>274</v>
      </c>
      <c r="C258" t="s">
        <v>284</v>
      </c>
      <c r="D258" s="58" t="s">
        <v>277</v>
      </c>
      <c r="E258">
        <v>2</v>
      </c>
      <c r="F258" t="s">
        <v>281</v>
      </c>
      <c r="G258" t="s">
        <v>281</v>
      </c>
      <c r="H258" t="s">
        <v>464</v>
      </c>
      <c r="I258" t="s">
        <v>458</v>
      </c>
      <c r="K258" t="s">
        <v>300</v>
      </c>
      <c r="L258" t="s">
        <v>308</v>
      </c>
      <c r="M258" t="s">
        <v>311</v>
      </c>
      <c r="N258">
        <v>9</v>
      </c>
      <c r="O258">
        <v>4</v>
      </c>
      <c r="P258" s="48">
        <v>0.79981000000000002</v>
      </c>
      <c r="Q258" s="48">
        <v>0.7815663605793185</v>
      </c>
      <c r="R258" s="48">
        <v>0.81892535486718609</v>
      </c>
      <c r="S258" s="49">
        <v>2166830</v>
      </c>
      <c r="T258" s="49">
        <v>2061162.4660427102</v>
      </c>
      <c r="U258" s="49">
        <v>3027768.663885436</v>
      </c>
      <c r="V258" s="50">
        <v>104817</v>
      </c>
      <c r="W258" s="50">
        <v>98291.711826510698</v>
      </c>
      <c r="X258" s="50">
        <v>119440.01810895218</v>
      </c>
      <c r="Y258" s="51">
        <v>77.275245672348419</v>
      </c>
      <c r="Z258" s="51">
        <v>69.903124084197927</v>
      </c>
      <c r="AA258">
        <v>254.9</v>
      </c>
      <c r="AB258">
        <v>142.5</v>
      </c>
      <c r="AC258">
        <v>250.8</v>
      </c>
      <c r="AD258">
        <v>107.2</v>
      </c>
      <c r="AE258">
        <v>252.85000000000002</v>
      </c>
      <c r="AF258">
        <v>124.85</v>
      </c>
      <c r="AG258" s="48">
        <v>0.80403817360524377</v>
      </c>
      <c r="AH258" s="48">
        <v>0.82855304001830077</v>
      </c>
      <c r="AI258" s="49">
        <v>2022419.4344636162</v>
      </c>
      <c r="AJ258" s="49">
        <v>2688384.0430136686</v>
      </c>
      <c r="AK258" s="50">
        <v>84765.801479517249</v>
      </c>
      <c r="AL258" s="50">
        <v>98467.468181559612</v>
      </c>
      <c r="AM258" s="53">
        <v>0.76650700000000005</v>
      </c>
      <c r="AN258" s="53">
        <v>0.78680367757069702</v>
      </c>
      <c r="AO258" t="s">
        <v>274</v>
      </c>
      <c r="AP258" t="s">
        <v>277</v>
      </c>
      <c r="AQ258" s="56" t="s">
        <v>280</v>
      </c>
      <c r="AR258" t="s">
        <v>289</v>
      </c>
      <c r="AS258" t="s">
        <v>277</v>
      </c>
      <c r="AT258">
        <v>3</v>
      </c>
      <c r="AU258" t="s">
        <v>390</v>
      </c>
      <c r="AV258">
        <v>260</v>
      </c>
    </row>
    <row r="259" spans="1:48">
      <c r="A259" t="s">
        <v>263</v>
      </c>
      <c r="B259" s="58" t="s">
        <v>275</v>
      </c>
      <c r="C259" t="s">
        <v>275</v>
      </c>
      <c r="D259" s="58" t="s">
        <v>278</v>
      </c>
      <c r="E259" s="58">
        <v>2</v>
      </c>
      <c r="F259" t="s">
        <v>281</v>
      </c>
      <c r="G259" t="s">
        <v>282</v>
      </c>
      <c r="H259" t="s">
        <v>464</v>
      </c>
      <c r="I259" t="s">
        <v>469</v>
      </c>
      <c r="K259" t="s">
        <v>300</v>
      </c>
      <c r="L259" t="s">
        <v>308</v>
      </c>
      <c r="M259" t="s">
        <v>311</v>
      </c>
      <c r="N259">
        <v>9</v>
      </c>
      <c r="O259">
        <v>4</v>
      </c>
      <c r="P259" s="48">
        <v>0.81895300000000004</v>
      </c>
      <c r="Q259" s="48">
        <v>0.76322086690409707</v>
      </c>
      <c r="R259" s="48">
        <v>0.82185008862551934</v>
      </c>
      <c r="S259" s="49">
        <v>3095820</v>
      </c>
      <c r="T259" s="49">
        <v>1940220.1604776715</v>
      </c>
      <c r="U259" s="49">
        <v>3370661.5508245309</v>
      </c>
      <c r="V259" s="50">
        <v>127075</v>
      </c>
      <c r="W259" s="50">
        <v>100307.4379867047</v>
      </c>
      <c r="X259" s="50">
        <v>130540.1279226327</v>
      </c>
      <c r="Y259" s="51">
        <v>78.552791114110036</v>
      </c>
      <c r="Z259" s="51">
        <v>77.244400594912051</v>
      </c>
      <c r="AA259">
        <v>278.89999999999998</v>
      </c>
      <c r="AB259">
        <v>141.4</v>
      </c>
      <c r="AC259">
        <v>280.89999999999998</v>
      </c>
      <c r="AD259">
        <v>95.4</v>
      </c>
      <c r="AE259">
        <v>279.89999999999998</v>
      </c>
      <c r="AF259">
        <v>118.4</v>
      </c>
      <c r="AG259" s="48">
        <v>0.79298326088106719</v>
      </c>
      <c r="AH259" s="48">
        <v>0.83010302112283207</v>
      </c>
      <c r="AI259" s="49">
        <v>1976966.4761108046</v>
      </c>
      <c r="AJ259" s="49">
        <v>2930220.7518036454</v>
      </c>
      <c r="AK259" s="50">
        <v>87597.794103987209</v>
      </c>
      <c r="AL259" s="50">
        <v>106351.03993340523</v>
      </c>
      <c r="AM259" s="53">
        <v>0.78709499999999999</v>
      </c>
      <c r="AN259" s="53">
        <v>0.79016504943636301</v>
      </c>
      <c r="AO259" t="s">
        <v>274</v>
      </c>
      <c r="AP259" t="s">
        <v>277</v>
      </c>
      <c r="AQ259" s="56" t="s">
        <v>280</v>
      </c>
      <c r="AR259" t="s">
        <v>289</v>
      </c>
      <c r="AS259" t="s">
        <v>278</v>
      </c>
      <c r="AT259">
        <v>2</v>
      </c>
      <c r="AV259">
        <v>261</v>
      </c>
    </row>
    <row r="260" spans="1:48">
      <c r="A260" t="s">
        <v>264</v>
      </c>
      <c r="B260" s="58" t="s">
        <v>274</v>
      </c>
      <c r="C260" t="s">
        <v>284</v>
      </c>
      <c r="D260" s="58" t="s">
        <v>277</v>
      </c>
      <c r="E260">
        <v>2</v>
      </c>
      <c r="F260" t="s">
        <v>283</v>
      </c>
      <c r="G260" t="s">
        <v>282</v>
      </c>
      <c r="H260" t="s">
        <v>464</v>
      </c>
      <c r="I260" t="s">
        <v>458</v>
      </c>
      <c r="K260" t="s">
        <v>300</v>
      </c>
      <c r="L260" t="s">
        <v>308</v>
      </c>
      <c r="M260" t="s">
        <v>311</v>
      </c>
      <c r="N260">
        <v>9</v>
      </c>
      <c r="O260">
        <v>4</v>
      </c>
      <c r="P260" s="48">
        <v>0.80558300000000005</v>
      </c>
      <c r="Q260" s="48">
        <v>0.79366809906932578</v>
      </c>
      <c r="R260" s="48">
        <v>0.82682233928347593</v>
      </c>
      <c r="S260" s="49">
        <v>2521230</v>
      </c>
      <c r="T260" s="49">
        <v>2920435.4694936373</v>
      </c>
      <c r="U260" s="49">
        <v>4192803.944493637</v>
      </c>
      <c r="V260" s="50">
        <v>112844</v>
      </c>
      <c r="W260" s="50">
        <v>131525.24350080849</v>
      </c>
      <c r="X260" s="50">
        <v>158152.15350080849</v>
      </c>
      <c r="Y260" s="51">
        <v>80.839539605497507</v>
      </c>
      <c r="Z260" s="51">
        <v>71.848795509858959</v>
      </c>
      <c r="AA260">
        <v>282.10000000000002</v>
      </c>
      <c r="AB260">
        <v>145</v>
      </c>
      <c r="AC260">
        <v>278.60000000000002</v>
      </c>
      <c r="AD260">
        <v>113.7</v>
      </c>
      <c r="AE260">
        <v>280.35000000000002</v>
      </c>
      <c r="AF260">
        <v>129.35</v>
      </c>
      <c r="AG260" s="48">
        <v>0.81354158805356314</v>
      </c>
      <c r="AH260" s="48">
        <v>0.83371965405674364</v>
      </c>
      <c r="AI260" s="49">
        <v>2420068.4488172447</v>
      </c>
      <c r="AJ260" s="49">
        <v>3086279.0244371188</v>
      </c>
      <c r="AK260" s="50">
        <v>96461.818866255824</v>
      </c>
      <c r="AL260" s="50">
        <v>109608.24374688164</v>
      </c>
      <c r="AM260" s="53">
        <v>0.77116499999999999</v>
      </c>
      <c r="AN260" s="53">
        <v>0.7960974576613209</v>
      </c>
      <c r="AO260" t="s">
        <v>274</v>
      </c>
      <c r="AP260" t="s">
        <v>277</v>
      </c>
      <c r="AQ260" s="56" t="s">
        <v>280</v>
      </c>
      <c r="AR260" t="s">
        <v>289</v>
      </c>
      <c r="AS260" t="s">
        <v>277</v>
      </c>
      <c r="AT260">
        <v>3</v>
      </c>
      <c r="AV260">
        <v>262</v>
      </c>
    </row>
    <row r="261" spans="1:48">
      <c r="A261" t="s">
        <v>265</v>
      </c>
      <c r="B261" s="58" t="s">
        <v>276</v>
      </c>
      <c r="C261" t="s">
        <v>275</v>
      </c>
      <c r="D261" s="58" t="s">
        <v>278</v>
      </c>
      <c r="E261">
        <v>1</v>
      </c>
      <c r="F261" t="s">
        <v>281</v>
      </c>
      <c r="G261" t="s">
        <v>281</v>
      </c>
      <c r="H261" t="s">
        <v>464</v>
      </c>
      <c r="I261" t="s">
        <v>469</v>
      </c>
      <c r="K261" t="s">
        <v>300</v>
      </c>
      <c r="L261" t="s">
        <v>308</v>
      </c>
      <c r="M261" t="s">
        <v>311</v>
      </c>
      <c r="N261">
        <v>9</v>
      </c>
      <c r="O261">
        <v>4</v>
      </c>
      <c r="P261" s="48">
        <v>0.80235400000000001</v>
      </c>
      <c r="Q261" s="48">
        <v>0.77381365674570679</v>
      </c>
      <c r="R261" s="48">
        <v>0.8077522986540151</v>
      </c>
      <c r="S261" s="49">
        <v>1965140.0000000002</v>
      </c>
      <c r="T261" s="49">
        <v>1544537.4449753053</v>
      </c>
      <c r="U261" s="49">
        <v>2239348.7964500883</v>
      </c>
      <c r="V261" s="50">
        <v>88239.1</v>
      </c>
      <c r="W261" s="50">
        <v>76825.001894758141</v>
      </c>
      <c r="X261" s="50">
        <v>94444.459684328205</v>
      </c>
      <c r="Y261" s="51">
        <v>72.74598664511683</v>
      </c>
      <c r="Z261" s="51">
        <v>70.670639777129068</v>
      </c>
      <c r="AA261">
        <v>196.8</v>
      </c>
      <c r="AB261">
        <v>146.4</v>
      </c>
      <c r="AC261">
        <v>185.8</v>
      </c>
      <c r="AD261">
        <v>109.6</v>
      </c>
      <c r="AE261">
        <v>191.3</v>
      </c>
      <c r="AF261">
        <v>128</v>
      </c>
      <c r="AG261" s="48">
        <v>0.79893662858945547</v>
      </c>
      <c r="AH261" s="48">
        <v>0.82242101887386854</v>
      </c>
      <c r="AI261" s="49">
        <v>1607182.6047671507</v>
      </c>
      <c r="AJ261" s="49">
        <v>2146820.5596524714</v>
      </c>
      <c r="AK261" s="50">
        <v>69139.797624786312</v>
      </c>
      <c r="AL261" s="50">
        <v>81459.616582714516</v>
      </c>
      <c r="AM261" s="53">
        <v>0.76752100000000001</v>
      </c>
      <c r="AN261" s="53">
        <v>0.77393956516341722</v>
      </c>
      <c r="AO261" t="s">
        <v>273</v>
      </c>
      <c r="AP261" t="s">
        <v>277</v>
      </c>
      <c r="AQ261" s="56" t="s">
        <v>279</v>
      </c>
      <c r="AR261" t="s">
        <v>289</v>
      </c>
      <c r="AS261" t="s">
        <v>278</v>
      </c>
      <c r="AT261">
        <v>2</v>
      </c>
      <c r="AV261">
        <v>263</v>
      </c>
    </row>
    <row r="262" spans="1:48">
      <c r="A262" t="s">
        <v>266</v>
      </c>
      <c r="B262" s="58" t="s">
        <v>276</v>
      </c>
      <c r="C262" t="s">
        <v>275</v>
      </c>
      <c r="D262" s="58" t="s">
        <v>278</v>
      </c>
      <c r="E262">
        <v>1</v>
      </c>
      <c r="F262" t="s">
        <v>281</v>
      </c>
      <c r="G262" t="s">
        <v>282</v>
      </c>
      <c r="H262" t="s">
        <v>464</v>
      </c>
      <c r="I262" t="s">
        <v>469</v>
      </c>
      <c r="K262" t="s">
        <v>300</v>
      </c>
      <c r="L262" t="s">
        <v>308</v>
      </c>
      <c r="M262" t="s">
        <v>311</v>
      </c>
      <c r="N262">
        <v>9</v>
      </c>
      <c r="O262">
        <v>4</v>
      </c>
      <c r="P262" s="48">
        <v>0.80287900000000001</v>
      </c>
      <c r="Q262" s="48">
        <v>0.75783347922365996</v>
      </c>
      <c r="R262" s="48">
        <v>0.830966444494733</v>
      </c>
      <c r="S262" s="49">
        <v>2789170</v>
      </c>
      <c r="T262" s="49">
        <v>2167670.4008603804</v>
      </c>
      <c r="U262" s="49">
        <v>4240936.8136090897</v>
      </c>
      <c r="V262" s="50">
        <v>122661</v>
      </c>
      <c r="W262" s="50">
        <v>114666.69229230293</v>
      </c>
      <c r="X262" s="50">
        <v>155390.56579188057</v>
      </c>
      <c r="Y262" s="51">
        <v>82.826888930215176</v>
      </c>
      <c r="Z262" s="51">
        <v>70.921895647612672</v>
      </c>
      <c r="AA262">
        <v>332.6</v>
      </c>
      <c r="AB262">
        <v>145.80000000000001</v>
      </c>
      <c r="AC262">
        <v>316.8</v>
      </c>
      <c r="AD262">
        <v>91.7</v>
      </c>
      <c r="AE262">
        <v>324.70000000000005</v>
      </c>
      <c r="AF262">
        <v>118.75</v>
      </c>
      <c r="AG262" s="48">
        <v>0.7928131341155108</v>
      </c>
      <c r="AH262" s="48">
        <v>0.83771217984126334</v>
      </c>
      <c r="AI262" s="49">
        <v>2273043.6232264428</v>
      </c>
      <c r="AJ262" s="49">
        <v>3614064.9974527303</v>
      </c>
      <c r="AK262" s="50">
        <v>100807.88732468497</v>
      </c>
      <c r="AL262" s="50">
        <v>125250.8387130085</v>
      </c>
      <c r="AM262" s="53">
        <v>0.76894099999999999</v>
      </c>
      <c r="AN262" s="53">
        <v>0.80079426917746965</v>
      </c>
      <c r="AO262" t="s">
        <v>273</v>
      </c>
      <c r="AP262" t="s">
        <v>277</v>
      </c>
      <c r="AQ262" s="56" t="s">
        <v>279</v>
      </c>
      <c r="AR262" t="s">
        <v>289</v>
      </c>
      <c r="AS262" t="s">
        <v>278</v>
      </c>
      <c r="AT262">
        <v>2</v>
      </c>
      <c r="AV262">
        <v>264</v>
      </c>
    </row>
    <row r="263" spans="1:48">
      <c r="A263" t="s">
        <v>267</v>
      </c>
      <c r="B263" t="s">
        <v>273</v>
      </c>
      <c r="C263" t="s">
        <v>274</v>
      </c>
      <c r="D263" s="58" t="s">
        <v>277</v>
      </c>
      <c r="E263">
        <v>1</v>
      </c>
      <c r="F263" t="s">
        <v>283</v>
      </c>
      <c r="G263" t="s">
        <v>283</v>
      </c>
      <c r="H263" t="s">
        <v>464</v>
      </c>
      <c r="I263" t="s">
        <v>469</v>
      </c>
      <c r="K263" t="s">
        <v>300</v>
      </c>
      <c r="L263" t="s">
        <v>308</v>
      </c>
      <c r="M263" t="s">
        <v>311</v>
      </c>
      <c r="N263">
        <v>9</v>
      </c>
      <c r="O263">
        <v>4</v>
      </c>
      <c r="P263" s="48">
        <v>0.82985500000000001</v>
      </c>
      <c r="Q263" s="48">
        <v>0.79364939783624777</v>
      </c>
      <c r="R263" s="48">
        <v>0.82717062770990113</v>
      </c>
      <c r="S263" s="49">
        <v>3457600</v>
      </c>
      <c r="T263" s="49">
        <v>2754709.2927866988</v>
      </c>
      <c r="U263" s="49">
        <v>4000794.325286699</v>
      </c>
      <c r="V263" s="50">
        <v>134244</v>
      </c>
      <c r="W263" s="50">
        <v>124303.08381483685</v>
      </c>
      <c r="X263" s="50">
        <v>150856.67381483686</v>
      </c>
      <c r="Y263" s="51">
        <v>81.009059603683923</v>
      </c>
      <c r="Z263" s="51">
        <v>82.218807608599306</v>
      </c>
      <c r="AA263">
        <v>249.5</v>
      </c>
      <c r="AB263">
        <v>148.5</v>
      </c>
      <c r="AC263">
        <v>260.60000000000002</v>
      </c>
      <c r="AD263">
        <v>115.6</v>
      </c>
      <c r="AE263">
        <v>255.05</v>
      </c>
      <c r="AF263">
        <v>132.05000000000001</v>
      </c>
      <c r="AG263" s="48">
        <v>0.81433552825194544</v>
      </c>
      <c r="AH263" s="48">
        <v>0.83451388663337511</v>
      </c>
      <c r="AI263" s="49">
        <v>2292494.1595394267</v>
      </c>
      <c r="AJ263" s="49">
        <v>2944942.7568477937</v>
      </c>
      <c r="AK263" s="50">
        <v>90982.302324158896</v>
      </c>
      <c r="AL263" s="50">
        <v>104079.67857391236</v>
      </c>
      <c r="AM263" s="53">
        <v>0.79958499999999999</v>
      </c>
      <c r="AN263" s="53">
        <v>0.79656879884976295</v>
      </c>
      <c r="AO263" t="s">
        <v>273</v>
      </c>
      <c r="AP263" t="s">
        <v>277</v>
      </c>
      <c r="AQ263" s="56" t="s">
        <v>279</v>
      </c>
      <c r="AR263" t="s">
        <v>289</v>
      </c>
      <c r="AS263" t="s">
        <v>277</v>
      </c>
      <c r="AT263">
        <v>2</v>
      </c>
      <c r="AV263">
        <v>265</v>
      </c>
    </row>
    <row r="264" spans="1:48">
      <c r="A264" t="s">
        <v>268</v>
      </c>
      <c r="B264" t="s">
        <v>273</v>
      </c>
      <c r="C264" t="s">
        <v>273</v>
      </c>
      <c r="D264" s="58" t="s">
        <v>277</v>
      </c>
      <c r="E264">
        <v>1</v>
      </c>
      <c r="F264" t="s">
        <v>281</v>
      </c>
      <c r="G264" t="s">
        <v>281</v>
      </c>
      <c r="H264" t="s">
        <v>464</v>
      </c>
      <c r="I264" t="s">
        <v>469</v>
      </c>
      <c r="K264" t="s">
        <v>300</v>
      </c>
      <c r="L264" t="s">
        <v>308</v>
      </c>
      <c r="M264" t="s">
        <v>311</v>
      </c>
      <c r="N264">
        <v>9</v>
      </c>
      <c r="O264">
        <v>4</v>
      </c>
      <c r="P264" s="48">
        <v>0.81583399999999995</v>
      </c>
      <c r="Q264" s="48">
        <v>0.80194649369273363</v>
      </c>
      <c r="R264" s="48">
        <v>0.820068668280721</v>
      </c>
      <c r="S264" s="49">
        <v>2493080</v>
      </c>
      <c r="T264" s="49">
        <v>2394908.1315880162</v>
      </c>
      <c r="U264" s="49">
        <v>2952787.9001364778</v>
      </c>
      <c r="V264" s="50">
        <v>106934</v>
      </c>
      <c r="W264" s="50">
        <v>103570.52150399153</v>
      </c>
      <c r="X264" s="50">
        <v>115910.44086489054</v>
      </c>
      <c r="Y264" s="51">
        <v>77.776049811320505</v>
      </c>
      <c r="Z264" s="51">
        <v>75.876178721701621</v>
      </c>
      <c r="AA264">
        <v>236.7</v>
      </c>
      <c r="AB264">
        <v>147</v>
      </c>
      <c r="AC264">
        <v>236.7</v>
      </c>
      <c r="AD264">
        <v>125.1</v>
      </c>
      <c r="AE264">
        <v>236.7</v>
      </c>
      <c r="AF264">
        <v>136.05000000000001</v>
      </c>
      <c r="AG264" s="48">
        <v>0.81862424802282086</v>
      </c>
      <c r="AH264" s="48">
        <v>0.83089061932712671</v>
      </c>
      <c r="AI264" s="49">
        <v>2279142.7363368622</v>
      </c>
      <c r="AJ264" s="49">
        <v>2678129.3544485914</v>
      </c>
      <c r="AK264" s="50">
        <v>88344.52521787578</v>
      </c>
      <c r="AL264" s="50">
        <v>96738.056993763021</v>
      </c>
      <c r="AM264" s="53">
        <v>0.78292600000000001</v>
      </c>
      <c r="AN264" s="53">
        <v>0.78820288202786304</v>
      </c>
      <c r="AO264" t="s">
        <v>273</v>
      </c>
      <c r="AP264" t="s">
        <v>277</v>
      </c>
      <c r="AQ264" s="56" t="s">
        <v>279</v>
      </c>
      <c r="AR264" t="s">
        <v>289</v>
      </c>
      <c r="AS264" t="s">
        <v>277</v>
      </c>
      <c r="AT264">
        <v>1</v>
      </c>
      <c r="AV264">
        <v>266</v>
      </c>
    </row>
    <row r="265" spans="1:48">
      <c r="A265" t="s">
        <v>269</v>
      </c>
      <c r="B265" t="s">
        <v>274</v>
      </c>
      <c r="C265" t="s">
        <v>284</v>
      </c>
      <c r="D265" s="58" t="s">
        <v>277</v>
      </c>
      <c r="E265">
        <v>2</v>
      </c>
      <c r="F265" t="s">
        <v>281</v>
      </c>
      <c r="G265" t="s">
        <v>281</v>
      </c>
      <c r="H265" t="s">
        <v>464</v>
      </c>
      <c r="I265" t="s">
        <v>458</v>
      </c>
      <c r="K265" t="s">
        <v>300</v>
      </c>
      <c r="L265" t="s">
        <v>308</v>
      </c>
      <c r="M265" t="s">
        <v>311</v>
      </c>
      <c r="N265">
        <v>9</v>
      </c>
      <c r="O265">
        <v>4</v>
      </c>
      <c r="P265" s="48">
        <v>0.81997299999999995</v>
      </c>
      <c r="Q265" s="48">
        <v>0.80001113688589842</v>
      </c>
      <c r="R265" s="48">
        <v>0.82269579308152985</v>
      </c>
      <c r="S265" s="49">
        <v>3150260</v>
      </c>
      <c r="T265" s="49">
        <v>2576058.9183899304</v>
      </c>
      <c r="U265" s="49">
        <v>3309334.5199885922</v>
      </c>
      <c r="V265" s="50">
        <v>129295</v>
      </c>
      <c r="W265" s="50">
        <v>112208.05156015759</v>
      </c>
      <c r="X265" s="50">
        <v>127663.69392192314</v>
      </c>
      <c r="Y265" s="51">
        <v>78.934109250404532</v>
      </c>
      <c r="Z265" s="51">
        <v>77.744420378188536</v>
      </c>
      <c r="AA265">
        <v>292.5</v>
      </c>
      <c r="AB265">
        <v>144</v>
      </c>
      <c r="AC265">
        <v>243.6</v>
      </c>
      <c r="AD265">
        <v>119.3</v>
      </c>
      <c r="AE265">
        <v>268.05</v>
      </c>
      <c r="AF265">
        <v>131.65</v>
      </c>
      <c r="AG265" s="48">
        <v>0.81652205614015194</v>
      </c>
      <c r="AH265" s="48">
        <v>0.8316154578445627</v>
      </c>
      <c r="AI265" s="49">
        <v>2411111.9173875116</v>
      </c>
      <c r="AJ265" s="49">
        <v>2910311.1157066356</v>
      </c>
      <c r="AK265" s="50">
        <v>94555.462477977751</v>
      </c>
      <c r="AL265" s="50">
        <v>104676.85033884802</v>
      </c>
      <c r="AM265" s="53">
        <v>0.788914</v>
      </c>
      <c r="AN265" s="53">
        <v>0.79119207601350183</v>
      </c>
      <c r="AO265" t="s">
        <v>274</v>
      </c>
      <c r="AP265" t="s">
        <v>277</v>
      </c>
      <c r="AQ265" s="56" t="s">
        <v>280</v>
      </c>
      <c r="AR265" t="s">
        <v>289</v>
      </c>
      <c r="AS265" t="s">
        <v>277</v>
      </c>
      <c r="AT265">
        <v>3</v>
      </c>
      <c r="AV265">
        <v>267</v>
      </c>
    </row>
    <row r="266" spans="1:48">
      <c r="A266" t="s">
        <v>270</v>
      </c>
      <c r="B266" t="s">
        <v>275</v>
      </c>
      <c r="C266" t="s">
        <v>275</v>
      </c>
      <c r="D266" s="58" t="s">
        <v>278</v>
      </c>
      <c r="E266">
        <v>2</v>
      </c>
      <c r="F266" t="s">
        <v>281</v>
      </c>
      <c r="G266" t="s">
        <v>283</v>
      </c>
      <c r="H266" t="s">
        <v>464</v>
      </c>
      <c r="I266" t="s">
        <v>469</v>
      </c>
      <c r="J266" t="s">
        <v>447</v>
      </c>
      <c r="K266" t="s">
        <v>302</v>
      </c>
      <c r="L266" t="s">
        <v>308</v>
      </c>
      <c r="M266" t="s">
        <v>311</v>
      </c>
      <c r="N266">
        <v>9</v>
      </c>
      <c r="O266">
        <v>4</v>
      </c>
      <c r="P266" s="48">
        <v>0.78486</v>
      </c>
      <c r="Q266" s="48">
        <v>0.7787837502744116</v>
      </c>
      <c r="R266" s="48">
        <v>0.80555042284133571</v>
      </c>
      <c r="S266" s="49">
        <v>1535110</v>
      </c>
      <c r="T266" s="49">
        <v>1489050.745571191</v>
      </c>
      <c r="U266" s="49">
        <v>2100769.5119775319</v>
      </c>
      <c r="V266" s="50">
        <v>77420.100000000006</v>
      </c>
      <c r="W266" s="50">
        <v>72755.793309970701</v>
      </c>
      <c r="X266" s="50">
        <v>90000.319577555056</v>
      </c>
      <c r="Y266" s="51">
        <v>71.921698680590424</v>
      </c>
      <c r="Z266" s="51">
        <v>64.839125955125496</v>
      </c>
      <c r="AA266">
        <v>148.9</v>
      </c>
      <c r="AB266">
        <v>159.69999999999999</v>
      </c>
      <c r="AC266">
        <v>179.6</v>
      </c>
      <c r="AD266">
        <v>119.9</v>
      </c>
      <c r="AE266">
        <v>164.25</v>
      </c>
      <c r="AF266">
        <v>139.80000000000001</v>
      </c>
      <c r="AG266" s="48">
        <v>0.80527381814190557</v>
      </c>
      <c r="AH266" s="48">
        <v>0.82574201625281984</v>
      </c>
      <c r="AI266" s="49">
        <v>1646751.6216173766</v>
      </c>
      <c r="AJ266" s="49">
        <v>2193379.7662409926</v>
      </c>
      <c r="AK266" s="50">
        <v>68592.766361022383</v>
      </c>
      <c r="AL266" s="50">
        <v>81649.636090437372</v>
      </c>
      <c r="AM266" s="53">
        <v>0.74707900000000005</v>
      </c>
      <c r="AN266" s="53">
        <v>0.77152818382235433</v>
      </c>
      <c r="AO266" t="s">
        <v>274</v>
      </c>
      <c r="AP266" t="s">
        <v>277</v>
      </c>
      <c r="AQ266" s="56" t="s">
        <v>280</v>
      </c>
      <c r="AR266" t="s">
        <v>289</v>
      </c>
      <c r="AS266" t="s">
        <v>278</v>
      </c>
      <c r="AT266">
        <v>2</v>
      </c>
      <c r="AV266">
        <v>268</v>
      </c>
    </row>
    <row r="267" spans="1:48">
      <c r="A267" s="58" t="s">
        <v>271</v>
      </c>
      <c r="B267" t="s">
        <v>275</v>
      </c>
      <c r="C267" t="s">
        <v>275</v>
      </c>
      <c r="D267" s="58" t="s">
        <v>278</v>
      </c>
      <c r="E267">
        <v>2</v>
      </c>
      <c r="F267" t="s">
        <v>281</v>
      </c>
      <c r="G267" t="s">
        <v>281</v>
      </c>
      <c r="H267" t="s">
        <v>464</v>
      </c>
      <c r="I267" t="s">
        <v>458</v>
      </c>
      <c r="K267" t="s">
        <v>300</v>
      </c>
      <c r="L267" t="s">
        <v>308</v>
      </c>
      <c r="M267" t="s">
        <v>311</v>
      </c>
      <c r="N267">
        <v>9</v>
      </c>
      <c r="O267">
        <v>4</v>
      </c>
      <c r="P267" s="48">
        <v>0.75680000000000003</v>
      </c>
      <c r="Q267" s="48">
        <v>0.78025276874056371</v>
      </c>
      <c r="R267" s="48">
        <v>0.8115472689011477</v>
      </c>
      <c r="S267" s="49">
        <v>1216830</v>
      </c>
      <c r="T267" s="49">
        <v>1661873.471372766</v>
      </c>
      <c r="U267" s="49">
        <v>2370659.048873988</v>
      </c>
      <c r="V267" s="50">
        <v>67519</v>
      </c>
      <c r="W267" s="50">
        <v>80264.416354598783</v>
      </c>
      <c r="X267" s="50">
        <v>97977.007683499396</v>
      </c>
      <c r="Y267" s="51">
        <v>74.230248448937289</v>
      </c>
      <c r="Z267" s="51">
        <v>57.231227073000362</v>
      </c>
      <c r="AA267">
        <v>192.8</v>
      </c>
      <c r="AB267">
        <v>150.5</v>
      </c>
      <c r="AC267">
        <v>192.8</v>
      </c>
      <c r="AD267">
        <v>113.9</v>
      </c>
      <c r="AE267">
        <v>192.8</v>
      </c>
      <c r="AF267">
        <v>132.19999999999999</v>
      </c>
      <c r="AG267" s="48">
        <v>0.80459114436421475</v>
      </c>
      <c r="AH267" s="48">
        <v>0.8263681774407915</v>
      </c>
      <c r="AI267" s="49">
        <v>1730477.1772476078</v>
      </c>
      <c r="AJ267" s="49">
        <v>2286539.2025967073</v>
      </c>
      <c r="AK267" s="50">
        <v>72325.185767570336</v>
      </c>
      <c r="AL267" s="50">
        <v>84813.863182297529</v>
      </c>
      <c r="AM267" s="53">
        <v>0.71479999999999999</v>
      </c>
      <c r="AN267" s="53">
        <v>0.77838643144648112</v>
      </c>
      <c r="AO267" t="s">
        <v>274</v>
      </c>
      <c r="AP267" t="s">
        <v>277</v>
      </c>
      <c r="AQ267" s="56" t="s">
        <v>280</v>
      </c>
      <c r="AR267" t="s">
        <v>289</v>
      </c>
      <c r="AS267" t="s">
        <v>278</v>
      </c>
      <c r="AT267">
        <v>2</v>
      </c>
      <c r="AV267">
        <v>269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 Comps</vt:lpstr>
      <vt:lpstr>Sheet1</vt:lpstr>
      <vt:lpstr>Notes</vt:lpstr>
      <vt:lpstr>Data Comps_p.87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Spencer Zeigler</cp:lastModifiedBy>
  <dcterms:created xsi:type="dcterms:W3CDTF">2021-08-05T17:06:46Z</dcterms:created>
  <dcterms:modified xsi:type="dcterms:W3CDTF">2021-10-22T17:38:15Z</dcterms:modified>
</cp:coreProperties>
</file>