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zeigler/Documents/apatite-nano-ct/output/"/>
    </mc:Choice>
  </mc:AlternateContent>
  <xr:revisionPtr revIDLastSave="0" documentId="13_ncr:1_{6A287BFF-21E8-4746-AA3A-4A29908066E8}" xr6:coauthVersionLast="47" xr6:coauthVersionMax="47" xr10:uidLastSave="{00000000-0000-0000-0000-000000000000}"/>
  <bookViews>
    <workbookView xWindow="980" yWindow="500" windowWidth="27820" windowHeight="17500" firstSheet="1" activeTab="7" xr2:uid="{16391DCB-E9D6-564E-ABE3-32FA6C5512BB}"/>
  </bookViews>
  <sheets>
    <sheet name="Table1. apatite-sample-suite" sheetId="7" r:id="rId1"/>
    <sheet name="Table2. apatite-results" sheetId="15" r:id="rId2"/>
    <sheet name="Table3. comparisons" sheetId="2" r:id="rId3"/>
    <sheet name="Table4.real-data-summary" sheetId="9" r:id="rId4"/>
    <sheet name="Table B1. apatite-ct-scan" sheetId="8" r:id="rId5"/>
    <sheet name="Table C1. apatite-ANOVA" sheetId="5" r:id="rId6"/>
    <sheet name="TableC2. apatite_all-uncert" sheetId="6" r:id="rId7"/>
    <sheet name="TableD1. real-data-analysis" sheetId="16" r:id="rId8"/>
  </sheets>
  <definedNames>
    <definedName name="_xlnm.Print_Area" localSheetId="0">'Table1. apatite-sample-suite'!$A$1:$I$10</definedName>
    <definedName name="_xlnm.Print_Area" localSheetId="2">'Table3. comparisons'!$A$1:$F$28</definedName>
    <definedName name="_xlnm.Print_Area" localSheetId="7">'TableD1. real-data-analysis'!$A$1:$AN$34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9" l="1"/>
  <c r="I13" i="9"/>
  <c r="I11" i="9"/>
  <c r="I10" i="9"/>
  <c r="P6" i="16" l="1"/>
  <c r="P7" i="16"/>
  <c r="P8" i="16"/>
  <c r="P9" i="16"/>
  <c r="P10" i="16"/>
  <c r="P11" i="16"/>
  <c r="P12" i="16"/>
  <c r="P13" i="16"/>
  <c r="P14" i="16"/>
  <c r="P16" i="16"/>
  <c r="P17" i="16"/>
  <c r="P18" i="16"/>
  <c r="P19" i="16"/>
  <c r="P20" i="16"/>
  <c r="P21" i="16"/>
  <c r="P22" i="16"/>
  <c r="P23" i="16"/>
  <c r="P24" i="16"/>
  <c r="P25" i="16"/>
  <c r="P27" i="16"/>
  <c r="P28" i="16"/>
  <c r="P29" i="16"/>
  <c r="P30" i="16"/>
  <c r="P5" i="16"/>
  <c r="N6" i="16"/>
  <c r="N7" i="16"/>
  <c r="N8" i="16"/>
  <c r="N9" i="16"/>
  <c r="N10" i="16"/>
  <c r="N11" i="16"/>
  <c r="N12" i="16"/>
  <c r="N13" i="16"/>
  <c r="N14" i="16"/>
  <c r="N16" i="16"/>
  <c r="N17" i="16"/>
  <c r="N18" i="16"/>
  <c r="N19" i="16"/>
  <c r="N20" i="16"/>
  <c r="N21" i="16"/>
  <c r="N22" i="16"/>
  <c r="N23" i="16"/>
  <c r="N24" i="16"/>
  <c r="N25" i="16"/>
  <c r="N27" i="16"/>
  <c r="N28" i="16"/>
  <c r="N29" i="16"/>
  <c r="N30" i="16"/>
  <c r="N5" i="16"/>
  <c r="AN30" i="16"/>
  <c r="AH30" i="16"/>
  <c r="AF30" i="16"/>
  <c r="AB30" i="16"/>
  <c r="H30" i="16"/>
  <c r="AN29" i="16"/>
  <c r="AH29" i="16"/>
  <c r="AF29" i="16"/>
  <c r="AB29" i="16"/>
  <c r="H29" i="16"/>
  <c r="AN28" i="16"/>
  <c r="AH28" i="16"/>
  <c r="AF28" i="16"/>
  <c r="AB28" i="16"/>
  <c r="H28" i="16"/>
  <c r="AN27" i="16"/>
  <c r="AH27" i="16"/>
  <c r="AF27" i="16"/>
  <c r="AB27" i="16"/>
  <c r="H27" i="16"/>
  <c r="AN25" i="16"/>
  <c r="AH25" i="16"/>
  <c r="AF25" i="16"/>
  <c r="AB25" i="16"/>
  <c r="H25" i="16"/>
  <c r="AN24" i="16"/>
  <c r="AH24" i="16"/>
  <c r="AF24" i="16"/>
  <c r="AB24" i="16"/>
  <c r="H24" i="16"/>
  <c r="AN23" i="16"/>
  <c r="AH23" i="16"/>
  <c r="AF23" i="16"/>
  <c r="AB23" i="16"/>
  <c r="H23" i="16"/>
  <c r="AN22" i="16"/>
  <c r="AH22" i="16"/>
  <c r="AF22" i="16"/>
  <c r="AB22" i="16"/>
  <c r="H22" i="16"/>
  <c r="AN21" i="16"/>
  <c r="AH21" i="16"/>
  <c r="AF21" i="16"/>
  <c r="AB21" i="16"/>
  <c r="H21" i="16"/>
  <c r="AN20" i="16"/>
  <c r="AH20" i="16"/>
  <c r="AF20" i="16"/>
  <c r="AB20" i="16"/>
  <c r="H20" i="16"/>
  <c r="AN19" i="16"/>
  <c r="AH19" i="16"/>
  <c r="AF19" i="16"/>
  <c r="AB19" i="16"/>
  <c r="H19" i="16"/>
  <c r="AN18" i="16"/>
  <c r="AH18" i="16"/>
  <c r="AF18" i="16"/>
  <c r="AB18" i="16"/>
  <c r="H18" i="16"/>
  <c r="AN17" i="16"/>
  <c r="AH17" i="16"/>
  <c r="AF17" i="16"/>
  <c r="AB17" i="16"/>
  <c r="H17" i="16"/>
  <c r="AN16" i="16"/>
  <c r="AH16" i="16"/>
  <c r="AF16" i="16"/>
  <c r="AB16" i="16"/>
  <c r="H16" i="16"/>
  <c r="AN14" i="16"/>
  <c r="AH14" i="16"/>
  <c r="AF14" i="16"/>
  <c r="AB14" i="16"/>
  <c r="H14" i="16"/>
  <c r="AN13" i="16"/>
  <c r="AH13" i="16"/>
  <c r="AF13" i="16"/>
  <c r="AB13" i="16"/>
  <c r="H13" i="16"/>
  <c r="AN12" i="16"/>
  <c r="AH12" i="16"/>
  <c r="AF12" i="16"/>
  <c r="AB12" i="16"/>
  <c r="H12" i="16"/>
  <c r="AN11" i="16"/>
  <c r="AH11" i="16"/>
  <c r="AF11" i="16"/>
  <c r="AB11" i="16"/>
  <c r="H11" i="16"/>
  <c r="AN10" i="16"/>
  <c r="AH10" i="16"/>
  <c r="AF10" i="16"/>
  <c r="AB10" i="16"/>
  <c r="H10" i="16"/>
  <c r="AN9" i="16"/>
  <c r="AH9" i="16"/>
  <c r="AF9" i="16"/>
  <c r="AB9" i="16"/>
  <c r="H9" i="16"/>
  <c r="AN8" i="16"/>
  <c r="AH8" i="16"/>
  <c r="AF8" i="16"/>
  <c r="AB8" i="16"/>
  <c r="H8" i="16"/>
  <c r="AN7" i="16"/>
  <c r="AH7" i="16"/>
  <c r="AF7" i="16"/>
  <c r="AB7" i="16"/>
  <c r="H7" i="16"/>
  <c r="AN6" i="16"/>
  <c r="AH6" i="16"/>
  <c r="AF6" i="16"/>
  <c r="AB6" i="16"/>
  <c r="H6" i="16"/>
  <c r="AN5" i="16"/>
  <c r="AH5" i="16"/>
  <c r="AF5" i="16"/>
  <c r="AB5" i="16"/>
  <c r="H5" i="16"/>
  <c r="I8" i="9" l="1"/>
  <c r="I7" i="9"/>
</calcChain>
</file>

<file path=xl/sharedStrings.xml><?xml version="1.0" encoding="utf-8"?>
<sst xmlns="http://schemas.openxmlformats.org/spreadsheetml/2006/main" count="416" uniqueCount="211">
  <si>
    <t>Volume</t>
  </si>
  <si>
    <t>Correction</t>
  </si>
  <si>
    <t>Uncertainty</t>
  </si>
  <si>
    <t>Medium</t>
  </si>
  <si>
    <t>Large</t>
  </si>
  <si>
    <t>1s</t>
  </si>
  <si>
    <t xml:space="preserve">avg. 3D/2D </t>
  </si>
  <si>
    <t>Geometry</t>
  </si>
  <si>
    <t>Hex.</t>
  </si>
  <si>
    <t>Ellip.</t>
  </si>
  <si>
    <t xml:space="preserve">Volume </t>
  </si>
  <si>
    <t>Size</t>
  </si>
  <si>
    <t>Roughness</t>
  </si>
  <si>
    <t>Medium &amp; Large</t>
  </si>
  <si>
    <t>1 &amp; 2</t>
  </si>
  <si>
    <t>Marlborough Fault System</t>
  </si>
  <si>
    <t>Fish Canyon Tuff</t>
  </si>
  <si>
    <t>Oligocene</t>
  </si>
  <si>
    <t>Superior Craton</t>
  </si>
  <si>
    <t>Archean</t>
  </si>
  <si>
    <t>Proterozoic</t>
  </si>
  <si>
    <t>McClure Mountain</t>
  </si>
  <si>
    <t>Cambrian</t>
  </si>
  <si>
    <t>Whitehorn</t>
  </si>
  <si>
    <t>Cretaceous</t>
  </si>
  <si>
    <t>Deep Creek</t>
  </si>
  <si>
    <t>Eocene</t>
  </si>
  <si>
    <t>Sample Name</t>
  </si>
  <si>
    <t>B1, B2, C1, C2</t>
  </si>
  <si>
    <t>Kaikōura Ranges, South Island, New Zealand</t>
  </si>
  <si>
    <t>Greywacke</t>
  </si>
  <si>
    <t>A1, A2, B1, B2, C1, C2</t>
  </si>
  <si>
    <t>−42.29</t>
  </si>
  <si>
    <t>Sandstone</t>
  </si>
  <si>
    <t>A1, A2, B1, B2</t>
  </si>
  <si>
    <t>Superior Craton, Canada</t>
  </si>
  <si>
    <t>Tonalite</t>
  </si>
  <si>
    <t>Northeast Kansas, USA</t>
  </si>
  <si>
    <t>Granite</t>
  </si>
  <si>
    <t>Baileyville drill core</t>
  </si>
  <si>
    <t>A1, A2, B1, B2, C2</t>
  </si>
  <si>
    <t>Wet Mountains, South-Central Colorado, USA</t>
  </si>
  <si>
    <t>Syenite</t>
  </si>
  <si>
    <t>Arkansas Hills, Colorado, USA</t>
  </si>
  <si>
    <t>Granodiorite</t>
  </si>
  <si>
    <t>Deep Creek Range East-Central Nevada, USA</t>
  </si>
  <si>
    <t>Monzogranite</t>
  </si>
  <si>
    <t>A1, A2, B1</t>
  </si>
  <si>
    <t>San Juan Mountains, Colorado, USA</t>
  </si>
  <si>
    <t>Dacite</t>
  </si>
  <si>
    <t>Additional Geochronologic and Thermochronologic Data</t>
  </si>
  <si>
    <t>GEM Categories</t>
  </si>
  <si>
    <t>Locality</t>
  </si>
  <si>
    <t>Lithology</t>
  </si>
  <si>
    <t>Sample Age</t>
  </si>
  <si>
    <t>Mount</t>
  </si>
  <si>
    <t>Objective</t>
  </si>
  <si>
    <t>20X</t>
  </si>
  <si>
    <t>Pixel Size (µm)</t>
  </si>
  <si>
    <t>Number of Projections</t>
  </si>
  <si>
    <t>Binning</t>
  </si>
  <si>
    <t>Filter</t>
  </si>
  <si>
    <t>Air</t>
  </si>
  <si>
    <t>Mass</t>
  </si>
  <si>
    <t>eU</t>
  </si>
  <si>
    <t>NA</t>
  </si>
  <si>
    <t>Corr. Date</t>
  </si>
  <si>
    <r>
      <t>R</t>
    </r>
    <r>
      <rPr>
        <b/>
        <vertAlign val="subscript"/>
        <sz val="12"/>
        <color theme="1"/>
        <rFont val="Calibri (Body)"/>
      </rPr>
      <t>FT</t>
    </r>
  </si>
  <si>
    <t>Zircon U-Pb ca. 1400 Ma (Van Schmus et al., 1987); AHe 150-70 Ma* (Flowers and Kelley, 2011)</t>
  </si>
  <si>
    <t>Zircon U-Pb 28.172 ± 0.028 Ma (2s) (Schmitz and Bowring, 2001); AHe 20.8 ± 0.4 Ma (1s) (Gleadow et al., 2015)</t>
  </si>
  <si>
    <t>Deposition 100 ± 20 Ma (1s) (16MFS-05; Rattenbury et al., 2006), Mean AHe 4.2 ± 1.2 Ma (2s) (16MFS-05; Collett et al., 2019)</t>
  </si>
  <si>
    <t>Deposition 120 ± 22 (1s) (15MFS-07; Harbert et al., in review); Mean AHe 5.4 ± 0.4 (2s) (15MFS-07; Harbert et al., in review)</t>
  </si>
  <si>
    <t>Zircon U-Pb 67.31 Ma + 0.57/-0.78 Ma (2s) (Abbey et al., 2017); Mean AHe 47.4 ± 4.2 Ma (1s) (Abbott et al., 2022)</t>
  </si>
  <si>
    <t>Longitude (°W)</t>
  </si>
  <si>
    <t>Latitude (°N)</t>
  </si>
  <si>
    <r>
      <rPr>
        <vertAlign val="superscript"/>
        <sz val="12"/>
        <color theme="1"/>
        <rFont val="Calibri (Body)"/>
      </rPr>
      <t>238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</si>
  <si>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t>R</t>
    </r>
    <r>
      <rPr>
        <vertAlign val="subscript"/>
        <sz val="12"/>
        <color theme="1"/>
        <rFont val="Calibri (Body)"/>
      </rPr>
      <t>FT</t>
    </r>
  </si>
  <si>
    <r>
      <t>Combined F</t>
    </r>
    <r>
      <rPr>
        <vertAlign val="subscript"/>
        <sz val="12"/>
        <color theme="1"/>
        <rFont val="Calibri (Body)"/>
      </rPr>
      <t>T</t>
    </r>
  </si>
  <si>
    <t xml:space="preserve">   Hex.</t>
  </si>
  <si>
    <t xml:space="preserve">   Ellip. </t>
  </si>
  <si>
    <t>Previous Studies</t>
  </si>
  <si>
    <t>All data: 237 grains</t>
  </si>
  <si>
    <t>Hexagonal apatite: 201 grains</t>
  </si>
  <si>
    <t>Ellipsoid apatite: 36 grains</t>
  </si>
  <si>
    <t xml:space="preserve">     Volume</t>
  </si>
  <si>
    <r>
      <rPr>
        <vertAlign val="superscript"/>
        <sz val="12"/>
        <color theme="1"/>
        <rFont val="Calibri (Body)"/>
      </rPr>
      <t xml:space="preserve">     238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</si>
  <si>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t xml:space="preserve">     R</t>
    </r>
    <r>
      <rPr>
        <vertAlign val="subscript"/>
        <sz val="12"/>
        <color theme="1"/>
        <rFont val="Calibri (Body)"/>
      </rPr>
      <t>FT</t>
    </r>
  </si>
  <si>
    <r>
      <t xml:space="preserve">Hornblende </t>
    </r>
    <r>
      <rPr>
        <vertAlign val="superscript"/>
        <sz val="12"/>
        <color theme="1"/>
        <rFont val="Calibri"/>
        <family val="2"/>
      </rPr>
      <t>40</t>
    </r>
    <r>
      <rPr>
        <sz val="12"/>
        <color theme="1"/>
        <rFont val="Calibri"/>
        <family val="2"/>
      </rPr>
      <t>Ar/</t>
    </r>
    <r>
      <rPr>
        <vertAlign val="superscript"/>
        <sz val="12"/>
        <color theme="1"/>
        <rFont val="Calibri"/>
        <family val="2"/>
      </rPr>
      <t>39</t>
    </r>
    <r>
      <rPr>
        <sz val="12"/>
        <color theme="1"/>
        <rFont val="Calibri"/>
        <family val="2"/>
      </rPr>
      <t>Ar 523.2 ± 0.9 Ma (1s) (Spell and McDougall, 2003); AHe 150-70 Ma* (Weisburg et al., 2018)</t>
    </r>
  </si>
  <si>
    <r>
      <t>Zircon U-Pb 2720-2680 Ma (Hoffman, 1988); AHe 559 to 461 Ma*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(TRaIL unpublished data)</t>
    </r>
  </si>
  <si>
    <r>
      <rPr>
        <vertAlign val="superscript"/>
        <sz val="12"/>
        <color theme="1"/>
        <rFont val="Calibri (Body)"/>
      </rPr>
      <t>235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</si>
  <si>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rPr>
        <vertAlign val="superscript"/>
        <sz val="12"/>
        <color theme="1"/>
        <rFont val="Calibri (Body)"/>
      </rPr>
      <t>232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</si>
  <si>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rPr>
        <vertAlign val="superscript"/>
        <sz val="12"/>
        <color theme="1"/>
        <rFont val="Calibri (Body)"/>
      </rPr>
      <t>147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</si>
  <si>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t>BF16-1</t>
  </si>
  <si>
    <t>MM1</t>
  </si>
  <si>
    <t>16MFS05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</si>
  <si>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</si>
  <si>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</si>
  <si>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</si>
  <si>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</si>
  <si>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</si>
  <si>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</si>
  <si>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</si>
  <si>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</si>
  <si>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</si>
  <si>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</si>
  <si>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 Geometry</t>
  </si>
  <si>
    <r>
      <rPr>
        <b/>
        <sz val="12"/>
        <color theme="1"/>
        <rFont val="Calibri"/>
        <family val="2"/>
        <scheme val="minor"/>
      </rPr>
      <t>Isotope-specific F</t>
    </r>
    <r>
      <rPr>
        <b/>
        <vertAlign val="subscript"/>
        <sz val="12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 xml:space="preserve"> values</t>
    </r>
  </si>
  <si>
    <t>Max (%)</t>
  </si>
  <si>
    <t>Min (%)</t>
  </si>
  <si>
    <t xml:space="preserve">% Uncertainty </t>
  </si>
  <si>
    <t>Zircon U-Pb 39 Ma ± 1 Ma (Rodgers, 1989); AHe 14.3-9.6 Ma* (TRaIL unpublished data)</t>
  </si>
  <si>
    <r>
      <t>Correction</t>
    </r>
    <r>
      <rPr>
        <vertAlign val="superscript"/>
        <sz val="12"/>
        <color theme="1"/>
        <rFont val="Calibri (Body)"/>
      </rPr>
      <t>a</t>
    </r>
  </si>
  <si>
    <r>
      <t>avg. 3D/2D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</si>
  <si>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r>
      <t>abs. avg. % diff.</t>
    </r>
    <r>
      <rPr>
        <vertAlign val="superscript"/>
        <sz val="12"/>
        <color theme="1"/>
        <rFont val="Calibri (Body)"/>
      </rPr>
      <t>c</t>
    </r>
  </si>
  <si>
    <t>abs. avg. % diff.</t>
  </si>
  <si>
    <r>
      <t xml:space="preserve">     R</t>
    </r>
    <r>
      <rPr>
        <vertAlign val="subscript"/>
        <sz val="12"/>
        <color theme="1"/>
        <rFont val="Calibri (Body)"/>
      </rPr>
      <t>SV</t>
    </r>
    <r>
      <rPr>
        <vertAlign val="superscript"/>
        <sz val="12"/>
        <color theme="1"/>
        <rFont val="Calibri (Body)"/>
      </rPr>
      <t>d</t>
    </r>
  </si>
  <si>
    <t>Corrected apatite (U-Th)/He date</t>
  </si>
  <si>
    <t>[-.001, 0.001]</t>
  </si>
  <si>
    <t>&lt; 0.001</t>
  </si>
  <si>
    <t>[-0.001, 0.001]</t>
  </si>
  <si>
    <t xml:space="preserve">GEM: Roughness </t>
  </si>
  <si>
    <t>GEM: Geometric Classification</t>
  </si>
  <si>
    <t>N</t>
  </si>
  <si>
    <t xml:space="preserve">Ellip. </t>
  </si>
  <si>
    <r>
      <t>95% CI</t>
    </r>
    <r>
      <rPr>
        <vertAlign val="superscript"/>
        <sz val="12"/>
        <color rgb="FF000000"/>
        <rFont val="Calibri (Body)"/>
      </rPr>
      <t>c</t>
    </r>
  </si>
  <si>
    <r>
      <t>Adjusted P-value</t>
    </r>
    <r>
      <rPr>
        <vertAlign val="superscript"/>
        <sz val="12"/>
        <color rgb="FF000000"/>
        <rFont val="Calibri (Body)"/>
      </rPr>
      <t>d</t>
    </r>
  </si>
  <si>
    <t>Table C2. Uncertainty values (1s) for different groupings of physical variables.</t>
  </si>
  <si>
    <r>
      <t>Size</t>
    </r>
    <r>
      <rPr>
        <vertAlign val="superscript"/>
        <sz val="12"/>
        <color theme="1"/>
        <rFont val="Calibri (Body)"/>
      </rPr>
      <t>a</t>
    </r>
  </si>
  <si>
    <t>Total Scan Time (h)</t>
  </si>
  <si>
    <t>X-Ray Power (W)</t>
  </si>
  <si>
    <t>X-Ray Voltage (kV)</t>
  </si>
  <si>
    <t>Height (µm)</t>
  </si>
  <si>
    <t>Width (µm)</t>
  </si>
  <si>
    <t>Exposure (s)</t>
  </si>
  <si>
    <t>Detector To Sample Distance (mm)</t>
  </si>
  <si>
    <t>Source To Sample Distance (mm)</t>
  </si>
  <si>
    <t>Sample Theta (°)</t>
  </si>
  <si>
    <t>Sample X  (µm)</t>
  </si>
  <si>
    <t>Sample Y (µm)</t>
  </si>
  <si>
    <t>Sample Z  (µm)</t>
  </si>
  <si>
    <t xml:space="preserve">     B-A</t>
  </si>
  <si>
    <t xml:space="preserve">     C-A</t>
  </si>
  <si>
    <t xml:space="preserve">     C-B</t>
  </si>
  <si>
    <t xml:space="preserve">     Medium-Large</t>
  </si>
  <si>
    <t xml:space="preserve">     1-2</t>
  </si>
  <si>
    <t>[0.153, 0.153]</t>
  </si>
  <si>
    <t>[-0.007, 0.029]</t>
  </si>
  <si>
    <t>[-0.004, 0.024]</t>
  </si>
  <si>
    <t>[0.055, 0.055]</t>
  </si>
  <si>
    <t>[-0.001, 0.009]</t>
  </si>
  <si>
    <t xml:space="preserve">Size </t>
  </si>
  <si>
    <t>Grouping &amp; Pairs</t>
  </si>
  <si>
    <r>
      <t>Difference in Slopes</t>
    </r>
    <r>
      <rPr>
        <vertAlign val="superscript"/>
        <sz val="12"/>
        <color rgb="FF000000"/>
        <rFont val="Calibri (Body)"/>
      </rPr>
      <t>b</t>
    </r>
  </si>
  <si>
    <t xml:space="preserve">This Study: 237 apatite grains; CT resolution: 0.64 µm </t>
  </si>
  <si>
    <t>Cooperdock et al. (2019): 108 apatite grains; CT resolution: 4-5 µm</t>
  </si>
  <si>
    <t>Glotzbach et al. (2019): 24 apatite grains; CT resolution: 1.2 µm</t>
  </si>
  <si>
    <r>
      <t>N</t>
    </r>
    <r>
      <rPr>
        <vertAlign val="superscript"/>
        <sz val="12"/>
        <color theme="1"/>
        <rFont val="Calibri"/>
        <family val="2"/>
      </rPr>
      <t>a</t>
    </r>
  </si>
  <si>
    <r>
      <t>% Uncert. (1s) for medium-sized</t>
    </r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apatite grains</t>
    </r>
  </si>
  <si>
    <r>
      <t>% Uncert. (1s) for large-sized</t>
    </r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apatite grains</t>
    </r>
  </si>
  <si>
    <r>
      <t>% Uncert.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(1s) for apatite grains of all sizes </t>
    </r>
  </si>
  <si>
    <t xml:space="preserve">% Uncert. (1s) for apatite grains of all sizes </t>
  </si>
  <si>
    <r>
      <t>Parameter and Geometry</t>
    </r>
    <r>
      <rPr>
        <vertAlign val="superscript"/>
        <sz val="12"/>
        <color theme="1"/>
        <rFont val="Calibri (Body)"/>
      </rPr>
      <t>a</t>
    </r>
  </si>
  <si>
    <r>
      <t>Avg. New/Orig.</t>
    </r>
    <r>
      <rPr>
        <vertAlign val="superscript"/>
        <sz val="12"/>
        <color theme="1"/>
        <rFont val="Calibri (Body)"/>
      </rPr>
      <t>b</t>
    </r>
  </si>
  <si>
    <r>
      <t>Avg. analyt. uncert. only</t>
    </r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(%), 1s</t>
    </r>
  </si>
  <si>
    <r>
      <t>Avg. analyt. + geom. uncert.</t>
    </r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(%), 1s</t>
    </r>
  </si>
  <si>
    <r>
      <t>Avg. % uncert. increase</t>
    </r>
    <r>
      <rPr>
        <vertAlign val="superscript"/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, 1s</t>
    </r>
  </si>
  <si>
    <r>
      <rPr>
        <vertAlign val="superscript"/>
        <sz val="12"/>
        <color theme="1"/>
        <rFont val="Calibri (Body)"/>
      </rPr>
      <t>238</t>
    </r>
    <r>
      <rPr>
        <sz val="12"/>
        <color theme="1"/>
        <rFont val="Calibri"/>
        <family val="2"/>
        <scheme val="minor"/>
      </rPr>
      <t>FT</t>
    </r>
  </si>
  <si>
    <r>
      <t>R</t>
    </r>
    <r>
      <rPr>
        <vertAlign val="subscript"/>
        <sz val="12"/>
        <color rgb="FF000000"/>
        <rFont val="Calibri (Body)"/>
      </rPr>
      <t>FT</t>
    </r>
  </si>
  <si>
    <r>
      <t>combined F</t>
    </r>
    <r>
      <rPr>
        <vertAlign val="subscript"/>
        <sz val="12.5"/>
        <color theme="1"/>
        <rFont val="Calibri"/>
        <family val="2"/>
      </rPr>
      <t>T</t>
    </r>
  </si>
  <si>
    <r>
      <t>R</t>
    </r>
    <r>
      <rPr>
        <vertAlign val="subscript"/>
        <sz val="12.5"/>
        <color theme="1"/>
        <rFont val="Calibri"/>
        <family val="2"/>
      </rPr>
      <t>FT</t>
    </r>
  </si>
  <si>
    <r>
      <t>Mass</t>
    </r>
    <r>
      <rPr>
        <vertAlign val="subscript"/>
        <sz val="12.5"/>
        <color theme="1"/>
        <rFont val="Calibri"/>
        <family val="2"/>
      </rPr>
      <t>orig</t>
    </r>
  </si>
  <si>
    <r>
      <t>Mass</t>
    </r>
    <r>
      <rPr>
        <vertAlign val="subscript"/>
        <sz val="12.5"/>
        <color theme="1"/>
        <rFont val="Calibri"/>
        <family val="2"/>
      </rPr>
      <t>new</t>
    </r>
  </si>
  <si>
    <r>
      <t>eU</t>
    </r>
    <r>
      <rPr>
        <vertAlign val="subscript"/>
        <sz val="12.5"/>
        <color theme="1"/>
        <rFont val="Calibri"/>
        <family val="2"/>
      </rPr>
      <t>orig</t>
    </r>
  </si>
  <si>
    <r>
      <t>eU</t>
    </r>
    <r>
      <rPr>
        <vertAlign val="subscript"/>
        <sz val="12.5"/>
        <color theme="1"/>
        <rFont val="Calibri"/>
        <family val="2"/>
      </rPr>
      <t>new</t>
    </r>
  </si>
  <si>
    <r>
      <t xml:space="preserve"> F</t>
    </r>
    <r>
      <rPr>
        <vertAlign val="subscript"/>
        <sz val="12.5"/>
        <color theme="1"/>
        <rFont val="Calibri"/>
        <family val="2"/>
      </rPr>
      <t>T, orig</t>
    </r>
  </si>
  <si>
    <r>
      <t>F</t>
    </r>
    <r>
      <rPr>
        <vertAlign val="subscript"/>
        <sz val="12.5"/>
        <color theme="1"/>
        <rFont val="Calibri"/>
        <family val="2"/>
      </rPr>
      <t>T, new</t>
    </r>
  </si>
  <si>
    <r>
      <t>Date</t>
    </r>
    <r>
      <rPr>
        <vertAlign val="subscript"/>
        <sz val="12.5"/>
        <color theme="1"/>
        <rFont val="Calibri (Body)"/>
      </rPr>
      <t>orig</t>
    </r>
  </si>
  <si>
    <r>
      <t>Date</t>
    </r>
    <r>
      <rPr>
        <vertAlign val="subscript"/>
        <sz val="12.5"/>
        <color theme="1"/>
        <rFont val="Calibri"/>
        <family val="2"/>
      </rPr>
      <t>new</t>
    </r>
  </si>
  <si>
    <r>
      <t>R</t>
    </r>
    <r>
      <rPr>
        <vertAlign val="subscript"/>
        <sz val="12.5"/>
        <color theme="1"/>
        <rFont val="Calibri"/>
        <family val="2"/>
      </rPr>
      <t>FT,orig</t>
    </r>
  </si>
  <si>
    <r>
      <t>R</t>
    </r>
    <r>
      <rPr>
        <vertAlign val="subscript"/>
        <sz val="12.5"/>
        <color theme="1"/>
        <rFont val="Calibri"/>
        <family val="2"/>
      </rPr>
      <t>FT,new</t>
    </r>
  </si>
  <si>
    <r>
      <t>Max. Width</t>
    </r>
    <r>
      <rPr>
        <vertAlign val="superscript"/>
        <sz val="12.5"/>
        <color theme="1"/>
        <rFont val="Calibri"/>
        <family val="2"/>
      </rPr>
      <t>c</t>
    </r>
    <r>
      <rPr>
        <sz val="12.5"/>
        <color theme="1"/>
        <rFont val="Calibri"/>
        <family val="2"/>
      </rPr>
      <t xml:space="preserve"> (µm)</t>
    </r>
  </si>
  <si>
    <r>
      <t>Mass</t>
    </r>
    <r>
      <rPr>
        <vertAlign val="subscript"/>
        <sz val="12.5"/>
        <color theme="1"/>
        <rFont val="Calibri"/>
        <family val="2"/>
      </rPr>
      <t>orig</t>
    </r>
    <r>
      <rPr>
        <vertAlign val="superscript"/>
        <sz val="12.5"/>
        <color theme="1"/>
        <rFont val="Calibri"/>
        <family val="2"/>
      </rPr>
      <t>d</t>
    </r>
    <r>
      <rPr>
        <sz val="12.5"/>
        <color theme="1"/>
        <rFont val="Calibri"/>
        <family val="2"/>
      </rPr>
      <t xml:space="preserve"> (µg)</t>
    </r>
  </si>
  <si>
    <r>
      <t>Mass</t>
    </r>
    <r>
      <rPr>
        <vertAlign val="subscript"/>
        <sz val="12.5"/>
        <color theme="1"/>
        <rFont val="Calibri"/>
        <family val="2"/>
      </rPr>
      <t>new</t>
    </r>
    <r>
      <rPr>
        <vertAlign val="superscript"/>
        <sz val="12.5"/>
        <color theme="1"/>
        <rFont val="Calibri"/>
        <family val="2"/>
      </rPr>
      <t>e</t>
    </r>
    <r>
      <rPr>
        <sz val="12.5"/>
        <color theme="1"/>
        <rFont val="Calibri"/>
        <family val="2"/>
      </rPr>
      <t xml:space="preserve"> (µg)</t>
    </r>
  </si>
  <si>
    <r>
      <t>±</t>
    </r>
    <r>
      <rPr>
        <vertAlign val="superscript"/>
        <sz val="12.5"/>
        <color theme="1"/>
        <rFont val="Calibri"/>
        <family val="2"/>
      </rPr>
      <t>f</t>
    </r>
    <r>
      <rPr>
        <sz val="12.5"/>
        <color theme="1"/>
        <rFont val="Calibri"/>
        <family val="2"/>
      </rPr>
      <t xml:space="preserve"> (µg) </t>
    </r>
  </si>
  <si>
    <r>
      <t>±</t>
    </r>
    <r>
      <rPr>
        <vertAlign val="superscript"/>
        <sz val="12.5"/>
        <color theme="1"/>
        <rFont val="Calibri"/>
        <family val="2"/>
      </rPr>
      <t>g</t>
    </r>
    <r>
      <rPr>
        <sz val="12.5"/>
        <color theme="1"/>
        <rFont val="Calibri"/>
        <family val="2"/>
      </rPr>
      <t xml:space="preserve"> (%)    </t>
    </r>
  </si>
  <si>
    <r>
      <t>eU</t>
    </r>
    <r>
      <rPr>
        <vertAlign val="subscript"/>
        <sz val="12.5"/>
        <color theme="1"/>
        <rFont val="Calibri"/>
        <family val="2"/>
      </rPr>
      <t>new</t>
    </r>
    <r>
      <rPr>
        <vertAlign val="superscript"/>
        <sz val="12.5"/>
        <color theme="1"/>
        <rFont val="Calibri"/>
        <family val="2"/>
      </rPr>
      <t>i</t>
    </r>
    <r>
      <rPr>
        <sz val="12.5"/>
        <color theme="1"/>
        <rFont val="Calibri"/>
        <family val="2"/>
      </rPr>
      <t xml:space="preserve"> (ppm)</t>
    </r>
  </si>
  <si>
    <r>
      <t>±</t>
    </r>
    <r>
      <rPr>
        <vertAlign val="subscript"/>
        <sz val="12.5"/>
        <color theme="1"/>
        <rFont val="Calibri"/>
        <family val="2"/>
      </rPr>
      <t xml:space="preserve"> </t>
    </r>
    <r>
      <rPr>
        <sz val="12.5"/>
        <color theme="1"/>
        <rFont val="Calibri"/>
        <family val="2"/>
      </rPr>
      <t>TAU</t>
    </r>
    <r>
      <rPr>
        <vertAlign val="superscript"/>
        <sz val="12.5"/>
        <color theme="1"/>
        <rFont val="Calibri"/>
        <family val="2"/>
      </rPr>
      <t>j</t>
    </r>
    <r>
      <rPr>
        <sz val="12.5"/>
        <color theme="1"/>
        <rFont val="Calibri"/>
        <family val="2"/>
      </rPr>
      <t xml:space="preserve"> (ppm) </t>
    </r>
  </si>
  <si>
    <r>
      <t>±</t>
    </r>
    <r>
      <rPr>
        <vertAlign val="subscript"/>
        <sz val="12.5"/>
        <color theme="1"/>
        <rFont val="Calibri"/>
        <family val="2"/>
      </rPr>
      <t xml:space="preserve"> </t>
    </r>
    <r>
      <rPr>
        <sz val="12.5"/>
        <color theme="1"/>
        <rFont val="Calibri"/>
        <family val="2"/>
      </rPr>
      <t>TAU</t>
    </r>
    <r>
      <rPr>
        <vertAlign val="superscript"/>
        <sz val="12.5"/>
        <color theme="1"/>
        <rFont val="Calibri"/>
        <family val="2"/>
      </rPr>
      <t>k</t>
    </r>
    <r>
      <rPr>
        <sz val="12.5"/>
        <color theme="1"/>
        <rFont val="Calibri"/>
        <family val="2"/>
      </rPr>
      <t xml:space="preserve"> (%)</t>
    </r>
  </si>
  <si>
    <r>
      <t>±</t>
    </r>
    <r>
      <rPr>
        <vertAlign val="subscript"/>
        <sz val="12.5"/>
        <color theme="1"/>
        <rFont val="Calibri"/>
        <family val="2"/>
      </rPr>
      <t xml:space="preserve"> </t>
    </r>
    <r>
      <rPr>
        <sz val="12.5"/>
        <color theme="1"/>
        <rFont val="Calibri"/>
        <family val="2"/>
      </rPr>
      <t>TAU + geom</t>
    </r>
    <r>
      <rPr>
        <vertAlign val="superscript"/>
        <sz val="12.5"/>
        <color theme="1"/>
        <rFont val="Calibri"/>
        <family val="2"/>
      </rPr>
      <t>l</t>
    </r>
    <r>
      <rPr>
        <sz val="12.5"/>
        <color theme="1"/>
        <rFont val="Calibri"/>
        <family val="2"/>
      </rPr>
      <t xml:space="preserve"> (ppm)</t>
    </r>
  </si>
  <si>
    <r>
      <t>±</t>
    </r>
    <r>
      <rPr>
        <vertAlign val="subscript"/>
        <sz val="12.5"/>
        <color theme="1"/>
        <rFont val="Calibri"/>
        <family val="2"/>
      </rPr>
      <t xml:space="preserve"> </t>
    </r>
    <r>
      <rPr>
        <sz val="12.5"/>
        <color theme="1"/>
        <rFont val="Calibri"/>
        <family val="2"/>
      </rPr>
      <t>TAU + geom</t>
    </r>
    <r>
      <rPr>
        <vertAlign val="superscript"/>
        <sz val="12.5"/>
        <color theme="1"/>
        <rFont val="Calibri"/>
        <family val="2"/>
      </rPr>
      <t>m</t>
    </r>
    <r>
      <rPr>
        <sz val="12.5"/>
        <color theme="1"/>
        <rFont val="Calibri"/>
        <family val="2"/>
      </rPr>
      <t xml:space="preserve"> (%)</t>
    </r>
  </si>
  <si>
    <r>
      <t>F</t>
    </r>
    <r>
      <rPr>
        <vertAlign val="subscript"/>
        <sz val="12.5"/>
        <color theme="1"/>
        <rFont val="Calibri"/>
        <family val="2"/>
      </rPr>
      <t>T, orig</t>
    </r>
    <r>
      <rPr>
        <vertAlign val="superscript"/>
        <sz val="12.5"/>
        <color theme="1"/>
        <rFont val="Calibri"/>
        <family val="2"/>
      </rPr>
      <t>n</t>
    </r>
  </si>
  <si>
    <r>
      <t>F</t>
    </r>
    <r>
      <rPr>
        <vertAlign val="subscript"/>
        <sz val="12.5"/>
        <color theme="1"/>
        <rFont val="Calibri"/>
        <family val="2"/>
      </rPr>
      <t>T, new</t>
    </r>
    <r>
      <rPr>
        <vertAlign val="superscript"/>
        <sz val="12.5"/>
        <color theme="1"/>
        <rFont val="Calibri"/>
        <family val="2"/>
      </rPr>
      <t>o</t>
    </r>
  </si>
  <si>
    <r>
      <t>± TAU</t>
    </r>
    <r>
      <rPr>
        <vertAlign val="superscript"/>
        <sz val="12.5"/>
        <color theme="1"/>
        <rFont val="Calibri"/>
        <family val="2"/>
      </rPr>
      <t>p</t>
    </r>
  </si>
  <si>
    <r>
      <t>± TAU</t>
    </r>
    <r>
      <rPr>
        <vertAlign val="superscript"/>
        <sz val="12.5"/>
        <color theme="1"/>
        <rFont val="Calibri"/>
        <family val="2"/>
      </rPr>
      <t>q</t>
    </r>
    <r>
      <rPr>
        <sz val="12.5"/>
        <color theme="1"/>
        <rFont val="Calibri"/>
        <family val="2"/>
      </rPr>
      <t xml:space="preserve"> (%)</t>
    </r>
  </si>
  <si>
    <r>
      <t>± TAU + geom</t>
    </r>
    <r>
      <rPr>
        <vertAlign val="superscript"/>
        <sz val="12.5"/>
        <color theme="1"/>
        <rFont val="Calibri"/>
        <family val="2"/>
      </rPr>
      <t>r</t>
    </r>
  </si>
  <si>
    <r>
      <t>± TAU + geom</t>
    </r>
    <r>
      <rPr>
        <vertAlign val="superscript"/>
        <sz val="12.5"/>
        <color theme="1"/>
        <rFont val="Calibri"/>
        <family val="2"/>
      </rPr>
      <t>s</t>
    </r>
    <r>
      <rPr>
        <sz val="12.5"/>
        <color theme="1"/>
        <rFont val="Calibri"/>
        <family val="2"/>
      </rPr>
      <t xml:space="preserve"> (%)</t>
    </r>
  </si>
  <si>
    <r>
      <t xml:space="preserve"> Date</t>
    </r>
    <r>
      <rPr>
        <vertAlign val="subscript"/>
        <sz val="12.5"/>
        <color theme="1"/>
        <rFont val="Calibri"/>
        <family val="2"/>
      </rPr>
      <t>orig</t>
    </r>
    <r>
      <rPr>
        <vertAlign val="superscript"/>
        <sz val="12.5"/>
        <color theme="1"/>
        <rFont val="Calibri"/>
        <family val="2"/>
      </rPr>
      <t>t</t>
    </r>
    <r>
      <rPr>
        <sz val="12.5"/>
        <color theme="1"/>
        <rFont val="Calibri"/>
        <family val="2"/>
      </rPr>
      <t xml:space="preserve"> (Ma)</t>
    </r>
  </si>
  <si>
    <r>
      <t>± TAU</t>
    </r>
    <r>
      <rPr>
        <vertAlign val="superscript"/>
        <sz val="12.5"/>
        <color theme="1"/>
        <rFont val="Calibri"/>
        <family val="2"/>
      </rPr>
      <t>u</t>
    </r>
    <r>
      <rPr>
        <sz val="12.5"/>
        <color theme="1"/>
        <rFont val="Calibri"/>
        <family val="2"/>
      </rPr>
      <t xml:space="preserve"> (Ma)</t>
    </r>
  </si>
  <si>
    <r>
      <t>± TAU</t>
    </r>
    <r>
      <rPr>
        <vertAlign val="superscript"/>
        <sz val="12.5"/>
        <color theme="1"/>
        <rFont val="Calibri"/>
        <family val="2"/>
      </rPr>
      <t>v</t>
    </r>
    <r>
      <rPr>
        <sz val="12.5"/>
        <color theme="1"/>
        <rFont val="Calibri"/>
        <family val="2"/>
      </rPr>
      <t xml:space="preserve"> (%)</t>
    </r>
  </si>
  <si>
    <r>
      <t>Date</t>
    </r>
    <r>
      <rPr>
        <vertAlign val="subscript"/>
        <sz val="12.5"/>
        <color theme="1"/>
        <rFont val="Calibri"/>
        <family val="2"/>
      </rPr>
      <t>new</t>
    </r>
    <r>
      <rPr>
        <vertAlign val="superscript"/>
        <sz val="12.5"/>
        <color theme="1"/>
        <rFont val="Calibri"/>
        <family val="2"/>
      </rPr>
      <t>w</t>
    </r>
    <r>
      <rPr>
        <sz val="12.5"/>
        <color theme="1"/>
        <rFont val="Calibri"/>
        <family val="2"/>
      </rPr>
      <t xml:space="preserve"> (Ma)</t>
    </r>
  </si>
  <si>
    <r>
      <t>± TAU</t>
    </r>
    <r>
      <rPr>
        <vertAlign val="superscript"/>
        <sz val="12.5"/>
        <color theme="1"/>
        <rFont val="Calibri"/>
        <family val="2"/>
      </rPr>
      <t>x</t>
    </r>
    <r>
      <rPr>
        <sz val="12.5"/>
        <color theme="1"/>
        <rFont val="Calibri"/>
        <family val="2"/>
      </rPr>
      <t xml:space="preserve"> (Ma)</t>
    </r>
  </si>
  <si>
    <r>
      <t>± TAU</t>
    </r>
    <r>
      <rPr>
        <vertAlign val="superscript"/>
        <sz val="12.5"/>
        <color theme="1"/>
        <rFont val="Calibri"/>
        <family val="2"/>
      </rPr>
      <t>y</t>
    </r>
    <r>
      <rPr>
        <sz val="12.5"/>
        <color theme="1"/>
        <rFont val="Calibri"/>
        <family val="2"/>
      </rPr>
      <t xml:space="preserve"> (%)</t>
    </r>
  </si>
  <si>
    <r>
      <t>± TAU + geom</t>
    </r>
    <r>
      <rPr>
        <vertAlign val="superscript"/>
        <sz val="12.5"/>
        <color theme="1"/>
        <rFont val="Calibri"/>
        <family val="2"/>
      </rPr>
      <t>z</t>
    </r>
    <r>
      <rPr>
        <sz val="12.5"/>
        <color theme="1"/>
        <rFont val="Calibri"/>
        <family val="2"/>
      </rPr>
      <t xml:space="preserve"> (Ma)</t>
    </r>
  </si>
  <si>
    <r>
      <t>± TAU + geom</t>
    </r>
    <r>
      <rPr>
        <vertAlign val="superscript"/>
        <sz val="12.5"/>
        <color theme="1"/>
        <rFont val="Calibri"/>
        <family val="2"/>
      </rPr>
      <t>aa</t>
    </r>
    <r>
      <rPr>
        <sz val="12.5"/>
        <color theme="1"/>
        <rFont val="Calibri"/>
        <family val="2"/>
      </rPr>
      <t xml:space="preserve"> (%)</t>
    </r>
  </si>
  <si>
    <r>
      <t>R</t>
    </r>
    <r>
      <rPr>
        <vertAlign val="subscript"/>
        <sz val="12.5"/>
        <color theme="1"/>
        <rFont val="Calibri"/>
        <family val="2"/>
      </rPr>
      <t>FT,orig</t>
    </r>
    <r>
      <rPr>
        <vertAlign val="superscript"/>
        <sz val="12.5"/>
        <color theme="1"/>
        <rFont val="Calibri"/>
        <family val="2"/>
      </rPr>
      <t>ab</t>
    </r>
    <r>
      <rPr>
        <sz val="12.5"/>
        <color theme="1"/>
        <rFont val="Calibri"/>
        <family val="2"/>
      </rPr>
      <t xml:space="preserve"> (µm)</t>
    </r>
  </si>
  <si>
    <r>
      <t>R</t>
    </r>
    <r>
      <rPr>
        <vertAlign val="subscript"/>
        <sz val="12.5"/>
        <color theme="1"/>
        <rFont val="Calibri"/>
        <family val="2"/>
      </rPr>
      <t>FT, new</t>
    </r>
    <r>
      <rPr>
        <vertAlign val="superscript"/>
        <sz val="12.5"/>
        <color theme="1"/>
        <rFont val="Calibri"/>
        <family val="2"/>
      </rPr>
      <t>ac</t>
    </r>
    <r>
      <rPr>
        <vertAlign val="subscript"/>
        <sz val="12.5"/>
        <color theme="1"/>
        <rFont val="Calibri"/>
        <family val="2"/>
      </rPr>
      <t xml:space="preserve"> </t>
    </r>
    <r>
      <rPr>
        <sz val="12.5"/>
        <color theme="1"/>
        <rFont val="Calibri"/>
        <family val="2"/>
      </rPr>
      <t>(µm)</t>
    </r>
  </si>
  <si>
    <r>
      <t>eU</t>
    </r>
    <r>
      <rPr>
        <vertAlign val="subscript"/>
        <sz val="12.5"/>
        <color theme="1"/>
        <rFont val="Calibri"/>
        <family val="2"/>
      </rPr>
      <t>orig</t>
    </r>
    <r>
      <rPr>
        <vertAlign val="superscript"/>
        <sz val="12.5"/>
        <color theme="1"/>
        <rFont val="Calibri"/>
        <family val="2"/>
      </rPr>
      <t>h</t>
    </r>
    <r>
      <rPr>
        <sz val="12.5"/>
        <color theme="1"/>
        <rFont val="Calibri"/>
        <family val="2"/>
      </rPr>
      <t xml:space="preserve"> (ppm)</t>
    </r>
  </si>
  <si>
    <r>
      <t>Geo.</t>
    </r>
    <r>
      <rPr>
        <vertAlign val="superscript"/>
        <sz val="12.5"/>
        <color theme="1"/>
        <rFont val="Calibri"/>
        <family val="2"/>
      </rPr>
      <t>b</t>
    </r>
  </si>
  <si>
    <r>
      <t xml:space="preserve"> ±</t>
    </r>
    <r>
      <rPr>
        <vertAlign val="superscript"/>
        <sz val="12.5"/>
        <color theme="1"/>
        <rFont val="Calibri"/>
        <family val="2"/>
      </rPr>
      <t xml:space="preserve">ad </t>
    </r>
    <r>
      <rPr>
        <sz val="12.5"/>
        <color theme="1"/>
        <rFont val="Calibri"/>
        <family val="2"/>
      </rPr>
      <t>(µm)</t>
    </r>
  </si>
  <si>
    <r>
      <t>±</t>
    </r>
    <r>
      <rPr>
        <vertAlign val="superscript"/>
        <sz val="12.5"/>
        <color theme="1"/>
        <rFont val="Calibri"/>
        <family val="2"/>
      </rPr>
      <t xml:space="preserve">ae </t>
    </r>
    <r>
      <rPr>
        <sz val="12.5"/>
        <color theme="1"/>
        <rFont val="Calibri"/>
        <family val="2"/>
      </rPr>
      <t>(%)</t>
    </r>
  </si>
  <si>
    <r>
      <t>Sample and aliquot</t>
    </r>
    <r>
      <rPr>
        <vertAlign val="superscript"/>
        <sz val="11"/>
        <color theme="1"/>
        <rFont val="Calibri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</si>
</sst>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0"/>
      <name val="Helv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rgb="FF1C1D1E"/>
      <name val="Arial"/>
      <family val="2"/>
    </font>
    <font>
      <sz val="11"/>
      <color rgb="FF2E2E2E"/>
      <name val="Arial"/>
      <family val="2"/>
    </font>
    <font>
      <b/>
      <sz val="11"/>
      <color rgb="FF000000"/>
      <name val="Arial"/>
      <family val="2"/>
    </font>
    <font>
      <sz val="11"/>
      <color rgb="FF1155CC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1C1D1E"/>
      <name val="Calibri"/>
      <family val="2"/>
    </font>
    <font>
      <vertAlign val="superscript"/>
      <sz val="12"/>
      <color rgb="FF000000"/>
      <name val="Calibri (Body)"/>
    </font>
    <font>
      <vertAlign val="subscript"/>
      <sz val="12"/>
      <color rgb="FF000000"/>
      <name val="Calibri (Body)"/>
    </font>
    <font>
      <sz val="12.5"/>
      <color theme="1"/>
      <name val="Calibri"/>
      <family val="2"/>
    </font>
    <font>
      <vertAlign val="subscript"/>
      <sz val="12.5"/>
      <color theme="1"/>
      <name val="Calibri"/>
      <family val="2"/>
    </font>
    <font>
      <sz val="12.5"/>
      <color theme="1"/>
      <name val="Calibri"/>
      <family val="2"/>
      <scheme val="minor"/>
    </font>
    <font>
      <vertAlign val="subscript"/>
      <sz val="12.5"/>
      <color theme="1"/>
      <name val="Calibri (Body)"/>
    </font>
    <font>
      <vertAlign val="superscript"/>
      <sz val="12.5"/>
      <color theme="1"/>
      <name val="Calibri"/>
      <family val="2"/>
    </font>
    <font>
      <sz val="12.5"/>
      <color rgb="FFFF0000"/>
      <name val="Calibri"/>
      <family val="2"/>
    </font>
    <font>
      <b/>
      <sz val="12.5"/>
      <color theme="1"/>
      <name val="Calibri"/>
      <family val="2"/>
    </font>
    <font>
      <b/>
      <sz val="12.5"/>
      <color theme="1"/>
      <name val="Calibri"/>
      <family val="2"/>
      <scheme val="minor"/>
    </font>
    <font>
      <sz val="12.5"/>
      <name val="Calibri"/>
      <family val="2"/>
    </font>
    <font>
      <sz val="12.5"/>
      <name val="Calibri"/>
      <family val="2"/>
      <scheme val="minor"/>
    </font>
    <font>
      <sz val="12.5"/>
      <name val="Helv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8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0" fontId="16" fillId="0" borderId="0" xfId="0" applyFont="1"/>
    <xf numFmtId="0" fontId="17" fillId="0" borderId="0" xfId="0" applyFont="1"/>
    <xf numFmtId="0" fontId="14" fillId="0" borderId="0" xfId="2" applyFont="1"/>
    <xf numFmtId="0" fontId="8" fillId="0" borderId="0" xfId="2"/>
    <xf numFmtId="0" fontId="9" fillId="0" borderId="0" xfId="2" applyFont="1"/>
    <xf numFmtId="0" fontId="14" fillId="0" borderId="0" xfId="2" applyFont="1" applyAlignment="1">
      <alignment horizontal="center"/>
    </xf>
    <xf numFmtId="0" fontId="10" fillId="0" borderId="0" xfId="2" applyFont="1"/>
    <xf numFmtId="0" fontId="15" fillId="0" borderId="0" xfId="2" applyFont="1"/>
    <xf numFmtId="0" fontId="13" fillId="0" borderId="0" xfId="2" applyFont="1"/>
    <xf numFmtId="0" fontId="12" fillId="0" borderId="0" xfId="2" applyFont="1"/>
    <xf numFmtId="0" fontId="9" fillId="0" borderId="0" xfId="2" applyFont="1" applyAlignment="1">
      <alignment horizontal="right"/>
    </xf>
    <xf numFmtId="0" fontId="11" fillId="0" borderId="0" xfId="2" applyFont="1"/>
    <xf numFmtId="0" fontId="9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2" fillId="0" borderId="0" xfId="2" applyFont="1"/>
    <xf numFmtId="0" fontId="1" fillId="0" borderId="0" xfId="2" applyFont="1" applyAlignment="1">
      <alignment vertical="center"/>
    </xf>
    <xf numFmtId="0" fontId="19" fillId="0" borderId="0" xfId="0" applyFont="1"/>
    <xf numFmtId="0" fontId="18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22" fillId="3" borderId="2" xfId="2" applyFont="1" applyFill="1" applyBorder="1"/>
    <xf numFmtId="0" fontId="22" fillId="3" borderId="2" xfId="2" applyFont="1" applyFill="1" applyBorder="1" applyAlignment="1">
      <alignment horizontal="center"/>
    </xf>
    <xf numFmtId="0" fontId="22" fillId="3" borderId="2" xfId="2" applyFont="1" applyFill="1" applyBorder="1" applyAlignment="1">
      <alignment horizontal="center" wrapText="1"/>
    </xf>
    <xf numFmtId="0" fontId="17" fillId="3" borderId="0" xfId="2" applyFont="1" applyFill="1"/>
    <xf numFmtId="0" fontId="17" fillId="3" borderId="0" xfId="2" applyFont="1" applyFill="1" applyAlignment="1">
      <alignment horizontal="center"/>
    </xf>
    <xf numFmtId="0" fontId="22" fillId="3" borderId="0" xfId="2" applyFont="1" applyFill="1" applyAlignment="1">
      <alignment horizontal="center"/>
    </xf>
    <xf numFmtId="2" fontId="22" fillId="3" borderId="0" xfId="2" applyNumberFormat="1" applyFont="1" applyFill="1" applyAlignment="1">
      <alignment horizontal="center"/>
    </xf>
    <xf numFmtId="0" fontId="22" fillId="3" borderId="0" xfId="2" applyFont="1" applyFill="1" applyAlignment="1">
      <alignment horizontal="center" wrapText="1"/>
    </xf>
    <xf numFmtId="2" fontId="22" fillId="3" borderId="0" xfId="2" applyNumberFormat="1" applyFont="1" applyFill="1" applyAlignment="1">
      <alignment horizontal="center" wrapText="1"/>
    </xf>
    <xf numFmtId="0" fontId="25" fillId="3" borderId="0" xfId="2" applyFont="1" applyFill="1" applyAlignment="1">
      <alignment horizontal="center"/>
    </xf>
    <xf numFmtId="0" fontId="17" fillId="3" borderId="2" xfId="2" applyFont="1" applyFill="1" applyBorder="1"/>
    <xf numFmtId="0" fontId="25" fillId="3" borderId="2" xfId="2" applyFont="1" applyFill="1" applyBorder="1" applyAlignment="1">
      <alignment horizontal="center"/>
    </xf>
    <xf numFmtId="2" fontId="17" fillId="3" borderId="2" xfId="2" applyNumberFormat="1" applyFont="1" applyFill="1" applyBorder="1" applyAlignment="1">
      <alignment horizontal="center"/>
    </xf>
    <xf numFmtId="0" fontId="17" fillId="4" borderId="2" xfId="2" applyFont="1" applyFill="1" applyBorder="1" applyAlignment="1">
      <alignment horizont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9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2" fillId="3" borderId="1" xfId="0" applyFont="1" applyFill="1" applyBorder="1"/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center" wrapText="1"/>
    </xf>
    <xf numFmtId="2" fontId="0" fillId="3" borderId="0" xfId="0" applyNumberFormat="1" applyFill="1" applyAlignment="1">
      <alignment horizontal="center"/>
    </xf>
    <xf numFmtId="0" fontId="0" fillId="3" borderId="3" xfId="0" applyFill="1" applyBorder="1"/>
    <xf numFmtId="0" fontId="0" fillId="3" borderId="2" xfId="0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9" fontId="0" fillId="3" borderId="0" xfId="0" applyNumberFormat="1" applyFill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 wrapText="1"/>
    </xf>
    <xf numFmtId="0" fontId="3" fillId="3" borderId="0" xfId="0" applyFont="1" applyFill="1"/>
    <xf numFmtId="0" fontId="2" fillId="3" borderId="2" xfId="0" applyFont="1" applyFill="1" applyBorder="1"/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49" fontId="3" fillId="3" borderId="0" xfId="0" applyNumberFormat="1" applyFont="1" applyFill="1"/>
    <xf numFmtId="49" fontId="3" fillId="3" borderId="2" xfId="0" applyNumberFormat="1" applyFont="1" applyFill="1" applyBorder="1"/>
    <xf numFmtId="165" fontId="0" fillId="3" borderId="2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2" borderId="0" xfId="0" applyFill="1" applyAlignment="1">
      <alignment wrapText="1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/>
    </xf>
    <xf numFmtId="0" fontId="0" fillId="0" borderId="2" xfId="0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2" borderId="2" xfId="0" applyFill="1" applyBorder="1" applyAlignment="1">
      <alignment wrapText="1"/>
    </xf>
    <xf numFmtId="164" fontId="3" fillId="3" borderId="2" xfId="0" applyNumberFormat="1" applyFont="1" applyFill="1" applyBorder="1" applyAlignment="1">
      <alignment horizontal="center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 wrapText="1"/>
    </xf>
    <xf numFmtId="0" fontId="28" fillId="3" borderId="1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30" fillId="0" borderId="0" xfId="0" applyFont="1"/>
    <xf numFmtId="0" fontId="28" fillId="3" borderId="1" xfId="0" applyFont="1" applyFill="1" applyBorder="1" applyAlignment="1">
      <alignment horizontal="center" wrapText="1"/>
    </xf>
    <xf numFmtId="0" fontId="30" fillId="3" borderId="1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33" fillId="3" borderId="0" xfId="0" applyFont="1" applyFill="1" applyAlignment="1">
      <alignment horizontal="center" wrapText="1"/>
    </xf>
    <xf numFmtId="0" fontId="30" fillId="0" borderId="0" xfId="0" applyFont="1" applyAlignment="1">
      <alignment wrapText="1"/>
    </xf>
    <xf numFmtId="0" fontId="34" fillId="3" borderId="1" xfId="0" applyFont="1" applyFill="1" applyBorder="1" applyAlignment="1">
      <alignment horizontal="center" wrapText="1"/>
    </xf>
    <xf numFmtId="0" fontId="35" fillId="0" borderId="0" xfId="0" applyFont="1" applyAlignment="1">
      <alignment wrapText="1"/>
    </xf>
    <xf numFmtId="0" fontId="36" fillId="3" borderId="0" xfId="1" applyFont="1" applyFill="1"/>
    <xf numFmtId="1" fontId="36" fillId="3" borderId="0" xfId="1" applyNumberFormat="1" applyFont="1" applyFill="1" applyAlignment="1">
      <alignment horizontal="center"/>
    </xf>
    <xf numFmtId="164" fontId="28" fillId="3" borderId="0" xfId="0" applyNumberFormat="1" applyFont="1" applyFill="1" applyAlignment="1">
      <alignment horizontal="center"/>
    </xf>
    <xf numFmtId="9" fontId="28" fillId="3" borderId="0" xfId="0" applyNumberFormat="1" applyFont="1" applyFill="1" applyAlignment="1">
      <alignment horizontal="center"/>
    </xf>
    <xf numFmtId="9" fontId="28" fillId="3" borderId="0" xfId="3" applyFont="1" applyFill="1" applyBorder="1" applyAlignment="1">
      <alignment horizontal="center"/>
    </xf>
    <xf numFmtId="164" fontId="30" fillId="6" borderId="0" xfId="0" applyNumberFormat="1" applyFont="1" applyFill="1" applyAlignment="1">
      <alignment horizontal="center"/>
    </xf>
    <xf numFmtId="2" fontId="36" fillId="3" borderId="0" xfId="1" applyNumberFormat="1" applyFont="1" applyFill="1" applyAlignment="1">
      <alignment horizontal="center" vertical="center"/>
    </xf>
    <xf numFmtId="2" fontId="28" fillId="3" borderId="0" xfId="0" applyNumberFormat="1" applyFont="1" applyFill="1" applyAlignment="1">
      <alignment horizontal="center"/>
    </xf>
    <xf numFmtId="9" fontId="28" fillId="3" borderId="0" xfId="3" applyFont="1" applyFill="1" applyAlignment="1">
      <alignment horizontal="center"/>
    </xf>
    <xf numFmtId="164" fontId="36" fillId="3" borderId="0" xfId="1" applyNumberFormat="1" applyFont="1" applyFill="1" applyAlignment="1">
      <alignment horizontal="center"/>
    </xf>
    <xf numFmtId="1" fontId="28" fillId="3" borderId="0" xfId="0" applyNumberFormat="1" applyFont="1" applyFill="1" applyAlignment="1">
      <alignment horizontal="center"/>
    </xf>
    <xf numFmtId="164" fontId="30" fillId="0" borderId="0" xfId="0" applyNumberFormat="1" applyFont="1"/>
    <xf numFmtId="164" fontId="28" fillId="3" borderId="2" xfId="0" applyNumberFormat="1" applyFont="1" applyFill="1" applyBorder="1" applyAlignment="1">
      <alignment horizontal="center"/>
    </xf>
    <xf numFmtId="9" fontId="28" fillId="3" borderId="2" xfId="3" applyFont="1" applyFill="1" applyBorder="1" applyAlignment="1">
      <alignment horizontal="center"/>
    </xf>
    <xf numFmtId="164" fontId="30" fillId="6" borderId="2" xfId="0" applyNumberFormat="1" applyFont="1" applyFill="1" applyBorder="1" applyAlignment="1">
      <alignment horizontal="center"/>
    </xf>
    <xf numFmtId="9" fontId="28" fillId="3" borderId="2" xfId="0" applyNumberFormat="1" applyFont="1" applyFill="1" applyBorder="1" applyAlignment="1">
      <alignment horizontal="center"/>
    </xf>
    <xf numFmtId="2" fontId="28" fillId="3" borderId="2" xfId="0" applyNumberFormat="1" applyFont="1" applyFill="1" applyBorder="1" applyAlignment="1">
      <alignment horizontal="center"/>
    </xf>
    <xf numFmtId="0" fontId="36" fillId="3" borderId="1" xfId="1" applyFont="1" applyFill="1" applyBorder="1"/>
    <xf numFmtId="1" fontId="36" fillId="3" borderId="1" xfId="1" applyNumberFormat="1" applyFont="1" applyFill="1" applyBorder="1" applyAlignment="1">
      <alignment horizontal="center"/>
    </xf>
    <xf numFmtId="164" fontId="28" fillId="3" borderId="1" xfId="0" applyNumberFormat="1" applyFont="1" applyFill="1" applyBorder="1" applyAlignment="1">
      <alignment horizontal="center"/>
    </xf>
    <xf numFmtId="9" fontId="28" fillId="3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9" fontId="28" fillId="3" borderId="1" xfId="3" applyFont="1" applyFill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2" fontId="36" fillId="3" borderId="1" xfId="1" applyNumberFormat="1" applyFont="1" applyFill="1" applyBorder="1" applyAlignment="1">
      <alignment horizontal="center" vertical="center"/>
    </xf>
    <xf numFmtId="2" fontId="28" fillId="3" borderId="1" xfId="0" applyNumberFormat="1" applyFont="1" applyFill="1" applyBorder="1" applyAlignment="1">
      <alignment horizontal="center"/>
    </xf>
    <xf numFmtId="164" fontId="36" fillId="3" borderId="1" xfId="1" applyNumberFormat="1" applyFont="1" applyFill="1" applyBorder="1" applyAlignment="1">
      <alignment horizontal="center"/>
    </xf>
    <xf numFmtId="1" fontId="28" fillId="3" borderId="1" xfId="0" applyNumberFormat="1" applyFont="1" applyFill="1" applyBorder="1" applyAlignment="1">
      <alignment horizontal="center"/>
    </xf>
    <xf numFmtId="164" fontId="28" fillId="3" borderId="3" xfId="0" applyNumberFormat="1" applyFont="1" applyFill="1" applyBorder="1" applyAlignment="1">
      <alignment horizontal="center"/>
    </xf>
    <xf numFmtId="2" fontId="36" fillId="3" borderId="2" xfId="1" applyNumberFormat="1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1" fontId="30" fillId="3" borderId="1" xfId="0" applyNumberFormat="1" applyFont="1" applyFill="1" applyBorder="1" applyAlignment="1">
      <alignment horizontal="center"/>
    </xf>
    <xf numFmtId="0" fontId="36" fillId="3" borderId="3" xfId="1" applyFont="1" applyFill="1" applyBorder="1"/>
    <xf numFmtId="1" fontId="36" fillId="3" borderId="3" xfId="1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164" fontId="30" fillId="3" borderId="3" xfId="0" applyNumberFormat="1" applyFont="1" applyFill="1" applyBorder="1" applyAlignment="1">
      <alignment horizontal="center"/>
    </xf>
    <xf numFmtId="164" fontId="30" fillId="3" borderId="0" xfId="0" applyNumberFormat="1" applyFont="1" applyFill="1" applyAlignment="1">
      <alignment horizontal="center"/>
    </xf>
    <xf numFmtId="9" fontId="30" fillId="3" borderId="0" xfId="0" applyNumberFormat="1" applyFont="1" applyFill="1" applyAlignment="1">
      <alignment horizontal="center"/>
    </xf>
    <xf numFmtId="2" fontId="37" fillId="3" borderId="3" xfId="1" applyNumberFormat="1" applyFont="1" applyFill="1" applyBorder="1" applyAlignment="1">
      <alignment horizontal="center" vertical="center"/>
    </xf>
    <xf numFmtId="2" fontId="30" fillId="3" borderId="3" xfId="0" applyNumberFormat="1" applyFont="1" applyFill="1" applyBorder="1" applyAlignment="1">
      <alignment horizontal="center"/>
    </xf>
    <xf numFmtId="9" fontId="28" fillId="3" borderId="3" xfId="3" applyFont="1" applyFill="1" applyBorder="1" applyAlignment="1">
      <alignment horizontal="center"/>
    </xf>
    <xf numFmtId="164" fontId="36" fillId="3" borderId="3" xfId="1" applyNumberFormat="1" applyFont="1" applyFill="1" applyBorder="1" applyAlignment="1">
      <alignment horizontal="center"/>
    </xf>
    <xf numFmtId="1" fontId="28" fillId="3" borderId="3" xfId="0" applyNumberFormat="1" applyFont="1" applyFill="1" applyBorder="1" applyAlignment="1">
      <alignment horizontal="center"/>
    </xf>
    <xf numFmtId="2" fontId="37" fillId="3" borderId="0" xfId="1" applyNumberFormat="1" applyFont="1" applyFill="1" applyAlignment="1">
      <alignment horizontal="center" vertical="center"/>
    </xf>
    <xf numFmtId="2" fontId="30" fillId="3" borderId="0" xfId="0" applyNumberFormat="1" applyFont="1" applyFill="1" applyAlignment="1">
      <alignment horizontal="center"/>
    </xf>
    <xf numFmtId="0" fontId="36" fillId="3" borderId="2" xfId="1" applyFont="1" applyFill="1" applyBorder="1"/>
    <xf numFmtId="1" fontId="36" fillId="3" borderId="2" xfId="1" applyNumberFormat="1" applyFont="1" applyFill="1" applyBorder="1" applyAlignment="1">
      <alignment horizontal="center"/>
    </xf>
    <xf numFmtId="164" fontId="30" fillId="3" borderId="2" xfId="0" applyNumberFormat="1" applyFont="1" applyFill="1" applyBorder="1" applyAlignment="1">
      <alignment horizontal="center"/>
    </xf>
    <xf numFmtId="9" fontId="30" fillId="3" borderId="2" xfId="0" applyNumberFormat="1" applyFont="1" applyFill="1" applyBorder="1" applyAlignment="1">
      <alignment horizontal="center"/>
    </xf>
    <xf numFmtId="2" fontId="37" fillId="3" borderId="2" xfId="1" applyNumberFormat="1" applyFont="1" applyFill="1" applyBorder="1" applyAlignment="1">
      <alignment horizontal="center" vertical="center"/>
    </xf>
    <xf numFmtId="2" fontId="30" fillId="3" borderId="2" xfId="0" applyNumberFormat="1" applyFont="1" applyFill="1" applyBorder="1" applyAlignment="1">
      <alignment horizontal="center"/>
    </xf>
    <xf numFmtId="164" fontId="36" fillId="3" borderId="2" xfId="1" applyNumberFormat="1" applyFont="1" applyFill="1" applyBorder="1" applyAlignment="1">
      <alignment horizontal="center"/>
    </xf>
    <xf numFmtId="1" fontId="28" fillId="3" borderId="2" xfId="0" applyNumberFormat="1" applyFont="1" applyFill="1" applyBorder="1" applyAlignment="1">
      <alignment horizontal="center"/>
    </xf>
    <xf numFmtId="0" fontId="30" fillId="3" borderId="0" xfId="0" applyFont="1" applyFill="1"/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 wrapText="1"/>
    </xf>
    <xf numFmtId="1" fontId="37" fillId="3" borderId="0" xfId="1" applyNumberFormat="1" applyFont="1" applyFill="1" applyAlignment="1">
      <alignment horizontal="center"/>
    </xf>
    <xf numFmtId="1" fontId="30" fillId="3" borderId="0" xfId="0" applyNumberFormat="1" applyFont="1" applyFill="1" applyAlignment="1">
      <alignment horizontal="center"/>
    </xf>
    <xf numFmtId="0" fontId="30" fillId="0" borderId="0" xfId="0" applyFont="1" applyAlignment="1">
      <alignment horizontal="center" wrapText="1"/>
    </xf>
    <xf numFmtId="164" fontId="30" fillId="0" borderId="0" xfId="0" applyNumberFormat="1" applyFont="1" applyAlignment="1">
      <alignment horizontal="center"/>
    </xf>
    <xf numFmtId="9" fontId="30" fillId="0" borderId="0" xfId="3" applyFont="1" applyAlignment="1">
      <alignment horizontal="center"/>
    </xf>
    <xf numFmtId="2" fontId="37" fillId="0" borderId="0" xfId="1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1" fontId="37" fillId="0" borderId="0" xfId="1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165" fontId="38" fillId="0" borderId="0" xfId="1" applyNumberFormat="1" applyFont="1" applyAlignment="1">
      <alignment horizontal="center" vertic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wrapText="1"/>
    </xf>
    <xf numFmtId="0" fontId="9" fillId="0" borderId="0" xfId="2" applyFont="1"/>
    <xf numFmtId="0" fontId="8" fillId="0" borderId="0" xfId="2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3" borderId="3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8" fillId="3" borderId="2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left" wrapText="1"/>
    </xf>
    <xf numFmtId="0" fontId="39" fillId="3" borderId="0" xfId="0" applyFont="1" applyFill="1" applyAlignment="1">
      <alignment wrapText="1"/>
    </xf>
  </cellXfs>
  <cellStyles count="4">
    <cellStyle name="Normal" xfId="0" builtinId="0"/>
    <cellStyle name="Normal 2" xfId="1" xr:uid="{8E2F3DD2-C9A3-1742-873F-8CE4B9E72FAB}"/>
    <cellStyle name="Normal 3" xfId="2" xr:uid="{F07938F2-E7AC-5B4C-966F-581C31731C7F}"/>
    <cellStyle name="Percent" xfId="3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7774-FA11-D049-8842-258717A1159C}">
  <sheetPr>
    <pageSetUpPr fitToPage="1"/>
  </sheetPr>
  <dimension ref="A1:U996"/>
  <sheetViews>
    <sheetView zoomScale="125" workbookViewId="0">
      <selection activeCell="I3" sqref="I3"/>
    </sheetView>
  </sheetViews>
  <sheetFormatPr baseColWidth="10" defaultColWidth="13.1640625" defaultRowHeight="15" customHeight="1"/>
  <cols>
    <col min="1" max="1" width="23.6640625" style="7" customWidth="1"/>
    <col min="2" max="2" width="13.5" style="7" customWidth="1"/>
    <col min="3" max="3" width="21.6640625" style="7" customWidth="1"/>
    <col min="4" max="4" width="42.83203125" style="7" customWidth="1"/>
    <col min="5" max="5" width="12.33203125" style="7" customWidth="1"/>
    <col min="6" max="6" width="10.1640625" style="7" customWidth="1"/>
    <col min="7" max="7" width="19.5" style="7" customWidth="1"/>
    <col min="8" max="8" width="5.1640625" style="7" customWidth="1"/>
    <col min="9" max="9" width="41.83203125" style="7" customWidth="1"/>
    <col min="10" max="10" width="42.83203125" style="7" customWidth="1"/>
    <col min="11" max="13" width="12.33203125" style="7" customWidth="1"/>
    <col min="14" max="14" width="15.5" style="7" customWidth="1"/>
    <col min="15" max="26" width="12.33203125" style="7" customWidth="1"/>
    <col min="27" max="16384" width="13.1640625" style="7"/>
  </cols>
  <sheetData>
    <row r="1" spans="1:21" ht="35" customHeight="1">
      <c r="A1" s="27" t="s">
        <v>27</v>
      </c>
      <c r="B1" s="28" t="s">
        <v>54</v>
      </c>
      <c r="C1" s="28" t="s">
        <v>53</v>
      </c>
      <c r="D1" s="28" t="s">
        <v>52</v>
      </c>
      <c r="E1" s="29" t="s">
        <v>73</v>
      </c>
      <c r="F1" s="29" t="s">
        <v>74</v>
      </c>
      <c r="G1" s="28" t="s">
        <v>51</v>
      </c>
      <c r="H1" s="29" t="s">
        <v>156</v>
      </c>
      <c r="I1" s="29" t="s">
        <v>50</v>
      </c>
      <c r="J1" s="19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50" customHeight="1">
      <c r="A2" s="30" t="s">
        <v>16</v>
      </c>
      <c r="B2" s="31" t="s">
        <v>17</v>
      </c>
      <c r="C2" s="32" t="s">
        <v>49</v>
      </c>
      <c r="D2" s="32" t="s">
        <v>48</v>
      </c>
      <c r="E2" s="33">
        <v>-106.934167</v>
      </c>
      <c r="F2" s="33">
        <v>37.756388999999999</v>
      </c>
      <c r="G2" s="32" t="s">
        <v>47</v>
      </c>
      <c r="H2" s="32">
        <v>31</v>
      </c>
      <c r="I2" s="34" t="s">
        <v>69</v>
      </c>
      <c r="J2" s="17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42" customHeight="1">
      <c r="A3" s="30" t="s">
        <v>25</v>
      </c>
      <c r="B3" s="31" t="s">
        <v>26</v>
      </c>
      <c r="C3" s="32" t="s">
        <v>46</v>
      </c>
      <c r="D3" s="32" t="s">
        <v>45</v>
      </c>
      <c r="E3" s="33">
        <v>-113.919972</v>
      </c>
      <c r="F3" s="33">
        <v>39.828223000000001</v>
      </c>
      <c r="G3" s="32" t="s">
        <v>40</v>
      </c>
      <c r="H3" s="32">
        <v>31</v>
      </c>
      <c r="I3" s="34" t="s">
        <v>110</v>
      </c>
      <c r="J3" s="1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49" customHeight="1">
      <c r="A4" s="30" t="s">
        <v>23</v>
      </c>
      <c r="B4" s="31" t="s">
        <v>24</v>
      </c>
      <c r="C4" s="32" t="s">
        <v>44</v>
      </c>
      <c r="D4" s="31" t="s">
        <v>43</v>
      </c>
      <c r="E4" s="33">
        <v>-105.9</v>
      </c>
      <c r="F4" s="35">
        <v>38.5</v>
      </c>
      <c r="G4" s="32" t="s">
        <v>34</v>
      </c>
      <c r="H4" s="32">
        <v>25</v>
      </c>
      <c r="I4" s="34" t="s">
        <v>72</v>
      </c>
      <c r="J4" s="17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60" customHeight="1">
      <c r="A5" s="30" t="s">
        <v>21</v>
      </c>
      <c r="B5" s="31" t="s">
        <v>22</v>
      </c>
      <c r="C5" s="32" t="s">
        <v>42</v>
      </c>
      <c r="D5" s="31" t="s">
        <v>41</v>
      </c>
      <c r="E5" s="33">
        <v>-105.4667</v>
      </c>
      <c r="F5" s="33">
        <v>38.349719999999998</v>
      </c>
      <c r="G5" s="32" t="s">
        <v>34</v>
      </c>
      <c r="H5" s="32">
        <v>36</v>
      </c>
      <c r="I5" s="34" t="s">
        <v>87</v>
      </c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49" customHeight="1">
      <c r="A6" s="30" t="s">
        <v>39</v>
      </c>
      <c r="B6" s="31" t="s">
        <v>20</v>
      </c>
      <c r="C6" s="32" t="s">
        <v>38</v>
      </c>
      <c r="D6" s="31" t="s">
        <v>37</v>
      </c>
      <c r="E6" s="33">
        <v>-96.2</v>
      </c>
      <c r="F6" s="33">
        <v>39.9</v>
      </c>
      <c r="G6" s="32" t="s">
        <v>34</v>
      </c>
      <c r="H6" s="32">
        <v>22</v>
      </c>
      <c r="I6" s="34" t="s">
        <v>68</v>
      </c>
      <c r="J6" s="17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41" customHeight="1">
      <c r="A7" s="30" t="s">
        <v>18</v>
      </c>
      <c r="B7" s="31" t="s">
        <v>19</v>
      </c>
      <c r="C7" s="32" t="s">
        <v>36</v>
      </c>
      <c r="D7" s="31" t="s">
        <v>35</v>
      </c>
      <c r="E7" s="33">
        <v>-92.99</v>
      </c>
      <c r="F7" s="33">
        <v>51.76</v>
      </c>
      <c r="G7" s="32" t="s">
        <v>34</v>
      </c>
      <c r="H7" s="32">
        <v>47</v>
      </c>
      <c r="I7" s="34" t="s">
        <v>88</v>
      </c>
      <c r="J7" s="17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61" customHeight="1">
      <c r="A8" s="30" t="s">
        <v>15</v>
      </c>
      <c r="B8" s="32" t="s">
        <v>24</v>
      </c>
      <c r="C8" s="32" t="s">
        <v>33</v>
      </c>
      <c r="D8" s="36" t="s">
        <v>29</v>
      </c>
      <c r="E8" s="33">
        <v>173.69</v>
      </c>
      <c r="F8" s="33" t="s">
        <v>32</v>
      </c>
      <c r="G8" s="32" t="s">
        <v>31</v>
      </c>
      <c r="H8" s="32">
        <v>45</v>
      </c>
      <c r="I8" s="34" t="s">
        <v>70</v>
      </c>
      <c r="J8" s="17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49" customHeight="1">
      <c r="A9" s="37" t="s">
        <v>15</v>
      </c>
      <c r="B9" s="28" t="s">
        <v>24</v>
      </c>
      <c r="C9" s="28" t="s">
        <v>30</v>
      </c>
      <c r="D9" s="38" t="s">
        <v>29</v>
      </c>
      <c r="E9" s="39">
        <v>173.21719999999999</v>
      </c>
      <c r="F9" s="39">
        <v>-41.781100000000002</v>
      </c>
      <c r="G9" s="28" t="s">
        <v>28</v>
      </c>
      <c r="H9" s="28">
        <v>30</v>
      </c>
      <c r="I9" s="40" t="s">
        <v>71</v>
      </c>
      <c r="J9" s="20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6"/>
      <c r="B10" s="6"/>
      <c r="C10" s="6"/>
      <c r="D10" s="6"/>
      <c r="E10" s="6"/>
      <c r="F10" s="6"/>
      <c r="G10" s="6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12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7" customHeight="1">
      <c r="A18" s="13"/>
      <c r="B18" s="12"/>
      <c r="C18" s="13"/>
      <c r="D18" s="13"/>
      <c r="E18" s="13"/>
      <c r="F18" s="13"/>
      <c r="G18" s="13"/>
      <c r="H18" s="13"/>
      <c r="I18" s="13"/>
      <c r="J18" s="13"/>
      <c r="K18" s="8"/>
      <c r="L18" s="8"/>
      <c r="M18" s="8"/>
      <c r="N18" s="13"/>
      <c r="O18" s="8"/>
      <c r="P18" s="8"/>
      <c r="Q18" s="8"/>
      <c r="R18" s="8"/>
      <c r="S18" s="8"/>
      <c r="T18" s="8"/>
      <c r="U18" s="8"/>
    </row>
    <row r="19" spans="1:21" ht="15.75" customHeight="1">
      <c r="A19" s="8"/>
      <c r="B19" s="8"/>
      <c r="C19" s="8"/>
      <c r="D19" s="8"/>
      <c r="E19" s="8"/>
      <c r="F19" s="8"/>
      <c r="G19" s="8"/>
      <c r="H19" s="8"/>
      <c r="I19" s="8"/>
      <c r="J19" s="13"/>
      <c r="K19" s="13"/>
      <c r="L19" s="13"/>
      <c r="M19" s="13"/>
      <c r="N19" s="8"/>
      <c r="O19" s="8"/>
      <c r="P19" s="8"/>
      <c r="Q19" s="8"/>
      <c r="R19" s="8"/>
      <c r="S19" s="8"/>
      <c r="T19" s="8"/>
      <c r="U19" s="8"/>
    </row>
    <row r="20" spans="1:21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8"/>
      <c r="L20" s="8"/>
      <c r="M20" s="8"/>
      <c r="N20" s="13"/>
      <c r="O20" s="8"/>
      <c r="P20" s="8"/>
      <c r="Q20" s="8"/>
      <c r="R20" s="8"/>
      <c r="S20" s="8"/>
      <c r="T20" s="8"/>
      <c r="U20" s="8"/>
    </row>
    <row r="21" spans="1:21" ht="15.75" customHeight="1">
      <c r="A21" s="8"/>
      <c r="B21" s="8"/>
      <c r="C21" s="8"/>
      <c r="D21" s="8"/>
      <c r="E21" s="8"/>
      <c r="F21" s="8"/>
      <c r="G21" s="8"/>
      <c r="H21" s="8"/>
      <c r="I21" s="8"/>
      <c r="J21" s="13"/>
      <c r="K21" s="13"/>
      <c r="L21" s="13"/>
      <c r="M21" s="13"/>
      <c r="N21" s="8"/>
      <c r="O21" s="8"/>
      <c r="P21" s="8"/>
      <c r="Q21" s="8"/>
      <c r="R21" s="8"/>
      <c r="S21" s="8"/>
      <c r="T21" s="8"/>
      <c r="U21" s="8"/>
    </row>
    <row r="22" spans="1:21" ht="15.75" customHeight="1">
      <c r="A22" s="8"/>
      <c r="B22" s="8"/>
      <c r="C22" s="8"/>
      <c r="D22" s="8"/>
      <c r="E22" s="8"/>
      <c r="F22" s="14"/>
      <c r="G22" s="8"/>
      <c r="H22" s="8"/>
      <c r="I22" s="8"/>
      <c r="J22" s="8"/>
      <c r="K22" s="8"/>
      <c r="L22" s="8"/>
      <c r="M22" s="8"/>
      <c r="N22" s="181"/>
      <c r="O22" s="182"/>
      <c r="P22" s="182"/>
      <c r="Q22" s="182"/>
      <c r="R22" s="182"/>
      <c r="S22" s="182"/>
      <c r="T22" s="182"/>
      <c r="U22" s="182"/>
    </row>
    <row r="23" spans="1:21" ht="15.75" customHeight="1">
      <c r="A23" s="8"/>
      <c r="B23" s="8"/>
      <c r="C23" s="8"/>
      <c r="D23" s="8"/>
      <c r="E23" s="8"/>
      <c r="F23" s="1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>
      <c r="A24" s="8"/>
      <c r="B24" s="8"/>
      <c r="C24" s="8"/>
      <c r="D24" s="8"/>
      <c r="E24" s="8"/>
      <c r="F24" s="14"/>
      <c r="G24" s="8"/>
      <c r="H24" s="8"/>
      <c r="I24" s="15"/>
      <c r="J24" s="8"/>
      <c r="K24" s="8"/>
      <c r="L24" s="8"/>
      <c r="M24" s="8"/>
      <c r="N24" s="181"/>
      <c r="O24" s="182"/>
      <c r="P24" s="182"/>
      <c r="Q24" s="182"/>
      <c r="R24" s="182"/>
      <c r="S24" s="8"/>
      <c r="T24" s="8"/>
      <c r="U24" s="8"/>
    </row>
    <row r="25" spans="1:21" ht="15.75" customHeight="1">
      <c r="A25" s="8"/>
      <c r="B25" s="8"/>
      <c r="C25" s="8"/>
      <c r="D25" s="8"/>
      <c r="E25" s="8"/>
      <c r="F25" s="14"/>
      <c r="G25" s="8"/>
      <c r="H25" s="8"/>
      <c r="I25" s="15"/>
      <c r="J25" s="10"/>
      <c r="K25" s="8"/>
      <c r="L25" s="8"/>
      <c r="M25" s="8"/>
      <c r="N25" s="181"/>
      <c r="O25" s="182"/>
      <c r="P25" s="182"/>
      <c r="Q25" s="8"/>
      <c r="R25" s="8"/>
      <c r="S25" s="8"/>
      <c r="T25" s="8"/>
      <c r="U25" s="8"/>
    </row>
    <row r="26" spans="1:21" ht="15.75" customHeight="1">
      <c r="A26" s="8"/>
      <c r="B26" s="8"/>
      <c r="C26" s="8"/>
      <c r="D26" s="8"/>
      <c r="E26" s="8"/>
      <c r="F26" s="14"/>
      <c r="G26" s="8"/>
      <c r="H26" s="8"/>
      <c r="I26" s="8"/>
      <c r="J26" s="8"/>
      <c r="K26" s="8"/>
      <c r="L26" s="8"/>
      <c r="M26" s="8"/>
      <c r="N26" s="181"/>
      <c r="O26" s="182"/>
      <c r="P26" s="8"/>
      <c r="Q26" s="8"/>
      <c r="R26" s="8"/>
      <c r="S26" s="8"/>
      <c r="T26" s="8"/>
      <c r="U26" s="8"/>
    </row>
    <row r="27" spans="1:21" ht="15.75" customHeight="1">
      <c r="A27" s="8"/>
      <c r="B27" s="8"/>
      <c r="C27" s="8"/>
      <c r="D27" s="8"/>
      <c r="E27" s="8"/>
      <c r="F27" s="14"/>
      <c r="G27" s="8"/>
      <c r="H27" s="8"/>
      <c r="I27" s="15"/>
      <c r="J27" s="8"/>
      <c r="K27" s="8"/>
      <c r="L27" s="8"/>
      <c r="M27" s="8"/>
      <c r="N27" s="181"/>
      <c r="O27" s="182"/>
      <c r="P27" s="182"/>
      <c r="Q27" s="182"/>
      <c r="R27" s="8"/>
      <c r="S27" s="8"/>
      <c r="T27" s="8"/>
      <c r="U27" s="8"/>
    </row>
    <row r="28" spans="1:21" ht="15.75" customHeight="1">
      <c r="A28" s="8"/>
      <c r="B28" s="8"/>
      <c r="C28" s="8"/>
      <c r="D28" s="8"/>
      <c r="E28" s="8"/>
      <c r="F28" s="14"/>
      <c r="G28" s="8"/>
      <c r="H28" s="10"/>
      <c r="I28" s="8"/>
      <c r="J28" s="8"/>
      <c r="K28" s="8"/>
      <c r="L28" s="8"/>
      <c r="M28" s="8"/>
      <c r="N28" s="181"/>
      <c r="O28" s="182"/>
      <c r="P28" s="182"/>
      <c r="Q28" s="182"/>
      <c r="R28" s="8"/>
      <c r="S28" s="8"/>
      <c r="T28" s="8"/>
      <c r="U28" s="8"/>
    </row>
    <row r="29" spans="1:21" ht="15.75" customHeight="1">
      <c r="A29" s="8"/>
      <c r="B29" s="8"/>
      <c r="C29" s="8"/>
      <c r="D29" s="8"/>
      <c r="E29" s="8"/>
      <c r="F29" s="14"/>
      <c r="G29" s="8"/>
      <c r="H29" s="10"/>
      <c r="I29" s="8"/>
      <c r="J29" s="8"/>
      <c r="K29" s="8"/>
      <c r="L29" s="8"/>
      <c r="M29" s="8"/>
      <c r="N29" s="16"/>
      <c r="O29" s="181"/>
      <c r="P29" s="182"/>
      <c r="Q29" s="182"/>
      <c r="R29" s="182"/>
      <c r="S29" s="182"/>
      <c r="T29" s="8"/>
      <c r="U29" s="8"/>
    </row>
    <row r="30" spans="1:21" ht="15.75" customHeight="1"/>
    <row r="31" spans="1:21" ht="15.75" customHeight="1"/>
    <row r="32" spans="1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7">
    <mergeCell ref="N27:Q27"/>
    <mergeCell ref="N28:Q28"/>
    <mergeCell ref="O29:S29"/>
    <mergeCell ref="N22:U22"/>
    <mergeCell ref="N24:R24"/>
    <mergeCell ref="N25:P25"/>
    <mergeCell ref="N26:O26"/>
  </mergeCells>
  <pageMargins left="0.7" right="0.7" top="0.75" bottom="0.75" header="0" footer="0"/>
  <pageSetup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9388-C4D8-F541-84A9-6C386208EEFD}">
  <dimension ref="A1:M66"/>
  <sheetViews>
    <sheetView zoomScale="200" zoomScaleNormal="140" workbookViewId="0">
      <selection activeCell="C6" sqref="C6"/>
    </sheetView>
  </sheetViews>
  <sheetFormatPr baseColWidth="10" defaultRowHeight="16"/>
  <cols>
    <col min="1" max="1" width="10.1640625" customWidth="1"/>
    <col min="2" max="2" width="10.83203125" style="18"/>
    <col min="3" max="3" width="15.6640625" style="18" customWidth="1"/>
    <col min="4" max="4" width="13.6640625" style="18" customWidth="1"/>
    <col min="6" max="6" width="4.83203125" customWidth="1"/>
  </cols>
  <sheetData>
    <row r="1" spans="1:13" ht="28" customHeight="1">
      <c r="A1" s="41" t="s">
        <v>0</v>
      </c>
      <c r="B1" s="42"/>
      <c r="C1" s="42"/>
      <c r="D1" s="42"/>
      <c r="E1" s="46"/>
      <c r="F1" s="46"/>
      <c r="K1" s="184"/>
      <c r="L1" s="184"/>
      <c r="M1" s="184"/>
    </row>
    <row r="2" spans="1:13" ht="36" customHeight="1">
      <c r="A2" s="43" t="s">
        <v>105</v>
      </c>
      <c r="B2" s="44" t="s">
        <v>111</v>
      </c>
      <c r="C2" s="185" t="s">
        <v>159</v>
      </c>
      <c r="D2" s="185"/>
      <c r="E2" s="46"/>
      <c r="F2" s="46"/>
      <c r="K2" s="186"/>
      <c r="L2" s="186"/>
      <c r="M2" s="26"/>
    </row>
    <row r="3" spans="1:13">
      <c r="A3" s="45" t="s">
        <v>0</v>
      </c>
      <c r="B3" s="44"/>
      <c r="C3" s="44"/>
      <c r="D3" s="44"/>
      <c r="E3" s="46"/>
      <c r="F3" s="46"/>
      <c r="K3" s="187"/>
      <c r="L3" s="187"/>
      <c r="M3" s="18"/>
    </row>
    <row r="4" spans="1:13">
      <c r="A4" s="46" t="s">
        <v>78</v>
      </c>
      <c r="B4" s="42">
        <v>0.83</v>
      </c>
      <c r="C4" s="188">
        <v>0.2</v>
      </c>
      <c r="D4" s="188"/>
      <c r="E4" s="46"/>
      <c r="F4" s="46"/>
      <c r="K4" s="187"/>
      <c r="L4" s="187"/>
      <c r="M4" s="18"/>
    </row>
    <row r="5" spans="1:13">
      <c r="A5" s="48" t="s">
        <v>79</v>
      </c>
      <c r="B5" s="49">
        <v>0.74</v>
      </c>
      <c r="C5" s="189">
        <v>0.23</v>
      </c>
      <c r="D5" s="189"/>
      <c r="E5" s="46"/>
      <c r="F5" s="46"/>
      <c r="K5" s="190"/>
      <c r="L5" s="190"/>
      <c r="M5" s="66"/>
    </row>
    <row r="6" spans="1:13">
      <c r="A6" s="46"/>
      <c r="B6" s="42"/>
      <c r="C6" s="47"/>
      <c r="D6" s="47"/>
      <c r="E6" s="46"/>
      <c r="F6" s="46"/>
      <c r="K6" s="184"/>
      <c r="L6" s="184"/>
      <c r="M6" s="184"/>
    </row>
    <row r="7" spans="1:13" ht="18">
      <c r="A7" s="65" t="s">
        <v>106</v>
      </c>
      <c r="B7" s="49"/>
      <c r="C7" s="50"/>
      <c r="D7" s="50"/>
      <c r="E7" s="46"/>
      <c r="F7" s="46"/>
      <c r="K7" s="186"/>
      <c r="L7" s="186"/>
      <c r="M7" s="26"/>
    </row>
    <row r="8" spans="1:13" ht="54">
      <c r="A8" s="43" t="s">
        <v>105</v>
      </c>
      <c r="B8" s="44" t="s">
        <v>1</v>
      </c>
      <c r="C8" s="43" t="s">
        <v>157</v>
      </c>
      <c r="D8" s="43" t="s">
        <v>158</v>
      </c>
      <c r="E8" s="46"/>
      <c r="F8" s="46"/>
      <c r="K8" s="18"/>
      <c r="L8" s="18"/>
      <c r="M8" s="18"/>
    </row>
    <row r="9" spans="1:13" ht="20">
      <c r="A9" s="45" t="s">
        <v>75</v>
      </c>
      <c r="B9" s="51"/>
      <c r="C9" s="44"/>
      <c r="D9" s="44"/>
      <c r="E9" s="46"/>
      <c r="F9" s="46"/>
      <c r="K9" s="18"/>
      <c r="L9" s="18"/>
      <c r="M9" s="18"/>
    </row>
    <row r="10" spans="1:13">
      <c r="A10" s="46" t="s">
        <v>78</v>
      </c>
      <c r="B10" s="42">
        <v>0.97</v>
      </c>
      <c r="C10" s="47">
        <v>0.03</v>
      </c>
      <c r="D10" s="47">
        <v>0.02</v>
      </c>
      <c r="E10" s="46"/>
      <c r="F10" s="46"/>
      <c r="K10" s="66"/>
      <c r="L10" s="66"/>
      <c r="M10" s="66"/>
    </row>
    <row r="11" spans="1:13">
      <c r="A11" s="46" t="s">
        <v>79</v>
      </c>
      <c r="B11" s="42">
        <v>0.92</v>
      </c>
      <c r="C11" s="47">
        <v>0.05</v>
      </c>
      <c r="D11" s="47">
        <v>0.05</v>
      </c>
      <c r="E11" s="46"/>
      <c r="F11" s="46"/>
      <c r="H11" s="1"/>
      <c r="J11" s="2"/>
      <c r="K11" s="191"/>
      <c r="L11" s="191"/>
      <c r="M11" s="191"/>
    </row>
    <row r="12" spans="1:13" ht="20">
      <c r="A12" s="45" t="s">
        <v>89</v>
      </c>
      <c r="B12" s="44"/>
      <c r="C12" s="44"/>
      <c r="D12" s="44"/>
      <c r="E12" s="46"/>
      <c r="F12" s="46"/>
      <c r="J12" s="2"/>
      <c r="K12" s="183"/>
      <c r="L12" s="183"/>
      <c r="M12" s="67"/>
    </row>
    <row r="13" spans="1:13">
      <c r="A13" s="46" t="s">
        <v>78</v>
      </c>
      <c r="B13" s="42">
        <v>0.96</v>
      </c>
      <c r="C13" s="47">
        <v>0.04</v>
      </c>
      <c r="D13" s="47">
        <v>0.02</v>
      </c>
      <c r="E13" s="46"/>
      <c r="F13" s="46"/>
      <c r="J13" s="2"/>
      <c r="K13" s="67"/>
      <c r="L13" s="67"/>
      <c r="M13" s="67"/>
    </row>
    <row r="14" spans="1:13">
      <c r="A14" s="46" t="s">
        <v>79</v>
      </c>
      <c r="B14" s="42">
        <v>0.91</v>
      </c>
      <c r="C14" s="47">
        <v>0.06</v>
      </c>
      <c r="D14" s="47">
        <v>0.06</v>
      </c>
      <c r="E14" s="46"/>
      <c r="F14" s="46"/>
      <c r="J14" s="2"/>
      <c r="K14" s="67"/>
      <c r="L14" s="67"/>
      <c r="M14" s="67"/>
    </row>
    <row r="15" spans="1:13" ht="20">
      <c r="A15" s="45" t="s">
        <v>90</v>
      </c>
      <c r="B15" s="44"/>
      <c r="C15" s="44"/>
      <c r="D15" s="44"/>
      <c r="E15" s="46"/>
      <c r="F15" s="46"/>
      <c r="J15" s="2"/>
      <c r="K15" s="68"/>
      <c r="L15" s="68"/>
      <c r="M15" s="68"/>
    </row>
    <row r="16" spans="1:13">
      <c r="A16" s="46" t="s">
        <v>78</v>
      </c>
      <c r="B16" s="42">
        <v>0.96</v>
      </c>
      <c r="C16" s="47">
        <v>0.04</v>
      </c>
      <c r="D16" s="47">
        <v>0.02</v>
      </c>
      <c r="E16" s="46"/>
      <c r="F16" s="46"/>
      <c r="J16" s="2"/>
      <c r="K16" s="191"/>
      <c r="L16" s="191"/>
      <c r="M16" s="191"/>
    </row>
    <row r="17" spans="1:13">
      <c r="A17" s="46" t="s">
        <v>79</v>
      </c>
      <c r="B17" s="42">
        <v>0.91</v>
      </c>
      <c r="C17" s="47">
        <v>0.06</v>
      </c>
      <c r="D17" s="47">
        <v>0.06</v>
      </c>
      <c r="E17" s="46"/>
      <c r="F17" s="46"/>
      <c r="H17" s="1"/>
      <c r="J17" s="2"/>
      <c r="K17" s="183"/>
      <c r="L17" s="183"/>
      <c r="M17" s="67"/>
    </row>
    <row r="18" spans="1:13" ht="20">
      <c r="A18" s="45" t="s">
        <v>91</v>
      </c>
      <c r="B18" s="44"/>
      <c r="C18" s="44"/>
      <c r="D18" s="44"/>
      <c r="E18" s="46"/>
      <c r="F18" s="46"/>
      <c r="H18" s="1"/>
      <c r="J18" s="2"/>
      <c r="K18" s="67"/>
      <c r="L18" s="67"/>
      <c r="M18" s="67"/>
    </row>
    <row r="19" spans="1:13">
      <c r="A19" s="46" t="s">
        <v>78</v>
      </c>
      <c r="B19" s="42">
        <v>0.99</v>
      </c>
      <c r="C19" s="47">
        <v>0.01</v>
      </c>
      <c r="D19" s="47">
        <v>0.01</v>
      </c>
      <c r="E19" s="46"/>
      <c r="F19" s="46"/>
      <c r="J19" s="2"/>
      <c r="K19" s="67"/>
      <c r="L19" s="67"/>
      <c r="M19" s="67"/>
    </row>
    <row r="20" spans="1:13">
      <c r="A20" s="48" t="s">
        <v>79</v>
      </c>
      <c r="B20" s="49">
        <v>0.97</v>
      </c>
      <c r="C20" s="50">
        <v>0.01</v>
      </c>
      <c r="D20" s="50">
        <v>0.01</v>
      </c>
      <c r="E20" s="46"/>
      <c r="F20" s="46"/>
      <c r="J20" s="2"/>
      <c r="K20" s="68"/>
      <c r="L20" s="68"/>
      <c r="M20" s="68"/>
    </row>
    <row r="21" spans="1:13">
      <c r="A21" s="46"/>
      <c r="B21" s="42"/>
      <c r="C21" s="42"/>
      <c r="D21" s="42"/>
      <c r="E21" s="46"/>
      <c r="F21" s="46"/>
      <c r="J21" s="2"/>
      <c r="K21" s="68"/>
      <c r="L21" s="68"/>
      <c r="M21" s="68"/>
    </row>
    <row r="22" spans="1:13" ht="18">
      <c r="A22" s="41" t="s">
        <v>67</v>
      </c>
      <c r="B22" s="42"/>
      <c r="C22" s="42"/>
      <c r="D22" s="42"/>
      <c r="E22" s="46"/>
      <c r="F22" s="46"/>
      <c r="J22" s="2"/>
      <c r="K22" s="68"/>
      <c r="L22" s="68"/>
      <c r="M22" s="68"/>
    </row>
    <row r="23" spans="1:13" ht="35" customHeight="1">
      <c r="A23" s="43" t="s">
        <v>105</v>
      </c>
      <c r="B23" s="44" t="s">
        <v>1</v>
      </c>
      <c r="C23" s="185" t="s">
        <v>160</v>
      </c>
      <c r="D23" s="185"/>
      <c r="E23" s="46"/>
      <c r="F23" s="46"/>
      <c r="J23" s="2"/>
      <c r="K23" s="191"/>
      <c r="L23" s="191"/>
      <c r="M23" s="191"/>
    </row>
    <row r="24" spans="1:13" ht="18">
      <c r="A24" s="45" t="s">
        <v>76</v>
      </c>
      <c r="B24" s="44"/>
      <c r="C24" s="44"/>
      <c r="D24" s="44"/>
      <c r="E24" s="46"/>
      <c r="F24" s="46"/>
      <c r="J24" s="2"/>
      <c r="K24" s="183"/>
      <c r="L24" s="183"/>
      <c r="M24" s="67"/>
    </row>
    <row r="25" spans="1:13">
      <c r="A25" s="46" t="s">
        <v>78</v>
      </c>
      <c r="B25" s="42">
        <v>0.93</v>
      </c>
      <c r="C25" s="188">
        <v>0.06</v>
      </c>
      <c r="D25" s="188"/>
      <c r="E25" s="46"/>
      <c r="F25" s="46"/>
      <c r="J25" s="2"/>
      <c r="K25" s="183"/>
      <c r="L25" s="183"/>
      <c r="M25" s="67"/>
    </row>
    <row r="26" spans="1:13">
      <c r="A26" s="48" t="s">
        <v>79</v>
      </c>
      <c r="B26" s="49">
        <v>0.85</v>
      </c>
      <c r="C26" s="189">
        <v>0.1</v>
      </c>
      <c r="D26" s="189"/>
      <c r="E26" s="46"/>
      <c r="F26" s="46"/>
      <c r="J26" s="2"/>
      <c r="K26" s="67"/>
      <c r="L26" s="67"/>
      <c r="M26" s="67"/>
    </row>
    <row r="27" spans="1:13">
      <c r="A27" s="46"/>
      <c r="B27" s="42"/>
      <c r="C27" s="42"/>
      <c r="D27" s="42"/>
      <c r="E27" s="46"/>
      <c r="F27" s="46"/>
      <c r="J27" s="2"/>
      <c r="K27" s="68"/>
      <c r="L27" s="68"/>
      <c r="M27" s="68"/>
    </row>
    <row r="28" spans="1:13">
      <c r="K28" s="187"/>
      <c r="L28" s="187"/>
      <c r="M28" s="18"/>
    </row>
    <row r="29" spans="1:13">
      <c r="K29" s="187"/>
      <c r="L29" s="187"/>
      <c r="M29" s="18"/>
    </row>
    <row r="30" spans="1:13">
      <c r="K30" s="187"/>
      <c r="L30" s="187"/>
      <c r="M30" s="18"/>
    </row>
    <row r="31" spans="1:13">
      <c r="K31" s="190"/>
      <c r="L31" s="190"/>
      <c r="M31" s="66"/>
    </row>
    <row r="66" spans="1:4">
      <c r="A66" s="2"/>
      <c r="B66" s="68"/>
      <c r="C66" s="68"/>
      <c r="D66" s="68"/>
    </row>
  </sheetData>
  <mergeCells count="24">
    <mergeCell ref="K28:L28"/>
    <mergeCell ref="K29:L29"/>
    <mergeCell ref="K30:L30"/>
    <mergeCell ref="K31:L31"/>
    <mergeCell ref="C23:D23"/>
    <mergeCell ref="C25:D25"/>
    <mergeCell ref="C26:D26"/>
    <mergeCell ref="K16:M16"/>
    <mergeCell ref="K17:L17"/>
    <mergeCell ref="K23:M23"/>
    <mergeCell ref="K24:L24"/>
    <mergeCell ref="K25:L25"/>
    <mergeCell ref="K12:L12"/>
    <mergeCell ref="K1:M1"/>
    <mergeCell ref="C2:D2"/>
    <mergeCell ref="K2:L2"/>
    <mergeCell ref="K3:L3"/>
    <mergeCell ref="C4:D4"/>
    <mergeCell ref="K4:L4"/>
    <mergeCell ref="C5:D5"/>
    <mergeCell ref="K5:L5"/>
    <mergeCell ref="K6:M6"/>
    <mergeCell ref="K7:L7"/>
    <mergeCell ref="K11:M1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BA52-12B4-134C-B468-7B175B290684}">
  <sheetPr>
    <pageSetUpPr fitToPage="1"/>
  </sheetPr>
  <dimension ref="A1:F28"/>
  <sheetViews>
    <sheetView zoomScale="136" zoomScaleNormal="130" workbookViewId="0">
      <selection activeCell="F17" sqref="F17"/>
    </sheetView>
  </sheetViews>
  <sheetFormatPr baseColWidth="10" defaultRowHeight="16"/>
  <cols>
    <col min="1" max="1" width="13" customWidth="1"/>
    <col min="2" max="2" width="7.83203125" customWidth="1"/>
    <col min="3" max="3" width="8.1640625" customWidth="1"/>
    <col min="4" max="4" width="11.1640625" customWidth="1"/>
    <col min="5" max="5" width="8.5" customWidth="1"/>
    <col min="6" max="6" width="6.1640625" customWidth="1"/>
    <col min="8" max="8" width="13.6640625" customWidth="1"/>
    <col min="12" max="12" width="22.83203125" customWidth="1"/>
  </cols>
  <sheetData>
    <row r="1" spans="1:6">
      <c r="A1" s="45" t="s">
        <v>153</v>
      </c>
      <c r="B1" s="45"/>
      <c r="C1" s="45"/>
      <c r="D1" s="45"/>
      <c r="E1" s="45"/>
      <c r="F1" s="45"/>
    </row>
    <row r="2" spans="1:6" ht="40" customHeight="1">
      <c r="A2" s="45"/>
      <c r="B2" s="43" t="s">
        <v>112</v>
      </c>
      <c r="C2" s="44" t="s">
        <v>5</v>
      </c>
      <c r="D2" s="43" t="s">
        <v>113</v>
      </c>
      <c r="E2" s="44" t="s">
        <v>5</v>
      </c>
      <c r="F2" s="45"/>
    </row>
    <row r="3" spans="1:6">
      <c r="A3" s="46" t="s">
        <v>81</v>
      </c>
      <c r="B3" s="42"/>
      <c r="C3" s="42"/>
      <c r="D3" s="42"/>
      <c r="E3" s="42"/>
      <c r="F3" s="56"/>
    </row>
    <row r="4" spans="1:6">
      <c r="A4" s="46" t="s">
        <v>84</v>
      </c>
      <c r="B4" s="42">
        <v>0.85</v>
      </c>
      <c r="C4" s="42">
        <v>0.17</v>
      </c>
      <c r="D4" s="42">
        <v>19</v>
      </c>
      <c r="E4" s="42">
        <v>13</v>
      </c>
      <c r="F4" s="46"/>
    </row>
    <row r="5" spans="1:6" ht="20">
      <c r="A5" s="46" t="s">
        <v>85</v>
      </c>
      <c r="B5" s="42">
        <v>0.96</v>
      </c>
      <c r="C5" s="42">
        <v>0.04</v>
      </c>
      <c r="D5" s="42">
        <v>4</v>
      </c>
      <c r="E5" s="42">
        <v>4</v>
      </c>
      <c r="F5" s="46"/>
    </row>
    <row r="6" spans="1:6" ht="18">
      <c r="A6" s="46" t="s">
        <v>86</v>
      </c>
      <c r="B6" s="42">
        <v>0.92</v>
      </c>
      <c r="C6" s="42">
        <v>7.0000000000000007E-2</v>
      </c>
      <c r="D6" s="42">
        <v>8</v>
      </c>
      <c r="E6" s="42">
        <v>6</v>
      </c>
      <c r="F6" s="46"/>
    </row>
    <row r="7" spans="1:6">
      <c r="A7" s="46" t="s">
        <v>82</v>
      </c>
      <c r="B7" s="42"/>
      <c r="C7" s="42"/>
      <c r="D7" s="42"/>
      <c r="E7" s="42"/>
      <c r="F7" s="46"/>
    </row>
    <row r="8" spans="1:6">
      <c r="A8" s="46" t="s">
        <v>84</v>
      </c>
      <c r="B8" s="42">
        <v>0.87</v>
      </c>
      <c r="C8" s="42">
        <v>0.17</v>
      </c>
      <c r="D8" s="42">
        <v>18</v>
      </c>
      <c r="E8" s="42">
        <v>12</v>
      </c>
      <c r="F8" s="46"/>
    </row>
    <row r="9" spans="1:6" ht="20">
      <c r="A9" s="46" t="s">
        <v>85</v>
      </c>
      <c r="B9" s="42">
        <v>0.97</v>
      </c>
      <c r="C9" s="42">
        <v>0.03</v>
      </c>
      <c r="D9" s="42">
        <v>4</v>
      </c>
      <c r="E9" s="42">
        <v>3</v>
      </c>
      <c r="F9" s="46"/>
    </row>
    <row r="10" spans="1:6" ht="18">
      <c r="A10" s="46" t="s">
        <v>86</v>
      </c>
      <c r="B10" s="42">
        <v>0.93</v>
      </c>
      <c r="C10" s="42">
        <v>0.06</v>
      </c>
      <c r="D10" s="42">
        <v>7</v>
      </c>
      <c r="E10" s="42">
        <v>5</v>
      </c>
      <c r="F10" s="46"/>
    </row>
    <row r="11" spans="1:6">
      <c r="A11" s="46" t="s">
        <v>83</v>
      </c>
      <c r="B11" s="42"/>
      <c r="C11" s="42"/>
      <c r="D11" s="42"/>
      <c r="E11" s="42"/>
      <c r="F11" s="46"/>
    </row>
    <row r="12" spans="1:6">
      <c r="A12" s="46" t="s">
        <v>84</v>
      </c>
      <c r="B12" s="42">
        <v>0.75</v>
      </c>
      <c r="C12" s="42">
        <v>0.17</v>
      </c>
      <c r="D12" s="42">
        <v>26</v>
      </c>
      <c r="E12" s="42">
        <v>15</v>
      </c>
      <c r="F12" s="46"/>
    </row>
    <row r="13" spans="1:6" ht="20">
      <c r="A13" s="46" t="s">
        <v>85</v>
      </c>
      <c r="B13" s="42">
        <v>0.92</v>
      </c>
      <c r="C13" s="42">
        <v>0.05</v>
      </c>
      <c r="D13" s="42">
        <v>8</v>
      </c>
      <c r="E13" s="42">
        <v>4</v>
      </c>
      <c r="F13" s="46"/>
    </row>
    <row r="14" spans="1:6" ht="18">
      <c r="A14" s="48" t="s">
        <v>86</v>
      </c>
      <c r="B14" s="49">
        <v>0.86</v>
      </c>
      <c r="C14" s="49">
        <v>0.08</v>
      </c>
      <c r="D14" s="49">
        <v>15</v>
      </c>
      <c r="E14" s="49">
        <v>8</v>
      </c>
      <c r="F14" s="48"/>
    </row>
    <row r="15" spans="1:6">
      <c r="A15" s="46"/>
      <c r="B15" s="46"/>
      <c r="C15" s="52"/>
      <c r="D15" s="46"/>
      <c r="E15" s="46"/>
      <c r="F15" s="46"/>
    </row>
    <row r="16" spans="1:6">
      <c r="A16" s="48" t="s">
        <v>80</v>
      </c>
      <c r="B16" s="48"/>
      <c r="C16" s="53"/>
      <c r="D16" s="48"/>
      <c r="E16" s="48"/>
      <c r="F16" s="46"/>
    </row>
    <row r="17" spans="1:6" ht="40" customHeight="1">
      <c r="A17" s="45"/>
      <c r="B17" s="43" t="s">
        <v>6</v>
      </c>
      <c r="C17" s="44" t="s">
        <v>5</v>
      </c>
      <c r="D17" s="43" t="s">
        <v>114</v>
      </c>
      <c r="E17" s="44" t="s">
        <v>5</v>
      </c>
      <c r="F17" s="56"/>
    </row>
    <row r="18" spans="1:6">
      <c r="A18" s="46" t="s">
        <v>154</v>
      </c>
      <c r="B18" s="42"/>
      <c r="C18" s="42"/>
      <c r="D18" s="42"/>
      <c r="E18" s="42"/>
      <c r="F18" s="56"/>
    </row>
    <row r="19" spans="1:6">
      <c r="A19" s="46" t="s">
        <v>84</v>
      </c>
      <c r="B19" s="42">
        <v>0.82</v>
      </c>
      <c r="C19" s="42">
        <v>0.22</v>
      </c>
      <c r="D19" s="42">
        <v>23</v>
      </c>
      <c r="E19" s="42">
        <v>16</v>
      </c>
      <c r="F19" s="46"/>
    </row>
    <row r="20" spans="1:6" ht="20">
      <c r="A20" s="46" t="s">
        <v>85</v>
      </c>
      <c r="B20" s="42">
        <v>1.01</v>
      </c>
      <c r="C20" s="42">
        <v>0.02</v>
      </c>
      <c r="D20" s="42">
        <v>2</v>
      </c>
      <c r="E20" s="42">
        <v>2</v>
      </c>
      <c r="F20" s="46"/>
    </row>
    <row r="21" spans="1:6" ht="18">
      <c r="A21" s="46" t="s">
        <v>86</v>
      </c>
      <c r="B21" s="42">
        <v>1.02</v>
      </c>
      <c r="C21" s="42">
        <v>7.0000000000000007E-2</v>
      </c>
      <c r="D21" s="42">
        <v>5</v>
      </c>
      <c r="E21" s="42">
        <v>5</v>
      </c>
      <c r="F21" s="46"/>
    </row>
    <row r="22" spans="1:6">
      <c r="A22" s="46" t="s">
        <v>155</v>
      </c>
      <c r="B22" s="42"/>
      <c r="C22" s="42"/>
      <c r="D22" s="42"/>
      <c r="E22" s="42"/>
      <c r="F22" s="46"/>
    </row>
    <row r="23" spans="1:6">
      <c r="A23" s="46" t="s">
        <v>84</v>
      </c>
      <c r="B23" s="42">
        <v>1.04</v>
      </c>
      <c r="C23" s="42">
        <v>0.2</v>
      </c>
      <c r="D23" s="42">
        <v>15</v>
      </c>
      <c r="E23" s="42">
        <v>13</v>
      </c>
      <c r="F23" s="46"/>
    </row>
    <row r="24" spans="1:6" ht="20">
      <c r="A24" s="46" t="s">
        <v>85</v>
      </c>
      <c r="B24" s="42">
        <v>0.99</v>
      </c>
      <c r="C24" s="42">
        <v>0.02</v>
      </c>
      <c r="D24" s="42">
        <v>2</v>
      </c>
      <c r="E24" s="42">
        <v>2</v>
      </c>
      <c r="F24" s="46"/>
    </row>
    <row r="25" spans="1:6" ht="20">
      <c r="A25" s="48" t="s">
        <v>115</v>
      </c>
      <c r="B25" s="49">
        <v>0.93</v>
      </c>
      <c r="C25" s="49">
        <v>0.06</v>
      </c>
      <c r="D25" s="49">
        <v>8</v>
      </c>
      <c r="E25" s="49">
        <v>5</v>
      </c>
      <c r="F25" s="48"/>
    </row>
    <row r="26" spans="1:6" ht="35" customHeight="1">
      <c r="A26" s="192"/>
      <c r="B26" s="192"/>
      <c r="C26" s="192"/>
      <c r="D26" s="192"/>
      <c r="E26" s="192"/>
    </row>
    <row r="27" spans="1:6" ht="49" customHeight="1">
      <c r="A27" s="192"/>
      <c r="B27" s="192"/>
      <c r="C27" s="192"/>
      <c r="D27" s="192"/>
      <c r="E27" s="192"/>
    </row>
    <row r="28" spans="1:6" ht="52" customHeight="1">
      <c r="A28" s="46"/>
    </row>
  </sheetData>
  <mergeCells count="2">
    <mergeCell ref="A26:E26"/>
    <mergeCell ref="A27:E2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1748-734D-8F4C-9294-71A819D1F59D}">
  <dimension ref="A1:K24"/>
  <sheetViews>
    <sheetView view="pageLayout" zoomScale="150" zoomScaleNormal="160" zoomScalePageLayoutView="150" workbookViewId="0">
      <selection activeCell="C7" sqref="C7"/>
    </sheetView>
  </sheetViews>
  <sheetFormatPr baseColWidth="10" defaultRowHeight="16"/>
  <cols>
    <col min="1" max="1" width="12.6640625" customWidth="1"/>
    <col min="2" max="2" width="10.6640625" customWidth="1"/>
    <col min="3" max="3" width="13.33203125" customWidth="1"/>
    <col min="4" max="4" width="11.83203125" customWidth="1"/>
    <col min="5" max="5" width="12" customWidth="1"/>
    <col min="6" max="6" width="13.33203125" customWidth="1"/>
    <col min="7" max="8" width="12.1640625" customWidth="1"/>
    <col min="9" max="9" width="12.5" customWidth="1"/>
  </cols>
  <sheetData>
    <row r="1" spans="1:11" ht="18" customHeight="1">
      <c r="A1" s="56"/>
      <c r="B1" s="56"/>
      <c r="C1" s="193" t="s">
        <v>109</v>
      </c>
      <c r="D1" s="193"/>
      <c r="E1" s="193"/>
      <c r="F1" s="193"/>
      <c r="G1" s="193"/>
      <c r="H1" s="193"/>
      <c r="I1" s="193"/>
      <c r="J1" s="46"/>
      <c r="K1" s="46"/>
    </row>
    <row r="2" spans="1:11" ht="50" customHeight="1">
      <c r="A2" s="57" t="s">
        <v>161</v>
      </c>
      <c r="B2" s="57" t="s">
        <v>162</v>
      </c>
      <c r="C2" s="57" t="s">
        <v>163</v>
      </c>
      <c r="D2" s="94" t="s">
        <v>108</v>
      </c>
      <c r="E2" s="94" t="s">
        <v>107</v>
      </c>
      <c r="F2" s="57" t="s">
        <v>164</v>
      </c>
      <c r="G2" s="57" t="s">
        <v>108</v>
      </c>
      <c r="H2" s="57" t="s">
        <v>107</v>
      </c>
      <c r="I2" s="57" t="s">
        <v>165</v>
      </c>
      <c r="J2" s="46"/>
      <c r="K2" s="46"/>
    </row>
    <row r="3" spans="1:11" ht="16" customHeight="1">
      <c r="A3" s="45" t="s">
        <v>63</v>
      </c>
      <c r="B3" s="51"/>
      <c r="C3" s="58"/>
      <c r="D3" s="58"/>
      <c r="E3" s="58"/>
      <c r="F3" s="58"/>
      <c r="G3" s="58"/>
      <c r="H3" s="58"/>
      <c r="I3" s="58"/>
      <c r="J3" s="46"/>
      <c r="K3" s="46"/>
    </row>
    <row r="4" spans="1:11" ht="17">
      <c r="A4" s="46" t="s">
        <v>78</v>
      </c>
      <c r="B4" s="55">
        <v>0.83</v>
      </c>
      <c r="C4" s="54" t="s">
        <v>65</v>
      </c>
      <c r="D4" s="54" t="s">
        <v>65</v>
      </c>
      <c r="E4" s="54" t="s">
        <v>65</v>
      </c>
      <c r="F4" s="59">
        <v>0.2</v>
      </c>
      <c r="G4" s="59">
        <v>0.2</v>
      </c>
      <c r="H4" s="59">
        <v>0.2</v>
      </c>
      <c r="I4" s="59" t="s">
        <v>65</v>
      </c>
      <c r="J4" s="46"/>
      <c r="K4" s="46"/>
    </row>
    <row r="5" spans="1:11" ht="17">
      <c r="A5" s="46" t="s">
        <v>79</v>
      </c>
      <c r="B5" s="55">
        <v>0.74</v>
      </c>
      <c r="C5" s="54" t="s">
        <v>65</v>
      </c>
      <c r="D5" s="54" t="s">
        <v>65</v>
      </c>
      <c r="E5" s="54" t="s">
        <v>65</v>
      </c>
      <c r="F5" s="59">
        <v>0.23</v>
      </c>
      <c r="G5" s="59">
        <v>0.23</v>
      </c>
      <c r="H5" s="59">
        <v>0.23</v>
      </c>
      <c r="I5" s="59" t="s">
        <v>65</v>
      </c>
      <c r="J5" s="46"/>
      <c r="K5" s="46"/>
    </row>
    <row r="6" spans="1:11">
      <c r="A6" s="45" t="s">
        <v>64</v>
      </c>
      <c r="B6" s="60"/>
      <c r="C6" s="43"/>
      <c r="D6" s="43"/>
      <c r="E6" s="43"/>
      <c r="F6" s="61"/>
      <c r="G6" s="61"/>
      <c r="H6" s="61"/>
      <c r="I6" s="61"/>
      <c r="J6" s="46"/>
      <c r="K6" s="46"/>
    </row>
    <row r="7" spans="1:11">
      <c r="A7" s="46" t="s">
        <v>78</v>
      </c>
      <c r="B7" s="55">
        <v>1.2</v>
      </c>
      <c r="C7" s="59">
        <v>0.03</v>
      </c>
      <c r="D7" s="59">
        <v>0.01</v>
      </c>
      <c r="E7" s="59">
        <v>0.06</v>
      </c>
      <c r="F7" s="59">
        <v>0.15</v>
      </c>
      <c r="G7" s="59">
        <v>0.14000000000000001</v>
      </c>
      <c r="H7" s="59">
        <v>0.16</v>
      </c>
      <c r="I7" s="59">
        <f>F7-C7</f>
        <v>0.12</v>
      </c>
      <c r="J7" s="46"/>
      <c r="K7" s="46"/>
    </row>
    <row r="8" spans="1:11">
      <c r="A8" s="46" t="s">
        <v>79</v>
      </c>
      <c r="B8" s="55">
        <v>1.4</v>
      </c>
      <c r="C8" s="59">
        <v>0.03</v>
      </c>
      <c r="D8" s="59">
        <v>0.02</v>
      </c>
      <c r="E8" s="59">
        <v>0.03</v>
      </c>
      <c r="F8" s="59">
        <v>0.16</v>
      </c>
      <c r="G8" s="59">
        <v>0.16</v>
      </c>
      <c r="H8" s="59">
        <v>0.17</v>
      </c>
      <c r="I8" s="59">
        <f>F8-C8</f>
        <v>0.13</v>
      </c>
      <c r="J8" s="46"/>
      <c r="K8" s="46"/>
    </row>
    <row r="9" spans="1:11" ht="18">
      <c r="A9" s="45" t="s">
        <v>77</v>
      </c>
      <c r="B9" s="60"/>
      <c r="C9" s="61"/>
      <c r="D9" s="61"/>
      <c r="E9" s="61"/>
      <c r="F9" s="61"/>
      <c r="G9" s="61"/>
      <c r="H9" s="61"/>
      <c r="I9" s="61"/>
      <c r="J9" s="46"/>
      <c r="K9" s="46"/>
    </row>
    <row r="10" spans="1:11">
      <c r="A10" s="46" t="s">
        <v>78</v>
      </c>
      <c r="B10" s="55">
        <v>0.97</v>
      </c>
      <c r="C10" s="59">
        <v>0.01</v>
      </c>
      <c r="D10" s="59">
        <v>0</v>
      </c>
      <c r="E10" s="59">
        <v>0.03</v>
      </c>
      <c r="F10" s="59">
        <v>0.02</v>
      </c>
      <c r="G10" s="59">
        <v>0.01</v>
      </c>
      <c r="H10" s="59">
        <v>0.03</v>
      </c>
      <c r="I10" s="59">
        <f>F10-C10</f>
        <v>0.01</v>
      </c>
      <c r="J10" s="46"/>
      <c r="K10" s="46"/>
    </row>
    <row r="11" spans="1:11">
      <c r="A11" s="46" t="s">
        <v>79</v>
      </c>
      <c r="B11" s="55">
        <v>0.92</v>
      </c>
      <c r="C11" s="59">
        <v>0.01</v>
      </c>
      <c r="D11" s="59">
        <v>0.01</v>
      </c>
      <c r="E11" s="59">
        <v>0.01</v>
      </c>
      <c r="F11" s="59">
        <v>0.04</v>
      </c>
      <c r="G11" s="59">
        <v>0.04</v>
      </c>
      <c r="H11" s="59">
        <v>0.04</v>
      </c>
      <c r="I11" s="59">
        <f>F11-C11</f>
        <v>0.03</v>
      </c>
      <c r="J11" s="46"/>
      <c r="K11" s="46"/>
    </row>
    <row r="12" spans="1:11">
      <c r="A12" s="45" t="s">
        <v>66</v>
      </c>
      <c r="B12" s="60"/>
      <c r="C12" s="61"/>
      <c r="D12" s="61"/>
      <c r="E12" s="61"/>
      <c r="F12" s="61"/>
      <c r="G12" s="61"/>
      <c r="H12" s="61"/>
      <c r="I12" s="61"/>
      <c r="J12" s="46"/>
      <c r="K12" s="46"/>
    </row>
    <row r="13" spans="1:11">
      <c r="A13" s="46" t="s">
        <v>78</v>
      </c>
      <c r="B13" s="55">
        <v>1.04</v>
      </c>
      <c r="C13" s="59">
        <v>0.02</v>
      </c>
      <c r="D13" s="59">
        <v>0.01</v>
      </c>
      <c r="E13" s="59">
        <v>0.06</v>
      </c>
      <c r="F13" s="59">
        <v>0.03</v>
      </c>
      <c r="G13" s="59">
        <v>0.02</v>
      </c>
      <c r="H13" s="59">
        <v>7.0000000000000007E-2</v>
      </c>
      <c r="I13" s="59">
        <f>F13-C13</f>
        <v>9.9999999999999985E-3</v>
      </c>
      <c r="J13" s="46"/>
      <c r="K13" s="46"/>
    </row>
    <row r="14" spans="1:11">
      <c r="A14" s="46" t="s">
        <v>79</v>
      </c>
      <c r="B14" s="55">
        <v>1.0900000000000001</v>
      </c>
      <c r="C14" s="59">
        <v>0.04</v>
      </c>
      <c r="D14" s="59">
        <v>0.02</v>
      </c>
      <c r="E14" s="59">
        <v>0.06</v>
      </c>
      <c r="F14" s="59">
        <v>7.0000000000000007E-2</v>
      </c>
      <c r="G14" s="59">
        <v>0.06</v>
      </c>
      <c r="H14" s="59">
        <v>0.08</v>
      </c>
      <c r="I14" s="59">
        <f>F14-C14</f>
        <v>3.0000000000000006E-2</v>
      </c>
      <c r="J14" s="46"/>
      <c r="K14" s="46"/>
    </row>
    <row r="15" spans="1:11" ht="18">
      <c r="A15" s="45" t="s">
        <v>76</v>
      </c>
      <c r="B15" s="60"/>
      <c r="C15" s="61"/>
      <c r="D15" s="61"/>
      <c r="E15" s="61"/>
      <c r="F15" s="61"/>
      <c r="G15" s="61"/>
      <c r="H15" s="61"/>
      <c r="I15" s="61"/>
      <c r="J15" s="46"/>
      <c r="K15" s="46"/>
    </row>
    <row r="16" spans="1:11" ht="17" customHeight="1">
      <c r="A16" s="46" t="s">
        <v>78</v>
      </c>
      <c r="B16" s="55">
        <v>0.93</v>
      </c>
      <c r="C16" s="54" t="s">
        <v>65</v>
      </c>
      <c r="D16" s="54" t="s">
        <v>65</v>
      </c>
      <c r="E16" s="54" t="s">
        <v>65</v>
      </c>
      <c r="F16" s="59">
        <v>0.06</v>
      </c>
      <c r="G16" s="59">
        <v>0.06</v>
      </c>
      <c r="H16" s="59">
        <v>0.06</v>
      </c>
      <c r="I16" s="54" t="s">
        <v>65</v>
      </c>
      <c r="J16" s="46"/>
      <c r="K16" s="46"/>
    </row>
    <row r="17" spans="1:11" ht="17">
      <c r="A17" s="48" t="s">
        <v>79</v>
      </c>
      <c r="B17" s="62">
        <v>0.85</v>
      </c>
      <c r="C17" s="57" t="s">
        <v>65</v>
      </c>
      <c r="D17" s="57" t="s">
        <v>65</v>
      </c>
      <c r="E17" s="57" t="s">
        <v>65</v>
      </c>
      <c r="F17" s="63">
        <v>0.1</v>
      </c>
      <c r="G17" s="63">
        <v>0.1</v>
      </c>
      <c r="H17" s="63">
        <v>0.1</v>
      </c>
      <c r="I17" s="57" t="s">
        <v>65</v>
      </c>
      <c r="J17" s="46"/>
      <c r="K17" s="46"/>
    </row>
    <row r="18" spans="1:11">
      <c r="A18" s="21"/>
      <c r="B18" s="23"/>
      <c r="C18" s="24"/>
      <c r="D18" s="24"/>
      <c r="E18" s="24"/>
      <c r="F18" s="25"/>
      <c r="G18" s="25"/>
      <c r="H18" s="25"/>
      <c r="I18" s="24"/>
    </row>
    <row r="20" spans="1:11">
      <c r="A20" s="1"/>
    </row>
    <row r="21" spans="1:11">
      <c r="A21" s="22"/>
    </row>
    <row r="24" spans="1:11">
      <c r="A24" s="69"/>
    </row>
  </sheetData>
  <mergeCells count="1">
    <mergeCell ref="C1:I1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8C4A-E159-FB46-BB1B-D1FEA863CA70}">
  <dimension ref="A1:Z989"/>
  <sheetViews>
    <sheetView zoomScale="108" workbookViewId="0">
      <selection activeCell="C11" sqref="C11"/>
    </sheetView>
  </sheetViews>
  <sheetFormatPr baseColWidth="10" defaultColWidth="11.1640625" defaultRowHeight="15" customHeight="1"/>
  <cols>
    <col min="1" max="1" width="17" customWidth="1"/>
    <col min="2" max="10" width="10.5" customWidth="1"/>
    <col min="11" max="11" width="20" customWidth="1"/>
    <col min="12" max="26" width="8.83203125" customWidth="1"/>
  </cols>
  <sheetData>
    <row r="1" spans="1:10" ht="25" customHeight="1">
      <c r="A1" s="90" t="s">
        <v>55</v>
      </c>
      <c r="B1" s="91">
        <v>1</v>
      </c>
      <c r="C1" s="91">
        <v>2</v>
      </c>
      <c r="D1" s="91">
        <v>3</v>
      </c>
      <c r="E1" s="91">
        <v>4</v>
      </c>
      <c r="F1" s="91">
        <v>5</v>
      </c>
      <c r="G1" s="91">
        <v>6</v>
      </c>
      <c r="H1" s="91">
        <v>7</v>
      </c>
      <c r="I1" s="91">
        <v>8</v>
      </c>
      <c r="J1" s="91">
        <v>9</v>
      </c>
    </row>
    <row r="2" spans="1:10" ht="25" customHeight="1">
      <c r="A2" s="86" t="s">
        <v>56</v>
      </c>
      <c r="B2" s="83" t="s">
        <v>57</v>
      </c>
      <c r="C2" s="83" t="s">
        <v>57</v>
      </c>
      <c r="D2" s="83" t="s">
        <v>57</v>
      </c>
      <c r="E2" s="83" t="s">
        <v>57</v>
      </c>
      <c r="F2" s="83" t="s">
        <v>57</v>
      </c>
      <c r="G2" s="83" t="s">
        <v>57</v>
      </c>
      <c r="H2" s="83" t="s">
        <v>57</v>
      </c>
      <c r="I2" s="83" t="s">
        <v>57</v>
      </c>
      <c r="J2" s="83" t="s">
        <v>57</v>
      </c>
    </row>
    <row r="3" spans="1:10" ht="25" customHeight="1">
      <c r="A3" s="86" t="s">
        <v>58</v>
      </c>
      <c r="B3" s="87">
        <v>0.63876664999999999</v>
      </c>
      <c r="C3" s="87">
        <v>0.63373827999999999</v>
      </c>
      <c r="D3" s="87">
        <v>0.63434517000000001</v>
      </c>
      <c r="E3" s="87">
        <v>0.63268935999999998</v>
      </c>
      <c r="F3" s="87">
        <v>0.63270634000000003</v>
      </c>
      <c r="G3" s="87">
        <v>0.63501883000000003</v>
      </c>
      <c r="H3" s="87">
        <v>0.62621278000000002</v>
      </c>
      <c r="I3" s="87">
        <v>0.62524331</v>
      </c>
      <c r="J3" s="87">
        <v>0.63358510000000001</v>
      </c>
    </row>
    <row r="4" spans="1:10" ht="25" customHeight="1">
      <c r="A4" s="86" t="s">
        <v>129</v>
      </c>
      <c r="B4" s="83">
        <v>3</v>
      </c>
      <c r="C4" s="83">
        <v>3</v>
      </c>
      <c r="D4" s="83">
        <v>3</v>
      </c>
      <c r="E4" s="83">
        <v>3</v>
      </c>
      <c r="F4" s="83">
        <v>3</v>
      </c>
      <c r="G4" s="83">
        <v>3</v>
      </c>
      <c r="H4" s="83">
        <v>3</v>
      </c>
      <c r="I4" s="83">
        <v>3</v>
      </c>
      <c r="J4" s="83">
        <v>3</v>
      </c>
    </row>
    <row r="5" spans="1:10" ht="22" customHeight="1">
      <c r="A5" s="86" t="s">
        <v>130</v>
      </c>
      <c r="B5" s="83">
        <v>40</v>
      </c>
      <c r="C5" s="83">
        <v>40</v>
      </c>
      <c r="D5" s="83">
        <v>40</v>
      </c>
      <c r="E5" s="83">
        <v>40</v>
      </c>
      <c r="F5" s="83">
        <v>40</v>
      </c>
      <c r="G5" s="83">
        <v>40</v>
      </c>
      <c r="H5" s="83">
        <v>40</v>
      </c>
      <c r="I5" s="83">
        <v>40</v>
      </c>
      <c r="J5" s="83">
        <v>40</v>
      </c>
    </row>
    <row r="6" spans="1:10" ht="35" customHeight="1">
      <c r="A6" s="86" t="s">
        <v>59</v>
      </c>
      <c r="B6" s="83">
        <v>3201</v>
      </c>
      <c r="C6" s="83">
        <v>3201</v>
      </c>
      <c r="D6" s="83">
        <v>3201</v>
      </c>
      <c r="E6" s="83">
        <v>3201</v>
      </c>
      <c r="F6" s="83">
        <v>3201</v>
      </c>
      <c r="G6" s="83">
        <v>3201</v>
      </c>
      <c r="H6" s="83">
        <v>3201</v>
      </c>
      <c r="I6" s="83">
        <v>3201</v>
      </c>
      <c r="J6" s="83">
        <v>3201</v>
      </c>
    </row>
    <row r="7" spans="1:10" ht="25" customHeight="1">
      <c r="A7" s="86" t="s">
        <v>60</v>
      </c>
      <c r="B7" s="83">
        <v>2</v>
      </c>
      <c r="C7" s="83">
        <v>2</v>
      </c>
      <c r="D7" s="83">
        <v>2</v>
      </c>
      <c r="E7" s="83">
        <v>2</v>
      </c>
      <c r="F7" s="83">
        <v>2</v>
      </c>
      <c r="G7" s="83">
        <v>2</v>
      </c>
      <c r="H7" s="83">
        <v>2</v>
      </c>
      <c r="I7" s="83">
        <v>2</v>
      </c>
      <c r="J7" s="83">
        <v>2</v>
      </c>
    </row>
    <row r="8" spans="1:10" ht="25" customHeight="1">
      <c r="A8" s="86" t="s">
        <v>61</v>
      </c>
      <c r="B8" s="83" t="s">
        <v>62</v>
      </c>
      <c r="C8" s="83" t="s">
        <v>62</v>
      </c>
      <c r="D8" s="83" t="s">
        <v>62</v>
      </c>
      <c r="E8" s="83" t="s">
        <v>62</v>
      </c>
      <c r="F8" s="83" t="s">
        <v>62</v>
      </c>
      <c r="G8" s="83" t="s">
        <v>62</v>
      </c>
      <c r="H8" s="83" t="s">
        <v>62</v>
      </c>
      <c r="I8" s="83" t="s">
        <v>62</v>
      </c>
      <c r="J8" s="83" t="s">
        <v>62</v>
      </c>
    </row>
    <row r="9" spans="1:10" ht="25" customHeight="1">
      <c r="A9" s="86" t="s">
        <v>131</v>
      </c>
      <c r="B9" s="83">
        <v>1024</v>
      </c>
      <c r="C9" s="83">
        <v>993</v>
      </c>
      <c r="D9" s="83">
        <v>993</v>
      </c>
      <c r="E9" s="83">
        <v>993</v>
      </c>
      <c r="F9" s="83">
        <v>993</v>
      </c>
      <c r="G9" s="83">
        <v>993</v>
      </c>
      <c r="H9" s="83">
        <v>993</v>
      </c>
      <c r="I9" s="83">
        <v>993</v>
      </c>
      <c r="J9" s="83">
        <v>993</v>
      </c>
    </row>
    <row r="10" spans="1:10" ht="25" customHeight="1">
      <c r="A10" s="86" t="s">
        <v>132</v>
      </c>
      <c r="B10" s="83">
        <v>1024</v>
      </c>
      <c r="C10" s="83">
        <v>993</v>
      </c>
      <c r="D10" s="83">
        <v>993</v>
      </c>
      <c r="E10" s="83">
        <v>993</v>
      </c>
      <c r="F10" s="83">
        <v>993</v>
      </c>
      <c r="G10" s="83">
        <v>993</v>
      </c>
      <c r="H10" s="83">
        <v>993</v>
      </c>
      <c r="I10" s="83">
        <v>993</v>
      </c>
      <c r="J10" s="83">
        <v>993</v>
      </c>
    </row>
    <row r="11" spans="1:10" ht="25" customHeight="1">
      <c r="A11" s="86" t="s">
        <v>137</v>
      </c>
      <c r="B11" s="89">
        <v>-676</v>
      </c>
      <c r="C11" s="89">
        <v>82.349998499999998</v>
      </c>
      <c r="D11" s="89">
        <v>-149.60001</v>
      </c>
      <c r="E11" s="89">
        <v>-399.05002000000002</v>
      </c>
      <c r="F11" s="89">
        <v>-320.85001</v>
      </c>
      <c r="G11" s="89">
        <v>192.10000600000001</v>
      </c>
      <c r="H11" s="89">
        <v>-847.54998999999998</v>
      </c>
      <c r="I11" s="89">
        <v>-334.20001000000002</v>
      </c>
      <c r="J11" s="89">
        <v>-210.35001</v>
      </c>
    </row>
    <row r="12" spans="1:10" ht="25" customHeight="1">
      <c r="A12" s="86" t="s">
        <v>138</v>
      </c>
      <c r="B12" s="89">
        <v>-12411.7</v>
      </c>
      <c r="C12" s="89">
        <v>-12601.75</v>
      </c>
      <c r="D12" s="89">
        <v>-12986.7</v>
      </c>
      <c r="E12" s="89">
        <v>-8928.9501999999993</v>
      </c>
      <c r="F12" s="89">
        <v>-11250.75</v>
      </c>
      <c r="G12" s="89">
        <v>-9976.5498000000007</v>
      </c>
      <c r="H12" s="89">
        <v>-9599.8505999999998</v>
      </c>
      <c r="I12" s="89">
        <v>-10859.55</v>
      </c>
      <c r="J12" s="89">
        <v>-9664.1005999999998</v>
      </c>
    </row>
    <row r="13" spans="1:10" ht="25" customHeight="1">
      <c r="A13" s="86" t="s">
        <v>139</v>
      </c>
      <c r="B13" s="89">
        <v>86.7000046</v>
      </c>
      <c r="C13" s="89">
        <v>106.400002</v>
      </c>
      <c r="D13" s="89">
        <v>28.550001099999999</v>
      </c>
      <c r="E13" s="89">
        <v>267.10000600000001</v>
      </c>
      <c r="F13" s="89">
        <v>884</v>
      </c>
      <c r="G13" s="89">
        <v>1605.4500700000001</v>
      </c>
      <c r="H13" s="89">
        <v>260.70001200000002</v>
      </c>
      <c r="I13" s="89">
        <v>295</v>
      </c>
      <c r="J13" s="89">
        <v>425.30001800000002</v>
      </c>
    </row>
    <row r="14" spans="1:10" ht="25" customHeight="1">
      <c r="A14" s="86" t="s">
        <v>136</v>
      </c>
      <c r="B14" s="89">
        <v>-179.99751000000001</v>
      </c>
      <c r="C14" s="89">
        <v>-179.99651</v>
      </c>
      <c r="D14" s="89">
        <v>-179.99700999999999</v>
      </c>
      <c r="E14" s="89">
        <v>-179.99799999999999</v>
      </c>
      <c r="F14" s="89">
        <v>-179.99651</v>
      </c>
      <c r="G14" s="89">
        <v>-179.99651</v>
      </c>
      <c r="H14" s="89">
        <v>-179.99651</v>
      </c>
      <c r="I14" s="89">
        <v>-179.99700999999999</v>
      </c>
      <c r="J14" s="89">
        <v>-179.99651</v>
      </c>
    </row>
    <row r="15" spans="1:10" ht="32" customHeight="1">
      <c r="A15" s="86" t="s">
        <v>134</v>
      </c>
      <c r="B15" s="87">
        <v>5.0129184699999998</v>
      </c>
      <c r="C15" s="87">
        <v>5.1662387799999996</v>
      </c>
      <c r="D15" s="87">
        <v>4.9465122199999998</v>
      </c>
      <c r="E15" s="87">
        <v>4.9719028500000002</v>
      </c>
      <c r="F15" s="87">
        <v>4.98511696</v>
      </c>
      <c r="G15" s="87">
        <v>5.4230747199999998</v>
      </c>
      <c r="H15" s="87">
        <v>5.0715122199999998</v>
      </c>
      <c r="I15" s="87">
        <v>5.0769138299999996</v>
      </c>
      <c r="J15" s="87">
        <v>5.02366066</v>
      </c>
    </row>
    <row r="16" spans="1:10" ht="36" customHeight="1">
      <c r="A16" s="86" t="s">
        <v>135</v>
      </c>
      <c r="B16" s="87">
        <v>-4.4421233999999998</v>
      </c>
      <c r="C16" s="87">
        <v>-4.5104828000000001</v>
      </c>
      <c r="D16" s="87">
        <v>-4.3264008</v>
      </c>
      <c r="E16" s="87">
        <v>-4.3273773000000002</v>
      </c>
      <c r="F16" s="87">
        <v>-4.3390960999999999</v>
      </c>
      <c r="G16" s="87">
        <v>-4.7526703000000001</v>
      </c>
      <c r="H16" s="87">
        <v>-4.3303070000000004</v>
      </c>
      <c r="I16" s="87">
        <v>-4.3224945000000004</v>
      </c>
      <c r="J16" s="87">
        <v>-4.3840178999999999</v>
      </c>
    </row>
    <row r="17" spans="1:26" ht="21" customHeight="1">
      <c r="A17" s="86" t="s">
        <v>133</v>
      </c>
      <c r="B17" s="88">
        <v>2.0999998999999998</v>
      </c>
      <c r="C17" s="88">
        <v>2.5</v>
      </c>
      <c r="D17" s="88">
        <v>2.2999999500000001</v>
      </c>
      <c r="E17" s="88">
        <v>2.2999999500000001</v>
      </c>
      <c r="F17" s="88">
        <v>2</v>
      </c>
      <c r="G17" s="88">
        <v>2.7000000499999999</v>
      </c>
      <c r="H17" s="88">
        <v>2.2999999500000001</v>
      </c>
      <c r="I17" s="88">
        <v>2.5</v>
      </c>
      <c r="J17" s="88">
        <v>2.5</v>
      </c>
    </row>
    <row r="18" spans="1:26" ht="22" customHeight="1">
      <c r="A18" s="96" t="s">
        <v>128</v>
      </c>
      <c r="B18" s="97">
        <v>3.0431613899999999</v>
      </c>
      <c r="C18" s="97">
        <v>3.40193528</v>
      </c>
      <c r="D18" s="97">
        <v>3.2207875000000001</v>
      </c>
      <c r="E18" s="97">
        <v>3.23017083</v>
      </c>
      <c r="F18" s="97">
        <v>2.93765111</v>
      </c>
      <c r="G18" s="97">
        <v>3.5804686100000001</v>
      </c>
      <c r="H18" s="97">
        <v>3.22780194</v>
      </c>
      <c r="I18" s="97">
        <v>3.4043972199999999</v>
      </c>
      <c r="J18" s="97">
        <v>3.4068649999999998</v>
      </c>
    </row>
    <row r="19" spans="1:26" ht="15.75" customHeight="1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5F1F-5927-2945-8735-2A467859A527}">
  <dimension ref="A1:E32"/>
  <sheetViews>
    <sheetView zoomScale="163" workbookViewId="0">
      <selection activeCell="E14" sqref="E14"/>
    </sheetView>
  </sheetViews>
  <sheetFormatPr baseColWidth="10" defaultRowHeight="16"/>
  <cols>
    <col min="1" max="1" width="22" customWidth="1"/>
    <col min="2" max="2" width="13.1640625" customWidth="1"/>
    <col min="3" max="3" width="14.6640625" customWidth="1"/>
    <col min="4" max="4" width="9.33203125" customWidth="1"/>
    <col min="5" max="5" width="16.6640625" customWidth="1"/>
    <col min="8" max="8" width="18.6640625" customWidth="1"/>
    <col min="9" max="9" width="13.33203125" customWidth="1"/>
    <col min="10" max="10" width="16.1640625" customWidth="1"/>
  </cols>
  <sheetData>
    <row r="1" spans="1:5" ht="37">
      <c r="A1" s="64" t="s">
        <v>151</v>
      </c>
      <c r="B1" s="95" t="s">
        <v>152</v>
      </c>
      <c r="C1" s="95" t="s">
        <v>124</v>
      </c>
      <c r="D1" s="95" t="s">
        <v>125</v>
      </c>
      <c r="E1" s="41"/>
    </row>
    <row r="2" spans="1:5">
      <c r="A2" s="194" t="s">
        <v>0</v>
      </c>
      <c r="B2" s="194"/>
      <c r="C2" s="194"/>
      <c r="D2" s="194"/>
      <c r="E2" s="46"/>
    </row>
    <row r="3" spans="1:5">
      <c r="A3" s="81" t="s">
        <v>121</v>
      </c>
      <c r="B3" s="81"/>
      <c r="C3" s="81"/>
      <c r="D3" s="81"/>
      <c r="E3" s="46"/>
    </row>
    <row r="4" spans="1:5" ht="16" customHeight="1">
      <c r="A4" s="64" t="s">
        <v>140</v>
      </c>
      <c r="B4" s="42" t="s">
        <v>118</v>
      </c>
      <c r="C4" s="42" t="s">
        <v>119</v>
      </c>
      <c r="D4" s="42">
        <v>0.92200000000000004</v>
      </c>
      <c r="E4" s="46"/>
    </row>
    <row r="5" spans="1:5">
      <c r="A5" s="71" t="s">
        <v>141</v>
      </c>
      <c r="B5" s="77">
        <v>0.153</v>
      </c>
      <c r="C5" s="77" t="s">
        <v>145</v>
      </c>
      <c r="D5" s="77" t="s">
        <v>118</v>
      </c>
      <c r="E5" s="46"/>
    </row>
    <row r="6" spans="1:5">
      <c r="A6" s="71" t="s">
        <v>142</v>
      </c>
      <c r="B6" s="77">
        <v>0.153</v>
      </c>
      <c r="C6" s="77" t="s">
        <v>145</v>
      </c>
      <c r="D6" s="77" t="s">
        <v>118</v>
      </c>
      <c r="E6" s="46"/>
    </row>
    <row r="7" spans="1:5">
      <c r="A7" s="64" t="s">
        <v>11</v>
      </c>
      <c r="E7" s="46"/>
    </row>
    <row r="8" spans="1:5">
      <c r="A8" s="73" t="s">
        <v>143</v>
      </c>
      <c r="B8" s="42">
        <v>1.0999999999999999E-2</v>
      </c>
      <c r="C8" s="42" t="s">
        <v>146</v>
      </c>
      <c r="D8" s="42">
        <v>0.21299999999999999</v>
      </c>
      <c r="E8" s="46"/>
    </row>
    <row r="9" spans="1:5">
      <c r="A9" s="64" t="s">
        <v>120</v>
      </c>
      <c r="E9" s="46"/>
    </row>
    <row r="10" spans="1:5">
      <c r="A10" t="s">
        <v>144</v>
      </c>
      <c r="B10" s="93">
        <v>0.01</v>
      </c>
      <c r="C10" s="42" t="s">
        <v>147</v>
      </c>
      <c r="D10" s="42">
        <v>0.157</v>
      </c>
      <c r="E10" s="46"/>
    </row>
    <row r="11" spans="1:5" ht="19">
      <c r="A11" s="194" t="s">
        <v>166</v>
      </c>
      <c r="B11" s="194"/>
      <c r="C11" s="194"/>
      <c r="D11" s="194"/>
      <c r="E11" s="46"/>
    </row>
    <row r="12" spans="1:5" ht="16" customHeight="1">
      <c r="A12" s="92" t="s">
        <v>121</v>
      </c>
      <c r="E12" s="46"/>
    </row>
    <row r="13" spans="1:5">
      <c r="A13" s="64" t="s">
        <v>140</v>
      </c>
      <c r="B13" s="42" t="s">
        <v>118</v>
      </c>
      <c r="C13" s="42" t="s">
        <v>117</v>
      </c>
      <c r="D13" s="42">
        <v>0.92200000000000004</v>
      </c>
      <c r="E13" s="46"/>
    </row>
    <row r="14" spans="1:5">
      <c r="A14" s="71" t="s">
        <v>141</v>
      </c>
      <c r="B14" s="77">
        <v>0.153</v>
      </c>
      <c r="C14" s="77" t="s">
        <v>145</v>
      </c>
      <c r="D14" s="77" t="s">
        <v>118</v>
      </c>
      <c r="E14" s="46"/>
    </row>
    <row r="15" spans="1:5">
      <c r="A15" s="71" t="s">
        <v>142</v>
      </c>
      <c r="B15" s="77">
        <v>0.153</v>
      </c>
      <c r="C15" s="77" t="s">
        <v>145</v>
      </c>
      <c r="D15" s="77" t="s">
        <v>118</v>
      </c>
      <c r="E15" s="46"/>
    </row>
    <row r="16" spans="1:5">
      <c r="A16" s="64" t="s">
        <v>150</v>
      </c>
      <c r="E16" s="46"/>
    </row>
    <row r="17" spans="1:5">
      <c r="A17" s="73" t="s">
        <v>143</v>
      </c>
      <c r="B17" s="42">
        <v>1.0999999999999999E-2</v>
      </c>
      <c r="C17" s="42" t="s">
        <v>146</v>
      </c>
      <c r="D17" s="42">
        <v>0.23100000000000001</v>
      </c>
      <c r="E17" s="46"/>
    </row>
    <row r="18" spans="1:5">
      <c r="A18" s="64" t="s">
        <v>12</v>
      </c>
      <c r="B18" s="42"/>
      <c r="C18" s="42"/>
      <c r="D18" s="42"/>
      <c r="E18" s="46"/>
    </row>
    <row r="19" spans="1:5">
      <c r="A19" s="74" t="s">
        <v>144</v>
      </c>
      <c r="B19" s="75">
        <v>0.01</v>
      </c>
      <c r="C19" s="49" t="s">
        <v>117</v>
      </c>
      <c r="D19" s="49">
        <v>0.157</v>
      </c>
      <c r="E19" s="46"/>
    </row>
    <row r="20" spans="1:5" ht="18">
      <c r="A20" s="195" t="s">
        <v>167</v>
      </c>
      <c r="B20" s="195"/>
      <c r="C20" s="195"/>
      <c r="D20" s="195"/>
      <c r="E20" s="46"/>
    </row>
    <row r="21" spans="1:5" ht="16" customHeight="1">
      <c r="A21" s="92" t="s">
        <v>121</v>
      </c>
      <c r="E21" s="46"/>
    </row>
    <row r="22" spans="1:5" ht="17">
      <c r="A22" s="92" t="s">
        <v>140</v>
      </c>
      <c r="B22" s="42">
        <v>0</v>
      </c>
      <c r="C22" s="42" t="s">
        <v>117</v>
      </c>
      <c r="D22" s="42">
        <v>1</v>
      </c>
      <c r="E22" s="46"/>
    </row>
    <row r="23" spans="1:5" ht="17">
      <c r="A23" s="92" t="s">
        <v>141</v>
      </c>
      <c r="B23" s="77">
        <v>5.5E-2</v>
      </c>
      <c r="C23" s="77" t="s">
        <v>148</v>
      </c>
      <c r="D23" s="77" t="s">
        <v>118</v>
      </c>
      <c r="E23" s="46"/>
    </row>
    <row r="24" spans="1:5" ht="17">
      <c r="A24" s="92" t="s">
        <v>142</v>
      </c>
      <c r="B24" s="77">
        <v>5.5E-2</v>
      </c>
      <c r="C24" s="77" t="s">
        <v>148</v>
      </c>
      <c r="D24" s="77" t="s">
        <v>118</v>
      </c>
      <c r="E24" s="46"/>
    </row>
    <row r="25" spans="1:5">
      <c r="A25" s="64" t="s">
        <v>11</v>
      </c>
      <c r="E25" s="46"/>
    </row>
    <row r="26" spans="1:5">
      <c r="A26" s="73" t="s">
        <v>143</v>
      </c>
      <c r="B26" s="42">
        <v>4.0000000000000001E-3</v>
      </c>
      <c r="C26" s="42" t="s">
        <v>117</v>
      </c>
      <c r="D26" s="42">
        <v>0.21299999999999999</v>
      </c>
      <c r="E26" s="46"/>
    </row>
    <row r="27" spans="1:5">
      <c r="A27" s="64" t="s">
        <v>12</v>
      </c>
      <c r="B27" s="42"/>
      <c r="C27" s="42"/>
      <c r="D27" s="42"/>
      <c r="E27" s="46"/>
    </row>
    <row r="28" spans="1:5">
      <c r="A28" s="64" t="s">
        <v>144</v>
      </c>
      <c r="B28" s="42">
        <v>4.0000000000000001E-3</v>
      </c>
      <c r="C28" s="42" t="s">
        <v>149</v>
      </c>
      <c r="D28" s="42">
        <v>0.157</v>
      </c>
      <c r="E28" s="46"/>
    </row>
    <row r="29" spans="1:5">
      <c r="A29" s="64"/>
      <c r="B29" s="64"/>
      <c r="C29" s="64"/>
      <c r="D29" s="46"/>
      <c r="E29" s="46"/>
    </row>
    <row r="30" spans="1:5">
      <c r="A30" s="2"/>
      <c r="B30" s="2"/>
      <c r="C30" s="2"/>
      <c r="E30" s="46"/>
    </row>
    <row r="31" spans="1:5">
      <c r="A31" s="2"/>
      <c r="B31" s="3"/>
      <c r="C31" s="3"/>
      <c r="D31" s="3"/>
      <c r="E31" s="70"/>
    </row>
    <row r="32" spans="1:5">
      <c r="A32" s="2"/>
      <c r="B32" s="3"/>
      <c r="C32" s="3"/>
      <c r="D32" s="3"/>
      <c r="E32" s="70"/>
    </row>
  </sheetData>
  <mergeCells count="3">
    <mergeCell ref="A2:D2"/>
    <mergeCell ref="A11:D11"/>
    <mergeCell ref="A20:D20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21D6-F91B-2744-AF87-5786E4A806B9}">
  <dimension ref="A1:E31"/>
  <sheetViews>
    <sheetView zoomScale="169" zoomScaleNormal="125" workbookViewId="0">
      <selection activeCell="C4" sqref="C4"/>
    </sheetView>
  </sheetViews>
  <sheetFormatPr baseColWidth="10" defaultRowHeight="16"/>
  <cols>
    <col min="1" max="1" width="9.6640625" customWidth="1"/>
    <col min="2" max="2" width="16.6640625" customWidth="1"/>
    <col min="5" max="5" width="13.33203125" customWidth="1"/>
  </cols>
  <sheetData>
    <row r="1" spans="1:5">
      <c r="A1" s="46"/>
      <c r="B1" s="46"/>
      <c r="C1" s="46"/>
      <c r="D1" s="46"/>
      <c r="E1" s="46"/>
    </row>
    <row r="2" spans="1:5">
      <c r="A2" s="41" t="s">
        <v>126</v>
      </c>
      <c r="B2" s="46"/>
      <c r="C2" s="46"/>
      <c r="D2" s="46"/>
      <c r="E2" s="46"/>
    </row>
    <row r="3" spans="1:5">
      <c r="A3" s="41"/>
      <c r="B3" s="46"/>
      <c r="C3" s="46"/>
      <c r="D3" s="46"/>
      <c r="E3" s="46"/>
    </row>
    <row r="4" spans="1:5" ht="19">
      <c r="A4" s="49" t="s">
        <v>7</v>
      </c>
      <c r="B4" s="49" t="s">
        <v>127</v>
      </c>
      <c r="C4" s="49" t="s">
        <v>12</v>
      </c>
      <c r="D4" s="49" t="s">
        <v>122</v>
      </c>
      <c r="E4" s="49" t="s">
        <v>2</v>
      </c>
    </row>
    <row r="5" spans="1:5">
      <c r="A5" s="194" t="s">
        <v>10</v>
      </c>
      <c r="B5" s="194"/>
      <c r="C5" s="194"/>
      <c r="D5" s="194"/>
      <c r="E5" s="194"/>
    </row>
    <row r="6" spans="1:5">
      <c r="A6" s="80" t="s">
        <v>8</v>
      </c>
      <c r="B6" s="77" t="s">
        <v>13</v>
      </c>
      <c r="C6" s="77" t="s">
        <v>14</v>
      </c>
      <c r="D6" s="77">
        <v>201</v>
      </c>
      <c r="E6" s="78">
        <v>0.2</v>
      </c>
    </row>
    <row r="7" spans="1:5">
      <c r="A7" s="81" t="s">
        <v>8</v>
      </c>
      <c r="B7" s="42" t="s">
        <v>3</v>
      </c>
      <c r="C7" s="42" t="s">
        <v>14</v>
      </c>
      <c r="D7" s="42">
        <v>161</v>
      </c>
      <c r="E7" s="47">
        <v>0.2</v>
      </c>
    </row>
    <row r="8" spans="1:5">
      <c r="A8" s="81" t="s">
        <v>8</v>
      </c>
      <c r="B8" s="42" t="s">
        <v>3</v>
      </c>
      <c r="C8" s="42">
        <v>1</v>
      </c>
      <c r="D8" s="42">
        <v>86</v>
      </c>
      <c r="E8" s="47">
        <v>0.19</v>
      </c>
    </row>
    <row r="9" spans="1:5">
      <c r="A9" s="81" t="s">
        <v>8</v>
      </c>
      <c r="B9" s="42" t="s">
        <v>3</v>
      </c>
      <c r="C9" s="42">
        <v>2</v>
      </c>
      <c r="D9" s="42">
        <v>75</v>
      </c>
      <c r="E9" s="47">
        <v>0.21</v>
      </c>
    </row>
    <row r="10" spans="1:5">
      <c r="A10" s="81" t="s">
        <v>8</v>
      </c>
      <c r="B10" s="42" t="s">
        <v>4</v>
      </c>
      <c r="C10" s="42" t="s">
        <v>14</v>
      </c>
      <c r="D10" s="42">
        <v>40</v>
      </c>
      <c r="E10" s="47">
        <v>0.23</v>
      </c>
    </row>
    <row r="11" spans="1:5">
      <c r="A11" s="81" t="s">
        <v>8</v>
      </c>
      <c r="B11" s="42" t="s">
        <v>4</v>
      </c>
      <c r="C11" s="42">
        <v>1</v>
      </c>
      <c r="D11" s="42">
        <v>18</v>
      </c>
      <c r="E11" s="47">
        <v>0.15</v>
      </c>
    </row>
    <row r="12" spans="1:5">
      <c r="A12" s="81" t="s">
        <v>8</v>
      </c>
      <c r="B12" s="42" t="s">
        <v>4</v>
      </c>
      <c r="C12" s="42">
        <v>2</v>
      </c>
      <c r="D12" s="42">
        <v>22</v>
      </c>
      <c r="E12" s="47">
        <v>0.28000000000000003</v>
      </c>
    </row>
    <row r="13" spans="1:5">
      <c r="A13" s="82" t="s">
        <v>123</v>
      </c>
      <c r="B13" s="76" t="s">
        <v>13</v>
      </c>
      <c r="C13" s="76" t="s">
        <v>14</v>
      </c>
      <c r="D13" s="76">
        <v>36</v>
      </c>
      <c r="E13" s="79">
        <v>0.23</v>
      </c>
    </row>
    <row r="14" spans="1:5" ht="20">
      <c r="A14" s="194" t="s">
        <v>75</v>
      </c>
      <c r="B14" s="194"/>
      <c r="C14" s="194"/>
      <c r="D14" s="194"/>
      <c r="E14" s="194"/>
    </row>
    <row r="15" spans="1:5">
      <c r="A15" s="84" t="s">
        <v>8</v>
      </c>
      <c r="B15" s="42" t="s">
        <v>13</v>
      </c>
      <c r="C15" s="42" t="s">
        <v>14</v>
      </c>
      <c r="D15" s="42">
        <v>201</v>
      </c>
      <c r="E15" s="47">
        <v>0.03</v>
      </c>
    </row>
    <row r="16" spans="1:5">
      <c r="A16" s="85" t="s">
        <v>8</v>
      </c>
      <c r="B16" s="77" t="s">
        <v>3</v>
      </c>
      <c r="C16" s="77" t="s">
        <v>14</v>
      </c>
      <c r="D16" s="77">
        <v>161</v>
      </c>
      <c r="E16" s="78">
        <v>0.03</v>
      </c>
    </row>
    <row r="17" spans="1:5">
      <c r="A17" s="84" t="s">
        <v>8</v>
      </c>
      <c r="B17" s="42" t="s">
        <v>3</v>
      </c>
      <c r="C17" s="42">
        <v>1</v>
      </c>
      <c r="D17" s="42">
        <v>86</v>
      </c>
      <c r="E17" s="47">
        <v>0.03</v>
      </c>
    </row>
    <row r="18" spans="1:5">
      <c r="A18" s="84" t="s">
        <v>8</v>
      </c>
      <c r="B18" s="42" t="s">
        <v>3</v>
      </c>
      <c r="C18" s="42">
        <v>2</v>
      </c>
      <c r="D18" s="42">
        <v>75</v>
      </c>
      <c r="E18" s="47">
        <v>0.04</v>
      </c>
    </row>
    <row r="19" spans="1:5">
      <c r="A19" s="85" t="s">
        <v>8</v>
      </c>
      <c r="B19" s="77" t="s">
        <v>4</v>
      </c>
      <c r="C19" s="77" t="s">
        <v>14</v>
      </c>
      <c r="D19" s="77">
        <v>40</v>
      </c>
      <c r="E19" s="78">
        <v>0.02</v>
      </c>
    </row>
    <row r="20" spans="1:5">
      <c r="A20" s="84" t="s">
        <v>8</v>
      </c>
      <c r="B20" s="42" t="s">
        <v>4</v>
      </c>
      <c r="C20" s="42">
        <v>1</v>
      </c>
      <c r="D20" s="42">
        <v>18</v>
      </c>
      <c r="E20" s="47">
        <v>0.01</v>
      </c>
    </row>
    <row r="21" spans="1:5">
      <c r="A21" s="84" t="s">
        <v>8</v>
      </c>
      <c r="B21" s="42" t="s">
        <v>4</v>
      </c>
      <c r="C21" s="42">
        <v>2</v>
      </c>
      <c r="D21" s="42">
        <v>22</v>
      </c>
      <c r="E21" s="47">
        <v>0.02</v>
      </c>
    </row>
    <row r="22" spans="1:5">
      <c r="A22" s="65" t="s">
        <v>9</v>
      </c>
      <c r="B22" s="76" t="s">
        <v>13</v>
      </c>
      <c r="C22" s="76" t="s">
        <v>14</v>
      </c>
      <c r="D22" s="76">
        <v>36</v>
      </c>
      <c r="E22" s="79">
        <v>0.05</v>
      </c>
    </row>
    <row r="23" spans="1:5" ht="18">
      <c r="A23" s="194" t="s">
        <v>76</v>
      </c>
      <c r="B23" s="194"/>
      <c r="C23" s="194"/>
      <c r="D23" s="194"/>
      <c r="E23" s="194"/>
    </row>
    <row r="24" spans="1:5">
      <c r="A24" s="85" t="s">
        <v>8</v>
      </c>
      <c r="B24" s="72" t="s">
        <v>13</v>
      </c>
      <c r="C24" s="72" t="s">
        <v>14</v>
      </c>
      <c r="D24" s="72">
        <v>201</v>
      </c>
      <c r="E24" s="78">
        <v>0.06</v>
      </c>
    </row>
    <row r="25" spans="1:5">
      <c r="A25" s="84" t="s">
        <v>8</v>
      </c>
      <c r="B25" s="83" t="s">
        <v>3</v>
      </c>
      <c r="C25" s="83" t="s">
        <v>14</v>
      </c>
      <c r="D25" s="83">
        <v>161</v>
      </c>
      <c r="E25" s="47">
        <v>0.06</v>
      </c>
    </row>
    <row r="26" spans="1:5">
      <c r="A26" s="84" t="s">
        <v>8</v>
      </c>
      <c r="B26" s="83" t="s">
        <v>3</v>
      </c>
      <c r="C26" s="83">
        <v>1</v>
      </c>
      <c r="D26" s="83">
        <v>86</v>
      </c>
      <c r="E26" s="47">
        <v>0.06</v>
      </c>
    </row>
    <row r="27" spans="1:5">
      <c r="A27" s="84" t="s">
        <v>8</v>
      </c>
      <c r="B27" s="83" t="s">
        <v>3</v>
      </c>
      <c r="C27" s="83">
        <v>2</v>
      </c>
      <c r="D27" s="83">
        <v>75</v>
      </c>
      <c r="E27" s="47">
        <v>0.06</v>
      </c>
    </row>
    <row r="28" spans="1:5">
      <c r="A28" s="84" t="s">
        <v>8</v>
      </c>
      <c r="B28" s="83" t="s">
        <v>4</v>
      </c>
      <c r="C28" s="83" t="s">
        <v>14</v>
      </c>
      <c r="D28" s="83">
        <v>40</v>
      </c>
      <c r="E28" s="47">
        <v>7.0000000000000007E-2</v>
      </c>
    </row>
    <row r="29" spans="1:5">
      <c r="A29" s="84" t="s">
        <v>8</v>
      </c>
      <c r="B29" s="83" t="s">
        <v>4</v>
      </c>
      <c r="C29" s="83">
        <v>1</v>
      </c>
      <c r="D29" s="83">
        <v>18</v>
      </c>
      <c r="E29" s="47">
        <v>0.05</v>
      </c>
    </row>
    <row r="30" spans="1:5">
      <c r="A30" s="84" t="s">
        <v>8</v>
      </c>
      <c r="B30" s="83" t="s">
        <v>4</v>
      </c>
      <c r="C30" s="83">
        <v>2</v>
      </c>
      <c r="D30" s="83">
        <v>22</v>
      </c>
      <c r="E30" s="47">
        <v>0.08</v>
      </c>
    </row>
    <row r="31" spans="1:5">
      <c r="A31" s="71" t="s">
        <v>123</v>
      </c>
      <c r="B31" s="72" t="s">
        <v>13</v>
      </c>
      <c r="C31" s="72" t="s">
        <v>14</v>
      </c>
      <c r="D31" s="72">
        <v>36</v>
      </c>
      <c r="E31" s="78">
        <v>0.1</v>
      </c>
    </row>
  </sheetData>
  <mergeCells count="3">
    <mergeCell ref="A23:E23"/>
    <mergeCell ref="A14:E14"/>
    <mergeCell ref="A5:E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5436-C570-564B-B186-3E65AA5F757C}">
  <sheetPr>
    <pageSetUpPr fitToPage="1"/>
  </sheetPr>
  <dimension ref="A1:AR78"/>
  <sheetViews>
    <sheetView tabSelected="1" zoomScale="140" zoomScaleNormal="100" workbookViewId="0">
      <selection activeCell="C8" sqref="C8"/>
    </sheetView>
  </sheetViews>
  <sheetFormatPr baseColWidth="10" defaultRowHeight="17"/>
  <cols>
    <col min="1" max="1" width="6.5" style="103" customWidth="1"/>
    <col min="2" max="2" width="5.83203125" style="132" customWidth="1"/>
    <col min="3" max="3" width="8" style="171" customWidth="1"/>
    <col min="4" max="4" width="8.33203125" style="132" customWidth="1"/>
    <col min="5" max="5" width="1" style="132" customWidth="1"/>
    <col min="6" max="6" width="8.6640625" style="132" customWidth="1"/>
    <col min="7" max="7" width="4.83203125" style="132" customWidth="1"/>
    <col min="8" max="8" width="5.1640625" style="132" customWidth="1"/>
    <col min="9" max="9" width="1.83203125" style="132" customWidth="1"/>
    <col min="10" max="10" width="6.33203125" style="132" customWidth="1"/>
    <col min="11" max="11" width="1" style="132" customWidth="1"/>
    <col min="12" max="13" width="6.5" style="132" customWidth="1"/>
    <col min="14" max="14" width="6.6640625" style="132" customWidth="1"/>
    <col min="15" max="16" width="7.5" style="132" customWidth="1"/>
    <col min="17" max="17" width="1.83203125" style="132" customWidth="1"/>
    <col min="18" max="18" width="6.6640625" style="132" customWidth="1"/>
    <col min="19" max="19" width="1" style="132" customWidth="1"/>
    <col min="20" max="20" width="6.5" style="132" customWidth="1"/>
    <col min="21" max="22" width="6.83203125" style="132" customWidth="1"/>
    <col min="23" max="23" width="6.1640625" style="132" customWidth="1"/>
    <col min="24" max="24" width="7.6640625" style="132" customWidth="1"/>
    <col min="25" max="25" width="1.6640625" style="132" customWidth="1"/>
    <col min="26" max="26" width="7.83203125" style="132" customWidth="1"/>
    <col min="27" max="27" width="6.83203125" style="132" customWidth="1"/>
    <col min="28" max="28" width="6.6640625" style="132" customWidth="1"/>
    <col min="29" max="29" width="1" style="132" customWidth="1"/>
    <col min="30" max="30" width="8.6640625" style="132" customWidth="1"/>
    <col min="31" max="32" width="6.83203125" style="132" customWidth="1"/>
    <col min="33" max="34" width="7.6640625" style="132" customWidth="1"/>
    <col min="35" max="35" width="1.83203125" style="132" customWidth="1"/>
    <col min="36" max="36" width="7.5" style="132" customWidth="1"/>
    <col min="37" max="37" width="1" style="132" customWidth="1"/>
    <col min="38" max="38" width="8" style="132" customWidth="1"/>
    <col min="39" max="39" width="5.1640625" style="132" customWidth="1"/>
    <col min="40" max="40" width="4.6640625" style="132" customWidth="1"/>
    <col min="41" max="16384" width="10.83203125" style="103"/>
  </cols>
  <sheetData>
    <row r="1" spans="1:44" ht="19">
      <c r="A1" s="98"/>
      <c r="B1" s="99"/>
      <c r="C1" s="100"/>
      <c r="D1" s="197" t="s">
        <v>63</v>
      </c>
      <c r="E1" s="197"/>
      <c r="F1" s="197"/>
      <c r="G1" s="197"/>
      <c r="H1" s="197"/>
      <c r="I1" s="102"/>
      <c r="J1" s="197" t="s">
        <v>64</v>
      </c>
      <c r="K1" s="197"/>
      <c r="L1" s="197"/>
      <c r="M1" s="197"/>
      <c r="N1" s="197"/>
      <c r="O1" s="197"/>
      <c r="P1" s="197"/>
      <c r="Q1" s="102"/>
      <c r="R1" s="197" t="s">
        <v>168</v>
      </c>
      <c r="S1" s="197"/>
      <c r="T1" s="197"/>
      <c r="U1" s="197"/>
      <c r="V1" s="197"/>
      <c r="W1" s="197"/>
      <c r="X1" s="197"/>
      <c r="Y1" s="102"/>
      <c r="Z1" s="197" t="s">
        <v>116</v>
      </c>
      <c r="AA1" s="197"/>
      <c r="AB1" s="197"/>
      <c r="AC1" s="197"/>
      <c r="AD1" s="197"/>
      <c r="AE1" s="197"/>
      <c r="AF1" s="197"/>
      <c r="AG1" s="197"/>
      <c r="AH1" s="197"/>
      <c r="AI1" s="102"/>
      <c r="AJ1" s="197" t="s">
        <v>169</v>
      </c>
      <c r="AK1" s="197"/>
      <c r="AL1" s="197"/>
      <c r="AM1" s="197"/>
      <c r="AN1" s="197"/>
    </row>
    <row r="2" spans="1:44" ht="20">
      <c r="A2" s="98"/>
      <c r="B2" s="99"/>
      <c r="C2" s="100"/>
      <c r="D2" s="104" t="s">
        <v>170</v>
      </c>
      <c r="E2" s="100"/>
      <c r="F2" s="197" t="s">
        <v>171</v>
      </c>
      <c r="G2" s="197"/>
      <c r="H2" s="197"/>
      <c r="I2" s="99"/>
      <c r="J2" s="101" t="s">
        <v>172</v>
      </c>
      <c r="K2" s="99"/>
      <c r="L2" s="197" t="s">
        <v>173</v>
      </c>
      <c r="M2" s="197"/>
      <c r="N2" s="197"/>
      <c r="O2" s="197"/>
      <c r="P2" s="197"/>
      <c r="Q2" s="99"/>
      <c r="R2" s="101" t="s">
        <v>174</v>
      </c>
      <c r="S2" s="99"/>
      <c r="T2" s="197" t="s">
        <v>175</v>
      </c>
      <c r="U2" s="197"/>
      <c r="V2" s="197"/>
      <c r="W2" s="197"/>
      <c r="X2" s="197"/>
      <c r="Y2" s="99"/>
      <c r="Z2" s="198" t="s">
        <v>176</v>
      </c>
      <c r="AA2" s="198"/>
      <c r="AB2" s="198"/>
      <c r="AC2" s="98"/>
      <c r="AD2" s="196" t="s">
        <v>177</v>
      </c>
      <c r="AE2" s="196"/>
      <c r="AF2" s="196"/>
      <c r="AG2" s="196"/>
      <c r="AH2" s="196"/>
      <c r="AI2" s="99"/>
      <c r="AJ2" s="101" t="s">
        <v>178</v>
      </c>
      <c r="AK2" s="99"/>
      <c r="AL2" s="197" t="s">
        <v>179</v>
      </c>
      <c r="AM2" s="197"/>
      <c r="AN2" s="197"/>
    </row>
    <row r="3" spans="1:44" s="108" customFormat="1" ht="94">
      <c r="A3" s="200" t="s">
        <v>210</v>
      </c>
      <c r="B3" s="100" t="s">
        <v>207</v>
      </c>
      <c r="C3" s="100" t="s">
        <v>180</v>
      </c>
      <c r="D3" s="100" t="s">
        <v>181</v>
      </c>
      <c r="E3" s="100"/>
      <c r="F3" s="100" t="s">
        <v>182</v>
      </c>
      <c r="G3" s="100" t="s">
        <v>183</v>
      </c>
      <c r="H3" s="100" t="s">
        <v>184</v>
      </c>
      <c r="I3" s="100"/>
      <c r="J3" s="100" t="s">
        <v>206</v>
      </c>
      <c r="K3" s="100"/>
      <c r="L3" s="100" t="s">
        <v>185</v>
      </c>
      <c r="M3" s="100" t="s">
        <v>186</v>
      </c>
      <c r="N3" s="100" t="s">
        <v>187</v>
      </c>
      <c r="O3" s="100" t="s">
        <v>188</v>
      </c>
      <c r="P3" s="100" t="s">
        <v>189</v>
      </c>
      <c r="Q3" s="100"/>
      <c r="R3" s="100" t="s">
        <v>190</v>
      </c>
      <c r="S3" s="100"/>
      <c r="T3" s="100" t="s">
        <v>191</v>
      </c>
      <c r="U3" s="100" t="s">
        <v>192</v>
      </c>
      <c r="V3" s="100" t="s">
        <v>193</v>
      </c>
      <c r="W3" s="100" t="s">
        <v>194</v>
      </c>
      <c r="X3" s="100" t="s">
        <v>195</v>
      </c>
      <c r="Y3" s="100"/>
      <c r="Z3" s="100" t="s">
        <v>196</v>
      </c>
      <c r="AA3" s="100" t="s">
        <v>197</v>
      </c>
      <c r="AB3" s="100" t="s">
        <v>198</v>
      </c>
      <c r="AC3" s="107"/>
      <c r="AD3" s="100" t="s">
        <v>199</v>
      </c>
      <c r="AE3" s="100" t="s">
        <v>200</v>
      </c>
      <c r="AF3" s="100" t="s">
        <v>201</v>
      </c>
      <c r="AG3" s="100" t="s">
        <v>202</v>
      </c>
      <c r="AH3" s="100" t="s">
        <v>203</v>
      </c>
      <c r="AI3" s="100"/>
      <c r="AJ3" s="100" t="s">
        <v>204</v>
      </c>
      <c r="AK3" s="100"/>
      <c r="AL3" s="100" t="s">
        <v>205</v>
      </c>
      <c r="AM3" s="100" t="s">
        <v>208</v>
      </c>
      <c r="AN3" s="100" t="s">
        <v>209</v>
      </c>
    </row>
    <row r="4" spans="1:44" s="110" customFormat="1" ht="27" customHeight="1">
      <c r="A4" s="199" t="s">
        <v>92</v>
      </c>
      <c r="B4" s="19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4" ht="19" customHeight="1">
      <c r="A5" s="111" t="s">
        <v>95</v>
      </c>
      <c r="B5" s="99" t="s">
        <v>8</v>
      </c>
      <c r="C5" s="112">
        <v>202.3</v>
      </c>
      <c r="D5" s="113">
        <v>12.126588248571618</v>
      </c>
      <c r="E5" s="113"/>
      <c r="F5" s="113">
        <v>10.065068246314445</v>
      </c>
      <c r="G5" s="113">
        <v>2.0130136492628887</v>
      </c>
      <c r="H5" s="114">
        <f t="shared" ref="H5:H14" si="0">G5/F5</f>
        <v>0.19999999999999998</v>
      </c>
      <c r="I5" s="114"/>
      <c r="J5" s="113">
        <v>19.060211418452347</v>
      </c>
      <c r="K5" s="113"/>
      <c r="L5" s="113">
        <v>22.964110142713668</v>
      </c>
      <c r="M5" s="113">
        <v>0.41843220255387342</v>
      </c>
      <c r="N5" s="115">
        <f>M5/L5</f>
        <v>1.8221137242134273E-2</v>
      </c>
      <c r="O5" s="116">
        <v>3.3320937071808752</v>
      </c>
      <c r="P5" s="114">
        <f>O5/L5</f>
        <v>0.14510005771933307</v>
      </c>
      <c r="Q5" s="114"/>
      <c r="R5" s="117">
        <v>0.82201717827043774</v>
      </c>
      <c r="S5" s="117"/>
      <c r="T5" s="118">
        <v>0.79361625648091472</v>
      </c>
      <c r="U5" s="118">
        <v>4.1310206667591306E-3</v>
      </c>
      <c r="V5" s="115">
        <v>5.2053125588392927E-3</v>
      </c>
      <c r="W5" s="118">
        <v>1.177961535835698E-2</v>
      </c>
      <c r="X5" s="115">
        <v>1.4842961270212163E-2</v>
      </c>
      <c r="Y5" s="115"/>
      <c r="Z5" s="113">
        <v>41.46</v>
      </c>
      <c r="AA5" s="113">
        <v>0.43</v>
      </c>
      <c r="AB5" s="119">
        <f>AA5/Z5</f>
        <v>1.0371442354076218E-2</v>
      </c>
      <c r="AC5" s="113"/>
      <c r="AD5" s="113">
        <v>42.94</v>
      </c>
      <c r="AE5" s="113">
        <v>0.45</v>
      </c>
      <c r="AF5" s="115">
        <f t="shared" ref="AF5:AF25" si="1">AE5/AD5</f>
        <v>1.0479739170936191E-2</v>
      </c>
      <c r="AG5" s="113">
        <v>0.95</v>
      </c>
      <c r="AH5" s="115">
        <f t="shared" ref="AH5:AH25" si="2">AG5/AD5</f>
        <v>2.2123893805309734E-2</v>
      </c>
      <c r="AI5" s="115"/>
      <c r="AJ5" s="112">
        <v>84.64100006348707</v>
      </c>
      <c r="AK5" s="120"/>
      <c r="AL5" s="121">
        <v>78.716130059042982</v>
      </c>
      <c r="AM5" s="121">
        <v>4.7229678035425788</v>
      </c>
      <c r="AN5" s="115">
        <f t="shared" ref="AN5:AN14" si="3">AM5/AL5</f>
        <v>0.06</v>
      </c>
    </row>
    <row r="6" spans="1:44" ht="19" customHeight="1">
      <c r="A6" s="111" t="s">
        <v>96</v>
      </c>
      <c r="B6" s="99" t="s">
        <v>8</v>
      </c>
      <c r="C6" s="112">
        <v>185.7</v>
      </c>
      <c r="D6" s="113">
        <v>10.091984561060125</v>
      </c>
      <c r="E6" s="113"/>
      <c r="F6" s="113">
        <v>8.3763471856799043</v>
      </c>
      <c r="G6" s="113">
        <v>1.67526943713598</v>
      </c>
      <c r="H6" s="114">
        <f t="shared" si="0"/>
        <v>0.1999999999999999</v>
      </c>
      <c r="I6" s="114"/>
      <c r="J6" s="113">
        <v>15.603465251873912</v>
      </c>
      <c r="K6" s="113"/>
      <c r="L6" s="113">
        <v>18.799355725149287</v>
      </c>
      <c r="M6" s="113">
        <v>0.39626060671505509</v>
      </c>
      <c r="N6" s="115">
        <f t="shared" ref="N6:N30" si="4">M6/L6</f>
        <v>2.1078414202511633E-2</v>
      </c>
      <c r="O6" s="116">
        <v>2.7378093500794884</v>
      </c>
      <c r="P6" s="114">
        <f t="shared" ref="P6:P30" si="5">O6/L6</f>
        <v>0.14563314775819253</v>
      </c>
      <c r="Q6" s="114"/>
      <c r="R6" s="117">
        <v>0.8096241824105489</v>
      </c>
      <c r="S6" s="117"/>
      <c r="T6" s="118">
        <v>0.78139156846142255</v>
      </c>
      <c r="U6" s="118">
        <v>4.3738573390323127E-3</v>
      </c>
      <c r="V6" s="115">
        <v>5.5975230800666756E-3</v>
      </c>
      <c r="W6" s="118">
        <v>1.1663477300942611E-2</v>
      </c>
      <c r="X6" s="115">
        <v>1.4926546141146952E-2</v>
      </c>
      <c r="Y6" s="115"/>
      <c r="Z6" s="113">
        <v>46.55</v>
      </c>
      <c r="AA6" s="113">
        <v>0.55000000000000004</v>
      </c>
      <c r="AB6" s="119">
        <f t="shared" ref="AB6:AB30" si="6">AA6/Z6</f>
        <v>1.1815252416756178E-2</v>
      </c>
      <c r="AC6" s="113"/>
      <c r="AD6" s="113">
        <v>48.21</v>
      </c>
      <c r="AE6" s="113">
        <v>0.56999999999999995</v>
      </c>
      <c r="AF6" s="115">
        <f t="shared" si="1"/>
        <v>1.1823273179838207E-2</v>
      </c>
      <c r="AG6" s="113">
        <v>1.1000000000000001</v>
      </c>
      <c r="AH6" s="115">
        <f t="shared" si="2"/>
        <v>2.2816842978635139E-2</v>
      </c>
      <c r="AI6" s="115"/>
      <c r="AJ6" s="112">
        <v>79.451047947290931</v>
      </c>
      <c r="AK6" s="120"/>
      <c r="AL6" s="121">
        <v>73.889474590980569</v>
      </c>
      <c r="AM6" s="121">
        <v>4.4333684754588338</v>
      </c>
      <c r="AN6" s="115">
        <f t="shared" si="3"/>
        <v>0.06</v>
      </c>
      <c r="AQ6" s="122"/>
      <c r="AR6" s="122"/>
    </row>
    <row r="7" spans="1:44" ht="19" customHeight="1">
      <c r="A7" s="111" t="s">
        <v>97</v>
      </c>
      <c r="B7" s="99" t="s">
        <v>8</v>
      </c>
      <c r="C7" s="112">
        <v>188</v>
      </c>
      <c r="D7" s="113">
        <v>9.9420994445145165</v>
      </c>
      <c r="E7" s="113"/>
      <c r="F7" s="113">
        <v>8.2519425389470484</v>
      </c>
      <c r="G7" s="113">
        <v>1.6503885077894098</v>
      </c>
      <c r="H7" s="114">
        <f t="shared" si="0"/>
        <v>0.2</v>
      </c>
      <c r="I7" s="114"/>
      <c r="J7" s="113">
        <v>19.31136639021895</v>
      </c>
      <c r="K7" s="113"/>
      <c r="L7" s="113">
        <v>23.266706494239706</v>
      </c>
      <c r="M7" s="113">
        <v>0.4372297864851819</v>
      </c>
      <c r="N7" s="115">
        <f t="shared" si="4"/>
        <v>1.8792078998951991E-2</v>
      </c>
      <c r="O7" s="116">
        <v>3.4078997627393885</v>
      </c>
      <c r="P7" s="114">
        <f t="shared" si="5"/>
        <v>0.14647108578015136</v>
      </c>
      <c r="Q7" s="114"/>
      <c r="R7" s="117">
        <v>0.81530962708088583</v>
      </c>
      <c r="S7" s="117"/>
      <c r="T7" s="118">
        <v>0.78739496059013492</v>
      </c>
      <c r="U7" s="118">
        <v>4.7012803729721761E-3</v>
      </c>
      <c r="V7" s="115">
        <v>5.9706762276566664E-3</v>
      </c>
      <c r="W7" s="118">
        <v>1.1982757964062746E-2</v>
      </c>
      <c r="X7" s="115">
        <v>1.5218230448264409E-2</v>
      </c>
      <c r="Y7" s="115"/>
      <c r="Z7" s="113">
        <v>41.39</v>
      </c>
      <c r="AA7" s="113">
        <v>0.54</v>
      </c>
      <c r="AB7" s="119">
        <f t="shared" si="6"/>
        <v>1.3046629620681325E-2</v>
      </c>
      <c r="AC7" s="113"/>
      <c r="AD7" s="113">
        <v>42.84</v>
      </c>
      <c r="AE7" s="113">
        <v>0.56000000000000005</v>
      </c>
      <c r="AF7" s="115">
        <f t="shared" si="1"/>
        <v>1.3071895424836602E-2</v>
      </c>
      <c r="AG7" s="113">
        <v>1.01</v>
      </c>
      <c r="AH7" s="115">
        <f t="shared" si="2"/>
        <v>2.357609710550887E-2</v>
      </c>
      <c r="AI7" s="115"/>
      <c r="AJ7" s="112">
        <v>81.162654995552131</v>
      </c>
      <c r="AK7" s="120"/>
      <c r="AL7" s="121">
        <v>75.481269145863493</v>
      </c>
      <c r="AM7" s="121">
        <v>4.5288761487518094</v>
      </c>
      <c r="AN7" s="115">
        <f t="shared" si="3"/>
        <v>0.06</v>
      </c>
    </row>
    <row r="8" spans="1:44" ht="19" customHeight="1">
      <c r="A8" s="111" t="s">
        <v>98</v>
      </c>
      <c r="B8" s="99" t="s">
        <v>8</v>
      </c>
      <c r="C8" s="112">
        <v>149.6</v>
      </c>
      <c r="D8" s="113">
        <v>6.4690354183170502</v>
      </c>
      <c r="E8" s="113"/>
      <c r="F8" s="113">
        <v>5.3692993972031511</v>
      </c>
      <c r="G8" s="113">
        <v>1.0738598794406304</v>
      </c>
      <c r="H8" s="114">
        <f t="shared" si="0"/>
        <v>0.20000000000000004</v>
      </c>
      <c r="I8" s="114"/>
      <c r="J8" s="113">
        <v>19.678620392726557</v>
      </c>
      <c r="K8" s="113"/>
      <c r="L8" s="113">
        <v>23.7091811960561</v>
      </c>
      <c r="M8" s="113">
        <v>0.47850025204426444</v>
      </c>
      <c r="N8" s="115">
        <f t="shared" si="4"/>
        <v>2.0182065676897374E-2</v>
      </c>
      <c r="O8" s="116">
        <v>3.4115199315911449</v>
      </c>
      <c r="P8" s="114">
        <f t="shared" si="5"/>
        <v>0.14389024670993841</v>
      </c>
      <c r="Q8" s="114"/>
      <c r="R8" s="117">
        <v>0.75910768863800648</v>
      </c>
      <c r="S8" s="117"/>
      <c r="T8" s="118">
        <v>0.73264931802964017</v>
      </c>
      <c r="U8" s="118">
        <v>4.7213519580860891E-3</v>
      </c>
      <c r="V8" s="115">
        <v>6.444218047978967E-3</v>
      </c>
      <c r="W8" s="118">
        <v>1.11755235218053E-2</v>
      </c>
      <c r="X8" s="115">
        <v>1.5253578003539726E-2</v>
      </c>
      <c r="Y8" s="115"/>
      <c r="Z8" s="113">
        <v>46.31</v>
      </c>
      <c r="AA8" s="113">
        <v>0.66</v>
      </c>
      <c r="AB8" s="119">
        <f t="shared" si="6"/>
        <v>1.4251781472684086E-2</v>
      </c>
      <c r="AC8" s="113"/>
      <c r="AD8" s="113">
        <v>47.96</v>
      </c>
      <c r="AE8" s="113">
        <v>0.69</v>
      </c>
      <c r="AF8" s="115">
        <f t="shared" si="1"/>
        <v>1.4386989157631359E-2</v>
      </c>
      <c r="AG8" s="113">
        <v>1.1599999999999999</v>
      </c>
      <c r="AH8" s="115">
        <f t="shared" si="2"/>
        <v>2.4186822351959965E-2</v>
      </c>
      <c r="AI8" s="115"/>
      <c r="AJ8" s="112">
        <v>62.545315552252283</v>
      </c>
      <c r="AK8" s="120"/>
      <c r="AL8" s="121">
        <v>58.167143463594627</v>
      </c>
      <c r="AM8" s="121">
        <v>3.4900286078156775</v>
      </c>
      <c r="AN8" s="115">
        <f t="shared" si="3"/>
        <v>0.06</v>
      </c>
    </row>
    <row r="9" spans="1:44" ht="19" customHeight="1">
      <c r="A9" s="111" t="s">
        <v>99</v>
      </c>
      <c r="B9" s="99" t="s">
        <v>8</v>
      </c>
      <c r="C9" s="112">
        <v>122.3</v>
      </c>
      <c r="D9" s="113">
        <v>3.2285959697545814</v>
      </c>
      <c r="E9" s="113"/>
      <c r="F9" s="113">
        <v>2.6797346548963024</v>
      </c>
      <c r="G9" s="113">
        <v>0.53594693097926049</v>
      </c>
      <c r="H9" s="114">
        <f t="shared" si="0"/>
        <v>0.2</v>
      </c>
      <c r="I9" s="114"/>
      <c r="J9" s="113">
        <v>21.069508084443566</v>
      </c>
      <c r="K9" s="113"/>
      <c r="L9" s="113">
        <v>25.384949499329601</v>
      </c>
      <c r="M9" s="113">
        <v>0.55413484362966492</v>
      </c>
      <c r="N9" s="115">
        <f t="shared" si="4"/>
        <v>2.1829267127133709E-2</v>
      </c>
      <c r="O9" s="116">
        <v>3.6526432670530844</v>
      </c>
      <c r="P9" s="114">
        <f t="shared" si="5"/>
        <v>0.14389011359465373</v>
      </c>
      <c r="Q9" s="114"/>
      <c r="R9" s="117">
        <v>0.72537216977214647</v>
      </c>
      <c r="S9" s="117"/>
      <c r="T9" s="118">
        <v>0.70026761855870268</v>
      </c>
      <c r="U9" s="118">
        <v>4.2926997882910805E-3</v>
      </c>
      <c r="V9" s="115">
        <v>6.1300846626699016E-3</v>
      </c>
      <c r="W9" s="118">
        <v>1.062096434996887E-2</v>
      </c>
      <c r="X9" s="115">
        <v>1.5167007681761777E-2</v>
      </c>
      <c r="Y9" s="115"/>
      <c r="Z9" s="113">
        <v>50.86</v>
      </c>
      <c r="AA9" s="113">
        <v>0.65</v>
      </c>
      <c r="AB9" s="119">
        <f t="shared" si="6"/>
        <v>1.2780180888714118E-2</v>
      </c>
      <c r="AC9" s="113"/>
      <c r="AD9" s="113">
        <v>52.67</v>
      </c>
      <c r="AE9" s="113">
        <v>0.68</v>
      </c>
      <c r="AF9" s="115">
        <f t="shared" si="1"/>
        <v>1.2910575280045567E-2</v>
      </c>
      <c r="AG9" s="113">
        <v>1.23</v>
      </c>
      <c r="AH9" s="115">
        <f t="shared" si="2"/>
        <v>2.3352952344788302E-2</v>
      </c>
      <c r="AI9" s="115"/>
      <c r="AJ9" s="112">
        <v>54.487172235148797</v>
      </c>
      <c r="AK9" s="120"/>
      <c r="AL9" s="121">
        <v>50.673070178688384</v>
      </c>
      <c r="AM9" s="121">
        <v>3.040384210721303</v>
      </c>
      <c r="AN9" s="115">
        <f t="shared" si="3"/>
        <v>0.06</v>
      </c>
    </row>
    <row r="10" spans="1:44" ht="19" customHeight="1">
      <c r="A10" s="111" t="s">
        <v>100</v>
      </c>
      <c r="B10" s="99" t="s">
        <v>8</v>
      </c>
      <c r="C10" s="112">
        <v>188.5</v>
      </c>
      <c r="D10" s="113">
        <v>3.1961977208349359</v>
      </c>
      <c r="E10" s="113"/>
      <c r="F10" s="113">
        <v>2.6528441082929959</v>
      </c>
      <c r="G10" s="113">
        <v>0.53056882165859931</v>
      </c>
      <c r="H10" s="114">
        <f t="shared" si="0"/>
        <v>0.20000000000000004</v>
      </c>
      <c r="I10" s="114"/>
      <c r="J10" s="113">
        <v>24.105579569722618</v>
      </c>
      <c r="K10" s="113"/>
      <c r="L10" s="113">
        <v>29.042866951473044</v>
      </c>
      <c r="M10" s="113">
        <v>0.50189566586076995</v>
      </c>
      <c r="N10" s="115">
        <f t="shared" si="4"/>
        <v>1.7281202530706561E-2</v>
      </c>
      <c r="O10" s="116">
        <v>4.1968836160185585</v>
      </c>
      <c r="P10" s="114">
        <f t="shared" si="5"/>
        <v>0.14450651938154108</v>
      </c>
      <c r="Q10" s="114"/>
      <c r="R10" s="117">
        <v>0.71235358791233572</v>
      </c>
      <c r="S10" s="117"/>
      <c r="T10" s="118">
        <v>0.68791858775989778</v>
      </c>
      <c r="U10" s="118">
        <v>3.6476815693870161E-3</v>
      </c>
      <c r="V10" s="115">
        <v>5.3024901991166372E-3</v>
      </c>
      <c r="W10" s="118">
        <v>1.0292934986620449E-2</v>
      </c>
      <c r="X10" s="115">
        <v>1.4962431848422391E-2</v>
      </c>
      <c r="Y10" s="115"/>
      <c r="Z10" s="113">
        <v>49.05</v>
      </c>
      <c r="AA10" s="113">
        <v>0.61</v>
      </c>
      <c r="AB10" s="119">
        <f t="shared" si="6"/>
        <v>1.2436289500509684E-2</v>
      </c>
      <c r="AC10" s="113"/>
      <c r="AD10" s="113">
        <v>50.77</v>
      </c>
      <c r="AE10" s="113">
        <v>0.64</v>
      </c>
      <c r="AF10" s="115">
        <f t="shared" si="1"/>
        <v>1.2605869608036242E-2</v>
      </c>
      <c r="AG10" s="113">
        <v>1.18</v>
      </c>
      <c r="AH10" s="115">
        <f t="shared" si="2"/>
        <v>2.324207208981682E-2</v>
      </c>
      <c r="AI10" s="115"/>
      <c r="AJ10" s="112">
        <v>51.713766904432042</v>
      </c>
      <c r="AK10" s="120"/>
      <c r="AL10" s="121">
        <v>48.093803221121803</v>
      </c>
      <c r="AM10" s="121">
        <v>2.885628193267308</v>
      </c>
      <c r="AN10" s="115">
        <f t="shared" si="3"/>
        <v>0.06</v>
      </c>
    </row>
    <row r="11" spans="1:44" ht="19" customHeight="1">
      <c r="A11" s="111" t="s">
        <v>101</v>
      </c>
      <c r="B11" s="99" t="s">
        <v>8</v>
      </c>
      <c r="C11" s="112">
        <v>110.2</v>
      </c>
      <c r="D11" s="113">
        <v>2.6188217726489671</v>
      </c>
      <c r="E11" s="113"/>
      <c r="F11" s="113">
        <v>2.1736220712986425</v>
      </c>
      <c r="G11" s="113">
        <v>0.43472441425972852</v>
      </c>
      <c r="H11" s="114">
        <f t="shared" si="0"/>
        <v>0.2</v>
      </c>
      <c r="I11" s="114"/>
      <c r="J11" s="113">
        <v>23.427001829491807</v>
      </c>
      <c r="K11" s="113"/>
      <c r="L11" s="113">
        <v>28.225303409026278</v>
      </c>
      <c r="M11" s="113">
        <v>0.76848924391517204</v>
      </c>
      <c r="N11" s="115">
        <f t="shared" si="4"/>
        <v>2.7226961311225938E-2</v>
      </c>
      <c r="O11" s="116">
        <v>4.0631972218630219</v>
      </c>
      <c r="P11" s="114">
        <f t="shared" si="5"/>
        <v>0.14395583859564948</v>
      </c>
      <c r="Q11" s="114"/>
      <c r="R11" s="117">
        <v>0.70161867194560523</v>
      </c>
      <c r="S11" s="117"/>
      <c r="T11" s="118">
        <v>0.67681891213364298</v>
      </c>
      <c r="U11" s="118">
        <v>6.0761245793044347E-3</v>
      </c>
      <c r="V11" s="115">
        <v>8.9774745805339708E-3</v>
      </c>
      <c r="W11" s="118">
        <v>1.1148682996872264E-2</v>
      </c>
      <c r="X11" s="115">
        <v>1.6472180072106012E-2</v>
      </c>
      <c r="Y11" s="115"/>
      <c r="Z11" s="113">
        <v>52.48</v>
      </c>
      <c r="AA11" s="113">
        <v>0.99</v>
      </c>
      <c r="AB11" s="119">
        <f t="shared" si="6"/>
        <v>1.8864329268292682E-2</v>
      </c>
      <c r="AC11" s="113"/>
      <c r="AD11" s="113">
        <v>54.39</v>
      </c>
      <c r="AE11" s="113">
        <v>1.03</v>
      </c>
      <c r="AF11" s="115">
        <f t="shared" si="1"/>
        <v>1.8937304651590367E-2</v>
      </c>
      <c r="AG11" s="113">
        <v>1.48</v>
      </c>
      <c r="AH11" s="115">
        <f t="shared" si="2"/>
        <v>2.7210884353741496E-2</v>
      </c>
      <c r="AI11" s="115"/>
      <c r="AJ11" s="112">
        <v>50.554372874952108</v>
      </c>
      <c r="AK11" s="120"/>
      <c r="AL11" s="121">
        <v>47.015566773705466</v>
      </c>
      <c r="AM11" s="121">
        <v>2.8209340064223278</v>
      </c>
      <c r="AN11" s="115">
        <f t="shared" si="3"/>
        <v>0.06</v>
      </c>
    </row>
    <row r="12" spans="1:44" ht="19" customHeight="1">
      <c r="A12" s="111" t="s">
        <v>102</v>
      </c>
      <c r="B12" s="99" t="s">
        <v>8</v>
      </c>
      <c r="C12" s="112">
        <v>124.2</v>
      </c>
      <c r="D12" s="113">
        <v>2.5020626674343793</v>
      </c>
      <c r="E12" s="113"/>
      <c r="F12" s="113">
        <v>2.0767120139705346</v>
      </c>
      <c r="G12" s="113">
        <v>0.41534240279410695</v>
      </c>
      <c r="H12" s="114">
        <f t="shared" si="0"/>
        <v>0.2</v>
      </c>
      <c r="I12" s="114"/>
      <c r="J12" s="113">
        <v>32.763498686415893</v>
      </c>
      <c r="K12" s="113"/>
      <c r="L12" s="113">
        <v>39.474094802910706</v>
      </c>
      <c r="M12" s="113">
        <v>1.0069840862352115</v>
      </c>
      <c r="N12" s="115">
        <f t="shared" si="4"/>
        <v>2.5509998171280659E-2</v>
      </c>
      <c r="O12" s="116">
        <v>5.6697193062765887</v>
      </c>
      <c r="P12" s="114">
        <f t="shared" si="5"/>
        <v>0.14363139508543005</v>
      </c>
      <c r="Q12" s="114"/>
      <c r="R12" s="117">
        <v>0.69149618301345006</v>
      </c>
      <c r="S12" s="117"/>
      <c r="T12" s="118">
        <v>0.66697975797111508</v>
      </c>
      <c r="U12" s="118">
        <v>6.5552274237983188E-3</v>
      </c>
      <c r="V12" s="115">
        <v>9.8282254378133718E-3</v>
      </c>
      <c r="W12" s="118">
        <v>1.1311132198699819E-2</v>
      </c>
      <c r="X12" s="115">
        <v>1.6958733849895442E-2</v>
      </c>
      <c r="Y12" s="115"/>
      <c r="Z12" s="113">
        <v>52.02</v>
      </c>
      <c r="AA12" s="113">
        <v>1.05</v>
      </c>
      <c r="AB12" s="119">
        <f t="shared" si="6"/>
        <v>2.0184544405997693E-2</v>
      </c>
      <c r="AC12" s="113"/>
      <c r="AD12" s="113">
        <v>53.91</v>
      </c>
      <c r="AE12" s="113">
        <v>1.0900000000000001</v>
      </c>
      <c r="AF12" s="115">
        <f t="shared" si="1"/>
        <v>2.021888332405862E-2</v>
      </c>
      <c r="AG12" s="113">
        <v>1.52</v>
      </c>
      <c r="AH12" s="115">
        <f t="shared" si="2"/>
        <v>2.8195140048228533E-2</v>
      </c>
      <c r="AI12" s="115"/>
      <c r="AJ12" s="112">
        <v>48.908478383466424</v>
      </c>
      <c r="AK12" s="120"/>
      <c r="AL12" s="121">
        <v>45.484884896623775</v>
      </c>
      <c r="AM12" s="121">
        <v>2.7290930937974265</v>
      </c>
      <c r="AN12" s="115">
        <f t="shared" si="3"/>
        <v>0.06</v>
      </c>
    </row>
    <row r="13" spans="1:44" ht="19" customHeight="1">
      <c r="A13" s="111" t="s">
        <v>103</v>
      </c>
      <c r="B13" s="99" t="s">
        <v>8</v>
      </c>
      <c r="C13" s="112">
        <v>105.9</v>
      </c>
      <c r="D13" s="113">
        <v>2.1800089281463131</v>
      </c>
      <c r="E13" s="113"/>
      <c r="F13" s="113">
        <v>1.8094074103614399</v>
      </c>
      <c r="G13" s="113">
        <v>0.36188148207228799</v>
      </c>
      <c r="H13" s="114">
        <f t="shared" si="0"/>
        <v>0.2</v>
      </c>
      <c r="I13" s="114"/>
      <c r="J13" s="113">
        <v>17.851275042742131</v>
      </c>
      <c r="K13" s="113"/>
      <c r="L13" s="113">
        <v>21.507560292460397</v>
      </c>
      <c r="M13" s="113">
        <v>0.71893443078866459</v>
      </c>
      <c r="N13" s="115">
        <f t="shared" si="4"/>
        <v>3.3427056393778486E-2</v>
      </c>
      <c r="O13" s="116">
        <v>3.1277282400841595</v>
      </c>
      <c r="P13" s="114">
        <f t="shared" si="5"/>
        <v>0.1454245947728717</v>
      </c>
      <c r="Q13" s="114"/>
      <c r="R13" s="117">
        <v>0.67223418419589154</v>
      </c>
      <c r="S13" s="117"/>
      <c r="T13" s="118">
        <v>0.64875871044247679</v>
      </c>
      <c r="U13" s="118">
        <v>7.0723068295833478E-3</v>
      </c>
      <c r="V13" s="115">
        <v>1.0901289979998542E-2</v>
      </c>
      <c r="W13" s="118">
        <v>1.1362242881624922E-2</v>
      </c>
      <c r="X13" s="115">
        <v>1.7513819388837899E-2</v>
      </c>
      <c r="Y13" s="115"/>
      <c r="Z13" s="113">
        <v>51.32</v>
      </c>
      <c r="AA13" s="113">
        <v>1.23</v>
      </c>
      <c r="AB13" s="119">
        <f t="shared" si="6"/>
        <v>2.3967264224473889E-2</v>
      </c>
      <c r="AC13" s="113"/>
      <c r="AD13" s="113">
        <v>53.15</v>
      </c>
      <c r="AE13" s="113">
        <v>1.28</v>
      </c>
      <c r="AF13" s="115">
        <f t="shared" si="1"/>
        <v>2.4082784571966134E-2</v>
      </c>
      <c r="AG13" s="113">
        <v>1.65</v>
      </c>
      <c r="AH13" s="115">
        <f t="shared" si="2"/>
        <v>3.1044214487300093E-2</v>
      </c>
      <c r="AI13" s="115"/>
      <c r="AJ13" s="112">
        <v>45.568490748439217</v>
      </c>
      <c r="AK13" s="120"/>
      <c r="AL13" s="121">
        <v>42.378696396048475</v>
      </c>
      <c r="AM13" s="121">
        <v>2.5427217837629086</v>
      </c>
      <c r="AN13" s="115">
        <f t="shared" si="3"/>
        <v>6.0000000000000005E-2</v>
      </c>
    </row>
    <row r="14" spans="1:44" ht="19" customHeight="1">
      <c r="A14" s="111" t="s">
        <v>104</v>
      </c>
      <c r="B14" s="99" t="s">
        <v>8</v>
      </c>
      <c r="C14" s="112">
        <v>95.9</v>
      </c>
      <c r="D14" s="113">
        <v>1.6998640380021508</v>
      </c>
      <c r="E14" s="113"/>
      <c r="F14" s="113">
        <v>1.4108871515417851</v>
      </c>
      <c r="G14" s="113">
        <v>0.28217743030835707</v>
      </c>
      <c r="H14" s="114">
        <f t="shared" si="0"/>
        <v>0.20000000000000004</v>
      </c>
      <c r="I14" s="114"/>
      <c r="J14" s="113">
        <v>44.429033548050391</v>
      </c>
      <c r="K14" s="113"/>
      <c r="L14" s="123">
        <v>53.528956081988426</v>
      </c>
      <c r="M14" s="123">
        <v>1.343816179917493</v>
      </c>
      <c r="N14" s="124">
        <f t="shared" si="4"/>
        <v>2.5104472014347092E-2</v>
      </c>
      <c r="O14" s="125">
        <v>7.9008358466348252</v>
      </c>
      <c r="P14" s="126">
        <f t="shared" si="5"/>
        <v>0.14759928877621659</v>
      </c>
      <c r="Q14" s="114"/>
      <c r="R14" s="117">
        <v>0.64471028457394097</v>
      </c>
      <c r="S14" s="117"/>
      <c r="T14" s="118">
        <v>0.62124783862095156</v>
      </c>
      <c r="U14" s="118">
        <v>5.8212579731736335E-3</v>
      </c>
      <c r="V14" s="124">
        <v>9.3702667619668268E-3</v>
      </c>
      <c r="W14" s="127">
        <v>1.7865630777605508E-2</v>
      </c>
      <c r="X14" s="124">
        <v>2.8757654621807148E-2</v>
      </c>
      <c r="Y14" s="124"/>
      <c r="Z14" s="123">
        <v>50.26</v>
      </c>
      <c r="AA14" s="123">
        <v>0.81</v>
      </c>
      <c r="AB14" s="124">
        <f t="shared" si="6"/>
        <v>1.6116195781933945E-2</v>
      </c>
      <c r="AC14" s="123"/>
      <c r="AD14" s="123">
        <v>52.14</v>
      </c>
      <c r="AE14" s="113">
        <v>0.85</v>
      </c>
      <c r="AF14" s="115">
        <f t="shared" si="1"/>
        <v>1.6302263137706174E-2</v>
      </c>
      <c r="AG14" s="113">
        <v>2.04</v>
      </c>
      <c r="AH14" s="115">
        <f t="shared" si="2"/>
        <v>3.9125431530494824E-2</v>
      </c>
      <c r="AI14" s="115"/>
      <c r="AJ14" s="112">
        <v>42.757081890913057</v>
      </c>
      <c r="AK14" s="120"/>
      <c r="AL14" s="121">
        <v>39.764086158549148</v>
      </c>
      <c r="AM14" s="121">
        <v>2.3858451695129488</v>
      </c>
      <c r="AN14" s="115">
        <f t="shared" si="3"/>
        <v>0.06</v>
      </c>
    </row>
    <row r="15" spans="1:44" ht="27" customHeight="1">
      <c r="A15" s="128" t="s">
        <v>93</v>
      </c>
      <c r="B15" s="101"/>
      <c r="C15" s="129"/>
      <c r="D15" s="130"/>
      <c r="E15" s="130"/>
      <c r="F15" s="130"/>
      <c r="G15" s="130"/>
      <c r="H15" s="131"/>
      <c r="I15" s="131"/>
      <c r="J15" s="130"/>
      <c r="K15" s="130"/>
      <c r="N15" s="133"/>
      <c r="O15" s="134"/>
      <c r="P15" s="131"/>
      <c r="Q15" s="131"/>
      <c r="R15" s="135"/>
      <c r="S15" s="135"/>
      <c r="T15" s="136"/>
      <c r="U15" s="136"/>
      <c r="V15" s="133"/>
      <c r="W15" s="136"/>
      <c r="X15" s="133"/>
      <c r="Y15" s="133"/>
      <c r="Z15" s="130"/>
      <c r="AA15" s="130"/>
      <c r="AB15" s="133"/>
      <c r="AC15" s="123"/>
      <c r="AD15" s="123"/>
      <c r="AE15" s="130"/>
      <c r="AF15" s="133"/>
      <c r="AG15" s="130"/>
      <c r="AH15" s="133"/>
      <c r="AI15" s="133"/>
      <c r="AJ15" s="129"/>
      <c r="AK15" s="137"/>
      <c r="AL15" s="138"/>
      <c r="AM15" s="138"/>
      <c r="AN15" s="133"/>
    </row>
    <row r="16" spans="1:44" ht="18" customHeight="1">
      <c r="A16" s="111" t="s">
        <v>95</v>
      </c>
      <c r="B16" s="99" t="s">
        <v>8</v>
      </c>
      <c r="C16" s="112">
        <v>95.5</v>
      </c>
      <c r="D16" s="113">
        <v>5.3211381018699946</v>
      </c>
      <c r="E16" s="113"/>
      <c r="F16" s="113">
        <v>4.4165446245520954</v>
      </c>
      <c r="G16" s="113">
        <v>0.88330892491041912</v>
      </c>
      <c r="H16" s="114">
        <f t="shared" ref="H16:H25" si="7">G16/F16</f>
        <v>0.2</v>
      </c>
      <c r="I16" s="114"/>
      <c r="J16" s="113">
        <v>15.662472490775261</v>
      </c>
      <c r="K16" s="113"/>
      <c r="L16" s="139">
        <v>18.870448784066582</v>
      </c>
      <c r="M16" s="139">
        <v>0.43797892683418188</v>
      </c>
      <c r="N16" s="115">
        <f t="shared" si="4"/>
        <v>2.3209777989169657E-2</v>
      </c>
      <c r="O16" s="116">
        <v>2.8214530013613714</v>
      </c>
      <c r="P16" s="114">
        <f t="shared" si="5"/>
        <v>0.14951700585646316</v>
      </c>
      <c r="Q16" s="114"/>
      <c r="R16" s="117">
        <v>0.74488112903141224</v>
      </c>
      <c r="S16" s="117"/>
      <c r="T16" s="118">
        <v>0.71955404538393142</v>
      </c>
      <c r="U16" s="118">
        <v>5.6960168289443436E-3</v>
      </c>
      <c r="V16" s="115">
        <v>7.9160375311421224E-3</v>
      </c>
      <c r="W16" s="118">
        <v>1.77919021233852E-2</v>
      </c>
      <c r="X16" s="115">
        <v>2.4726290175871361E-2</v>
      </c>
      <c r="Y16" s="115"/>
      <c r="Z16" s="113">
        <v>68.7</v>
      </c>
      <c r="AA16" s="113">
        <v>1.22</v>
      </c>
      <c r="AB16" s="119">
        <f t="shared" si="6"/>
        <v>1.7758369723435224E-2</v>
      </c>
      <c r="AC16" s="113"/>
      <c r="AD16" s="113">
        <v>71.09</v>
      </c>
      <c r="AE16" s="113">
        <v>1.27</v>
      </c>
      <c r="AF16" s="115">
        <f t="shared" si="1"/>
        <v>1.7864678576452384E-2</v>
      </c>
      <c r="AG16" s="113">
        <v>2.68</v>
      </c>
      <c r="AH16" s="115">
        <f t="shared" si="2"/>
        <v>3.7698691799127867E-2</v>
      </c>
      <c r="AI16" s="115"/>
      <c r="AJ16" s="112">
        <v>58.242568910612356</v>
      </c>
      <c r="AK16" s="120"/>
      <c r="AL16" s="121">
        <v>54.165589086869495</v>
      </c>
      <c r="AM16" s="121">
        <v>3.2499353452121698</v>
      </c>
      <c r="AN16" s="115">
        <f t="shared" ref="AN16:AN25" si="8">AM16/AL16</f>
        <v>0.06</v>
      </c>
    </row>
    <row r="17" spans="1:40" ht="18" customHeight="1">
      <c r="A17" s="111" t="s">
        <v>96</v>
      </c>
      <c r="B17" s="99" t="s">
        <v>8</v>
      </c>
      <c r="C17" s="112">
        <v>167.5</v>
      </c>
      <c r="D17" s="113">
        <v>16.015879857660266</v>
      </c>
      <c r="E17" s="113"/>
      <c r="F17" s="113">
        <v>13.293180281858017</v>
      </c>
      <c r="G17" s="113">
        <v>2.6586360563716043</v>
      </c>
      <c r="H17" s="114">
        <f t="shared" si="7"/>
        <v>0.20000000000000007</v>
      </c>
      <c r="I17" s="114"/>
      <c r="J17" s="113">
        <v>24.523023388231717</v>
      </c>
      <c r="K17" s="113"/>
      <c r="L17" s="113">
        <v>29.545811311122559</v>
      </c>
      <c r="M17" s="113">
        <v>0.36514144975166352</v>
      </c>
      <c r="N17" s="115">
        <f t="shared" si="4"/>
        <v>1.2358484453402216E-2</v>
      </c>
      <c r="O17" s="116">
        <v>4.2734769569368884</v>
      </c>
      <c r="P17" s="114">
        <f t="shared" si="5"/>
        <v>0.14463901200533738</v>
      </c>
      <c r="Q17" s="114"/>
      <c r="R17" s="117">
        <v>0.83516549654694461</v>
      </c>
      <c r="S17" s="117"/>
      <c r="T17" s="118">
        <v>0.8064249845537228</v>
      </c>
      <c r="U17" s="118">
        <v>3.3272425014512861E-3</v>
      </c>
      <c r="V17" s="115">
        <v>4.125916936083756E-3</v>
      </c>
      <c r="W17" s="118">
        <v>1.1740204286880272E-2</v>
      </c>
      <c r="X17" s="115">
        <v>1.4558334019595541E-2</v>
      </c>
      <c r="Y17" s="115"/>
      <c r="Z17" s="113">
        <v>82.98</v>
      </c>
      <c r="AA17" s="113">
        <v>0.75</v>
      </c>
      <c r="AB17" s="119">
        <f t="shared" si="6"/>
        <v>9.0383224873463487E-3</v>
      </c>
      <c r="AC17" s="113"/>
      <c r="AD17" s="113">
        <v>85.92</v>
      </c>
      <c r="AE17" s="113">
        <v>0.78</v>
      </c>
      <c r="AF17" s="115">
        <f t="shared" si="1"/>
        <v>9.0782122905027941E-3</v>
      </c>
      <c r="AG17" s="113">
        <v>1.86</v>
      </c>
      <c r="AH17" s="115">
        <f t="shared" si="2"/>
        <v>2.1648044692737432E-2</v>
      </c>
      <c r="AI17" s="115"/>
      <c r="AJ17" s="112">
        <v>91.264934673346872</v>
      </c>
      <c r="AK17" s="120"/>
      <c r="AL17" s="121">
        <v>84.876389246212597</v>
      </c>
      <c r="AM17" s="121">
        <v>5.0925833547727555</v>
      </c>
      <c r="AN17" s="115">
        <f t="shared" si="8"/>
        <v>0.06</v>
      </c>
    </row>
    <row r="18" spans="1:40" ht="18" customHeight="1">
      <c r="A18" s="111" t="s">
        <v>97</v>
      </c>
      <c r="B18" s="99" t="s">
        <v>8</v>
      </c>
      <c r="C18" s="112">
        <v>145</v>
      </c>
      <c r="D18" s="113">
        <v>6.8599945080773708</v>
      </c>
      <c r="E18" s="113"/>
      <c r="F18" s="113">
        <v>5.6937954417042169</v>
      </c>
      <c r="G18" s="113">
        <v>1.1387590883408436</v>
      </c>
      <c r="H18" s="114">
        <f t="shared" si="7"/>
        <v>0.20000000000000004</v>
      </c>
      <c r="I18" s="114"/>
      <c r="J18" s="113">
        <v>41.45994553412531</v>
      </c>
      <c r="K18" s="113"/>
      <c r="L18" s="113">
        <v>49.951741607379901</v>
      </c>
      <c r="M18" s="113">
        <v>0.90342943805727272</v>
      </c>
      <c r="N18" s="115">
        <f t="shared" si="4"/>
        <v>1.8086044830192657E-2</v>
      </c>
      <c r="O18" s="116">
        <v>7.173349808215165</v>
      </c>
      <c r="P18" s="114">
        <f t="shared" si="5"/>
        <v>0.14360559967253214</v>
      </c>
      <c r="Q18" s="114"/>
      <c r="R18" s="117">
        <v>0.74643267841007321</v>
      </c>
      <c r="S18" s="117"/>
      <c r="T18" s="118">
        <v>0.72077321221246626</v>
      </c>
      <c r="U18" s="118">
        <v>4.1043563648243573E-3</v>
      </c>
      <c r="V18" s="115">
        <v>5.6943797234441252E-3</v>
      </c>
      <c r="W18" s="118">
        <v>1.0861149005479546E-2</v>
      </c>
      <c r="X18" s="115">
        <v>1.5068746758970762E-2</v>
      </c>
      <c r="Y18" s="115"/>
      <c r="Z18" s="113">
        <v>118.99</v>
      </c>
      <c r="AA18" s="113">
        <v>1.44</v>
      </c>
      <c r="AB18" s="119">
        <f t="shared" si="6"/>
        <v>1.2101857298932683E-2</v>
      </c>
      <c r="AC18" s="113"/>
      <c r="AD18" s="113">
        <v>123.19</v>
      </c>
      <c r="AE18" s="113">
        <v>1.49</v>
      </c>
      <c r="AF18" s="115">
        <f t="shared" si="1"/>
        <v>1.2095137592337041E-2</v>
      </c>
      <c r="AG18" s="113">
        <v>2.83</v>
      </c>
      <c r="AH18" s="115">
        <f t="shared" si="2"/>
        <v>2.2972643883432099E-2</v>
      </c>
      <c r="AI18" s="115"/>
      <c r="AJ18" s="112">
        <v>58.934430912460712</v>
      </c>
      <c r="AK18" s="120"/>
      <c r="AL18" s="121">
        <v>54.809020748588466</v>
      </c>
      <c r="AM18" s="121">
        <v>3.288541244915308</v>
      </c>
      <c r="AN18" s="115">
        <f t="shared" si="8"/>
        <v>0.06</v>
      </c>
    </row>
    <row r="19" spans="1:40" ht="18" customHeight="1">
      <c r="A19" s="111" t="s">
        <v>98</v>
      </c>
      <c r="B19" s="99" t="s">
        <v>8</v>
      </c>
      <c r="C19" s="112">
        <v>224.6</v>
      </c>
      <c r="D19" s="113">
        <v>20.27602287533664</v>
      </c>
      <c r="E19" s="113"/>
      <c r="F19" s="113">
        <v>16.829098986529406</v>
      </c>
      <c r="G19" s="113">
        <v>3.3658197973058814</v>
      </c>
      <c r="H19" s="114">
        <f t="shared" si="7"/>
        <v>0.2</v>
      </c>
      <c r="I19" s="114"/>
      <c r="J19" s="113">
        <v>42.086636706418936</v>
      </c>
      <c r="K19" s="113"/>
      <c r="L19" s="113">
        <v>50.70679121255295</v>
      </c>
      <c r="M19" s="113">
        <v>0.71817266250793821</v>
      </c>
      <c r="N19" s="115">
        <f t="shared" si="4"/>
        <v>1.4163244120447277E-2</v>
      </c>
      <c r="O19" s="116">
        <v>7.3630957334876452</v>
      </c>
      <c r="P19" s="114">
        <f t="shared" si="5"/>
        <v>0.14520926206162382</v>
      </c>
      <c r="Q19" s="114"/>
      <c r="R19" s="117">
        <v>0.85762428799404755</v>
      </c>
      <c r="S19" s="117"/>
      <c r="T19" s="118">
        <v>0.82833835316703408</v>
      </c>
      <c r="U19" s="118">
        <v>4.2708666670895293E-3</v>
      </c>
      <c r="V19" s="115">
        <v>5.1559446097847296E-3</v>
      </c>
      <c r="W19" s="118">
        <v>1.2402635625832673E-2</v>
      </c>
      <c r="X19" s="115">
        <v>1.4972910017280929E-2</v>
      </c>
      <c r="Y19" s="115"/>
      <c r="Z19" s="113">
        <v>140.33000000000001</v>
      </c>
      <c r="AA19" s="113">
        <v>1.69</v>
      </c>
      <c r="AB19" s="119">
        <f t="shared" si="6"/>
        <v>1.2043041402408607E-2</v>
      </c>
      <c r="AC19" s="113"/>
      <c r="AD19" s="113">
        <v>145.24</v>
      </c>
      <c r="AE19" s="113">
        <v>1.76</v>
      </c>
      <c r="AF19" s="115">
        <f t="shared" si="1"/>
        <v>1.2117873863949325E-2</v>
      </c>
      <c r="AG19" s="113">
        <v>3.34</v>
      </c>
      <c r="AH19" s="115">
        <f t="shared" si="2"/>
        <v>2.2996419719085649E-2</v>
      </c>
      <c r="AI19" s="115"/>
      <c r="AJ19" s="112">
        <v>105.33323486758815</v>
      </c>
      <c r="AK19" s="120"/>
      <c r="AL19" s="121">
        <v>97.959908426856984</v>
      </c>
      <c r="AM19" s="121">
        <v>5.8775945056114187</v>
      </c>
      <c r="AN19" s="115">
        <f t="shared" si="8"/>
        <v>0.06</v>
      </c>
    </row>
    <row r="20" spans="1:40" ht="18" customHeight="1">
      <c r="A20" s="111" t="s">
        <v>99</v>
      </c>
      <c r="B20" s="99" t="s">
        <v>8</v>
      </c>
      <c r="C20" s="112">
        <v>107.3</v>
      </c>
      <c r="D20" s="113">
        <v>2.7626062366288999</v>
      </c>
      <c r="E20" s="113"/>
      <c r="F20" s="113">
        <v>2.2929631764019867</v>
      </c>
      <c r="G20" s="113">
        <v>0.45859263528039734</v>
      </c>
      <c r="H20" s="114">
        <f t="shared" si="7"/>
        <v>0.2</v>
      </c>
      <c r="I20" s="114"/>
      <c r="J20" s="113">
        <v>43.667694511225577</v>
      </c>
      <c r="K20" s="113"/>
      <c r="L20" s="113">
        <v>52.611680134006725</v>
      </c>
      <c r="M20" s="113">
        <v>3.3732921043185584</v>
      </c>
      <c r="N20" s="115">
        <f t="shared" si="4"/>
        <v>6.4116791095180328E-2</v>
      </c>
      <c r="O20" s="116">
        <v>8.1794248751254433</v>
      </c>
      <c r="P20" s="114">
        <f t="shared" si="5"/>
        <v>0.15546785151684389</v>
      </c>
      <c r="Q20" s="114"/>
      <c r="R20" s="117">
        <v>0.70822206035916202</v>
      </c>
      <c r="S20" s="117"/>
      <c r="T20" s="118">
        <v>0.68393293351811213</v>
      </c>
      <c r="U20" s="118">
        <v>1.7401681901566966E-2</v>
      </c>
      <c r="V20" s="115">
        <v>2.5443550162226731E-2</v>
      </c>
      <c r="W20" s="118">
        <v>1.947011774328716E-2</v>
      </c>
      <c r="X20" s="115">
        <v>2.8467875706955623E-2</v>
      </c>
      <c r="Y20" s="115"/>
      <c r="Z20" s="113">
        <v>154.18</v>
      </c>
      <c r="AA20" s="113">
        <v>9.64</v>
      </c>
      <c r="AB20" s="119">
        <f t="shared" si="6"/>
        <v>6.2524322220780901E-2</v>
      </c>
      <c r="AC20" s="113"/>
      <c r="AD20" s="113">
        <v>159.57</v>
      </c>
      <c r="AE20" s="113">
        <v>10.01</v>
      </c>
      <c r="AF20" s="115">
        <f>AE20/AD20</f>
        <v>6.2731089803847839E-2</v>
      </c>
      <c r="AG20" s="113">
        <v>10.48</v>
      </c>
      <c r="AH20" s="115">
        <f t="shared" si="2"/>
        <v>6.5676505608823724E-2</v>
      </c>
      <c r="AI20" s="115"/>
      <c r="AJ20" s="112">
        <v>50.949115838194146</v>
      </c>
      <c r="AK20" s="120"/>
      <c r="AL20" s="121">
        <v>47.382677729520559</v>
      </c>
      <c r="AM20" s="121">
        <v>2.8429606637712332</v>
      </c>
      <c r="AN20" s="115">
        <f t="shared" si="8"/>
        <v>5.9999999999999991E-2</v>
      </c>
    </row>
    <row r="21" spans="1:40" ht="18" customHeight="1">
      <c r="A21" s="111" t="s">
        <v>100</v>
      </c>
      <c r="B21" s="99" t="s">
        <v>8</v>
      </c>
      <c r="C21" s="112">
        <v>154.1</v>
      </c>
      <c r="D21" s="113">
        <v>7.1508800581598031</v>
      </c>
      <c r="E21" s="113"/>
      <c r="F21" s="113">
        <v>5.9352304482726357</v>
      </c>
      <c r="G21" s="113">
        <v>1.1870460896545274</v>
      </c>
      <c r="H21" s="114">
        <f t="shared" si="7"/>
        <v>0.20000000000000004</v>
      </c>
      <c r="I21" s="114"/>
      <c r="J21" s="113">
        <v>22.693931542068785</v>
      </c>
      <c r="K21" s="113"/>
      <c r="L21" s="113">
        <v>27.342086195263597</v>
      </c>
      <c r="M21" s="113">
        <v>1.2434765877572238</v>
      </c>
      <c r="N21" s="115">
        <f t="shared" si="4"/>
        <v>4.547848247119593E-2</v>
      </c>
      <c r="O21" s="116">
        <v>4.1546567994982722</v>
      </c>
      <c r="P21" s="114">
        <f t="shared" si="5"/>
        <v>0.15195098025175463</v>
      </c>
      <c r="Q21" s="114"/>
      <c r="R21" s="117">
        <v>0.801386155290716</v>
      </c>
      <c r="S21" s="117"/>
      <c r="T21" s="118">
        <v>0.77398221254090527</v>
      </c>
      <c r="U21" s="118">
        <v>1.381226571882427E-2</v>
      </c>
      <c r="V21" s="115">
        <v>1.7845714662459749E-2</v>
      </c>
      <c r="W21" s="118">
        <v>1.7297660731686412E-2</v>
      </c>
      <c r="X21" s="115">
        <v>2.2348912483272636E-2</v>
      </c>
      <c r="Y21" s="115"/>
      <c r="Z21" s="113">
        <v>87.62</v>
      </c>
      <c r="AA21" s="113">
        <v>3.89</v>
      </c>
      <c r="AB21" s="119">
        <f t="shared" si="6"/>
        <v>4.4396256562428668E-2</v>
      </c>
      <c r="AC21" s="113"/>
      <c r="AD21" s="113">
        <v>90.7</v>
      </c>
      <c r="AE21" s="113">
        <v>4.04</v>
      </c>
      <c r="AF21" s="115">
        <f t="shared" si="1"/>
        <v>4.4542447629547961E-2</v>
      </c>
      <c r="AG21" s="113">
        <v>4.41</v>
      </c>
      <c r="AH21" s="115">
        <f t="shared" si="2"/>
        <v>4.8621830209481812E-2</v>
      </c>
      <c r="AI21" s="115"/>
      <c r="AJ21" s="112">
        <v>75.364688309256394</v>
      </c>
      <c r="AK21" s="120"/>
      <c r="AL21" s="121">
        <v>70.089160127608451</v>
      </c>
      <c r="AM21" s="121">
        <v>4.2053496076565073</v>
      </c>
      <c r="AN21" s="115">
        <f t="shared" si="8"/>
        <v>6.0000000000000005E-2</v>
      </c>
    </row>
    <row r="22" spans="1:40" ht="18" customHeight="1">
      <c r="A22" s="111" t="s">
        <v>101</v>
      </c>
      <c r="B22" s="99" t="s">
        <v>8</v>
      </c>
      <c r="C22" s="112">
        <v>152.5</v>
      </c>
      <c r="D22" s="113">
        <v>7.2350378032677325</v>
      </c>
      <c r="E22" s="113"/>
      <c r="F22" s="113">
        <v>6.0050813767122175</v>
      </c>
      <c r="G22" s="113">
        <v>1.2010162753424436</v>
      </c>
      <c r="H22" s="114">
        <f t="shared" si="7"/>
        <v>0.2</v>
      </c>
      <c r="I22" s="114"/>
      <c r="J22" s="113">
        <v>34.823391204863995</v>
      </c>
      <c r="K22" s="113"/>
      <c r="L22" s="113">
        <v>41.955893017908444</v>
      </c>
      <c r="M22" s="113">
        <v>1.5856405910314857</v>
      </c>
      <c r="N22" s="115">
        <f t="shared" si="4"/>
        <v>3.7793036376431582E-2</v>
      </c>
      <c r="O22" s="116">
        <v>6.1443774173146739</v>
      </c>
      <c r="P22" s="114">
        <f t="shared" si="5"/>
        <v>0.14644849567835463</v>
      </c>
      <c r="Q22" s="114"/>
      <c r="R22" s="117">
        <v>0.79566638583629878</v>
      </c>
      <c r="S22" s="117"/>
      <c r="T22" s="118">
        <v>0.76820305436957914</v>
      </c>
      <c r="U22" s="118">
        <v>1.0884723018766248E-2</v>
      </c>
      <c r="V22" s="115">
        <v>1.4169070217637608E-2</v>
      </c>
      <c r="W22" s="118">
        <v>1.5085157941808751E-2</v>
      </c>
      <c r="X22" s="115">
        <v>1.9636940853077298E-2</v>
      </c>
      <c r="Y22" s="115"/>
      <c r="Z22" s="113">
        <v>100.39</v>
      </c>
      <c r="AA22" s="113">
        <v>3.29</v>
      </c>
      <c r="AB22" s="119">
        <f t="shared" si="6"/>
        <v>3.277218846498655E-2</v>
      </c>
      <c r="AC22" s="113"/>
      <c r="AD22" s="113">
        <v>103.95</v>
      </c>
      <c r="AE22" s="113">
        <v>3.42</v>
      </c>
      <c r="AF22" s="115">
        <f t="shared" si="1"/>
        <v>3.2900432900432902E-2</v>
      </c>
      <c r="AG22" s="113">
        <v>3.98</v>
      </c>
      <c r="AH22" s="115">
        <f t="shared" si="2"/>
        <v>3.8287638287638287E-2</v>
      </c>
      <c r="AI22" s="115"/>
      <c r="AJ22" s="112">
        <v>73.574840642508292</v>
      </c>
      <c r="AK22" s="120"/>
      <c r="AL22" s="121">
        <v>68.424601797532716</v>
      </c>
      <c r="AM22" s="121">
        <v>4.1054761078519633</v>
      </c>
      <c r="AN22" s="115">
        <f t="shared" si="8"/>
        <v>6.0000000000000005E-2</v>
      </c>
    </row>
    <row r="23" spans="1:40" ht="18" customHeight="1">
      <c r="A23" s="111" t="s">
        <v>102</v>
      </c>
      <c r="B23" s="99" t="s">
        <v>8</v>
      </c>
      <c r="C23" s="112">
        <v>154.30000000000001</v>
      </c>
      <c r="D23" s="113">
        <v>8.6212474677854622</v>
      </c>
      <c r="E23" s="113"/>
      <c r="F23" s="113">
        <v>7.1556353982619338</v>
      </c>
      <c r="G23" s="113">
        <v>1.4311270796523867</v>
      </c>
      <c r="H23" s="114">
        <f t="shared" si="7"/>
        <v>0.19999999999999998</v>
      </c>
      <c r="I23" s="114"/>
      <c r="J23" s="113">
        <v>33.518700183867637</v>
      </c>
      <c r="K23" s="113"/>
      <c r="L23" s="113">
        <v>40.383976125141729</v>
      </c>
      <c r="M23" s="113">
        <v>1.4402773679946788</v>
      </c>
      <c r="N23" s="115">
        <f t="shared" si="4"/>
        <v>3.5664575561642375E-2</v>
      </c>
      <c r="O23" s="116">
        <v>5.9151048384352833</v>
      </c>
      <c r="P23" s="114">
        <f t="shared" si="5"/>
        <v>0.14647158120601045</v>
      </c>
      <c r="Q23" s="114"/>
      <c r="R23" s="117">
        <v>0.80613234535756129</v>
      </c>
      <c r="S23" s="117"/>
      <c r="T23" s="118">
        <v>0.778403595577284</v>
      </c>
      <c r="U23" s="118">
        <v>9.9789161016563405E-3</v>
      </c>
      <c r="V23" s="115">
        <v>1.2819719947793563E-2</v>
      </c>
      <c r="W23" s="118">
        <v>1.4600512296691832E-2</v>
      </c>
      <c r="X23" s="115">
        <v>1.87569949312268E-2</v>
      </c>
      <c r="Y23" s="115"/>
      <c r="Z23" s="113">
        <v>112.24</v>
      </c>
      <c r="AA23" s="113">
        <v>3.3</v>
      </c>
      <c r="AB23" s="119">
        <f t="shared" si="6"/>
        <v>2.940128296507484E-2</v>
      </c>
      <c r="AC23" s="113"/>
      <c r="AD23" s="113">
        <v>116.2</v>
      </c>
      <c r="AE23" s="113">
        <v>3.43</v>
      </c>
      <c r="AF23" s="115">
        <f t="shared" si="1"/>
        <v>2.9518072289156629E-2</v>
      </c>
      <c r="AG23" s="113">
        <v>4.12</v>
      </c>
      <c r="AH23" s="115">
        <f t="shared" si="2"/>
        <v>3.5456110154905338E-2</v>
      </c>
      <c r="AI23" s="115"/>
      <c r="AJ23" s="112">
        <v>77.462153862259527</v>
      </c>
      <c r="AK23" s="120"/>
      <c r="AL23" s="121">
        <v>72.039803091901362</v>
      </c>
      <c r="AM23" s="121">
        <v>4.3223881855140815</v>
      </c>
      <c r="AN23" s="115">
        <f t="shared" si="8"/>
        <v>0.06</v>
      </c>
    </row>
    <row r="24" spans="1:40" ht="18" customHeight="1">
      <c r="A24" s="111" t="s">
        <v>103</v>
      </c>
      <c r="B24" s="99" t="s">
        <v>8</v>
      </c>
      <c r="C24" s="112">
        <v>132.69999999999999</v>
      </c>
      <c r="D24" s="113">
        <v>5.3293509382230724</v>
      </c>
      <c r="E24" s="113"/>
      <c r="F24" s="113">
        <v>4.4233612787251495</v>
      </c>
      <c r="G24" s="113">
        <v>0.88467225574502995</v>
      </c>
      <c r="H24" s="114">
        <f t="shared" si="7"/>
        <v>0.2</v>
      </c>
      <c r="I24" s="114"/>
      <c r="J24" s="113">
        <v>28.534273151797802</v>
      </c>
      <c r="K24" s="113"/>
      <c r="L24" s="113">
        <v>34.378642351563627</v>
      </c>
      <c r="M24" s="113">
        <v>1.7459761164212368</v>
      </c>
      <c r="N24" s="115">
        <f t="shared" si="4"/>
        <v>5.0786651158777521E-2</v>
      </c>
      <c r="O24" s="116">
        <v>5.227443567325059</v>
      </c>
      <c r="P24" s="114">
        <f t="shared" si="5"/>
        <v>0.15205497395353956</v>
      </c>
      <c r="Q24" s="114"/>
      <c r="R24" s="117">
        <v>0.76794620433781047</v>
      </c>
      <c r="S24" s="117"/>
      <c r="T24" s="118">
        <v>0.74166792697430084</v>
      </c>
      <c r="U24" s="118">
        <v>1.4598150696885203E-2</v>
      </c>
      <c r="V24" s="115">
        <v>1.9682866369103536E-2</v>
      </c>
      <c r="W24" s="118">
        <v>1.7622275607748018E-2</v>
      </c>
      <c r="X24" s="115">
        <v>2.3760331230230802E-2</v>
      </c>
      <c r="Y24" s="115"/>
      <c r="Z24" s="113">
        <v>111.73</v>
      </c>
      <c r="AA24" s="113">
        <v>5.44</v>
      </c>
      <c r="AB24" s="119">
        <f t="shared" si="6"/>
        <v>4.868880336525553E-2</v>
      </c>
      <c r="AC24" s="113"/>
      <c r="AD24" s="113">
        <v>115.65</v>
      </c>
      <c r="AE24" s="113">
        <v>5.65</v>
      </c>
      <c r="AF24" s="115">
        <f t="shared" si="1"/>
        <v>4.885430177258971E-2</v>
      </c>
      <c r="AG24" s="113">
        <v>6.09</v>
      </c>
      <c r="AH24" s="115">
        <f t="shared" si="2"/>
        <v>5.2658884565499345E-2</v>
      </c>
      <c r="AI24" s="115"/>
      <c r="AJ24" s="112">
        <v>64.36923518798055</v>
      </c>
      <c r="AK24" s="120"/>
      <c r="AL24" s="121">
        <v>59.863388724821917</v>
      </c>
      <c r="AM24" s="121">
        <v>3.591803323489315</v>
      </c>
      <c r="AN24" s="115">
        <f t="shared" si="8"/>
        <v>0.06</v>
      </c>
    </row>
    <row r="25" spans="1:40" ht="18" customHeight="1">
      <c r="A25" s="111" t="s">
        <v>104</v>
      </c>
      <c r="B25" s="99" t="s">
        <v>8</v>
      </c>
      <c r="C25" s="112">
        <v>158.5</v>
      </c>
      <c r="D25" s="113">
        <v>10.799380095524358</v>
      </c>
      <c r="E25" s="113"/>
      <c r="F25" s="113">
        <v>8.9634854792852163</v>
      </c>
      <c r="G25" s="113">
        <v>1.7926970958570434</v>
      </c>
      <c r="H25" s="114">
        <f t="shared" si="7"/>
        <v>0.2</v>
      </c>
      <c r="I25" s="114"/>
      <c r="J25" s="113">
        <v>19.478353488133241</v>
      </c>
      <c r="K25" s="113"/>
      <c r="L25" s="123">
        <v>23.467895768835231</v>
      </c>
      <c r="M25" s="123">
        <v>0.90791335283328678</v>
      </c>
      <c r="N25" s="124">
        <f t="shared" si="4"/>
        <v>3.8687463152916018E-2</v>
      </c>
      <c r="O25" s="116">
        <v>3.5491407052377797</v>
      </c>
      <c r="P25" s="126">
        <f t="shared" si="5"/>
        <v>0.15123387031362856</v>
      </c>
      <c r="Q25" s="126"/>
      <c r="R25" s="140">
        <v>0.8167879110924704</v>
      </c>
      <c r="S25" s="117"/>
      <c r="T25" s="118">
        <v>0.78894303988925474</v>
      </c>
      <c r="U25" s="127">
        <v>1.1698144071935031E-2</v>
      </c>
      <c r="V25" s="124">
        <v>1.4827615531758946E-2</v>
      </c>
      <c r="W25" s="127">
        <v>1.5925191975313568E-2</v>
      </c>
      <c r="X25" s="124">
        <v>2.0185477493469002E-2</v>
      </c>
      <c r="Y25" s="124"/>
      <c r="Z25" s="123">
        <v>92.14</v>
      </c>
      <c r="AA25" s="123">
        <v>3.39</v>
      </c>
      <c r="AB25" s="124">
        <f t="shared" si="6"/>
        <v>3.6791838506620364E-2</v>
      </c>
      <c r="AC25" s="113"/>
      <c r="AD25" s="113">
        <v>95.36</v>
      </c>
      <c r="AE25" s="113">
        <v>3.52</v>
      </c>
      <c r="AF25" s="115">
        <f t="shared" si="1"/>
        <v>3.6912751677852351E-2</v>
      </c>
      <c r="AG25" s="113">
        <v>3.98</v>
      </c>
      <c r="AH25" s="115">
        <f t="shared" si="2"/>
        <v>4.1736577181208052E-2</v>
      </c>
      <c r="AI25" s="115"/>
      <c r="AJ25" s="112">
        <v>81.646268236471343</v>
      </c>
      <c r="AK25" s="120"/>
      <c r="AL25" s="121">
        <v>75.931029459918349</v>
      </c>
      <c r="AM25" s="121">
        <v>4.5558617675951005</v>
      </c>
      <c r="AN25" s="115">
        <f t="shared" si="8"/>
        <v>0.06</v>
      </c>
    </row>
    <row r="26" spans="1:40" ht="26" customHeight="1">
      <c r="A26" s="128" t="s">
        <v>94</v>
      </c>
      <c r="B26" s="105"/>
      <c r="C26" s="141"/>
      <c r="D26" s="105"/>
      <c r="E26" s="105"/>
      <c r="F26" s="105"/>
      <c r="G26" s="105"/>
      <c r="H26" s="105"/>
      <c r="I26" s="105"/>
      <c r="J26" s="105"/>
      <c r="K26" s="105"/>
      <c r="L26" s="142"/>
      <c r="M26" s="142"/>
      <c r="N26" s="133"/>
      <c r="O26" s="134"/>
      <c r="P26" s="131"/>
      <c r="Q26" s="105"/>
      <c r="R26" s="143"/>
      <c r="S26" s="105"/>
      <c r="T26" s="105"/>
      <c r="U26" s="105"/>
      <c r="V26" s="133"/>
      <c r="W26" s="105"/>
      <c r="X26" s="133"/>
      <c r="Y26" s="105"/>
      <c r="Z26" s="105"/>
      <c r="AA26" s="105"/>
      <c r="AB26" s="133"/>
      <c r="AC26" s="105"/>
      <c r="AD26" s="105"/>
      <c r="AE26" s="105"/>
      <c r="AF26" s="105"/>
      <c r="AG26" s="105"/>
      <c r="AH26" s="105"/>
      <c r="AI26" s="105"/>
      <c r="AJ26" s="144"/>
      <c r="AK26" s="105"/>
      <c r="AL26" s="144"/>
      <c r="AM26" s="105"/>
      <c r="AN26" s="105"/>
    </row>
    <row r="27" spans="1:40" ht="18" customHeight="1">
      <c r="A27" s="145" t="s">
        <v>96</v>
      </c>
      <c r="B27" s="102" t="s">
        <v>9</v>
      </c>
      <c r="C27" s="146">
        <v>74.3</v>
      </c>
      <c r="D27" s="139">
        <v>1.5260187358832618</v>
      </c>
      <c r="E27" s="139"/>
      <c r="F27" s="139">
        <v>1.1292538645536139</v>
      </c>
      <c r="G27" s="139">
        <v>0.25972838884733118</v>
      </c>
      <c r="H27" s="147">
        <f>G27/F27</f>
        <v>0.22999999999999998</v>
      </c>
      <c r="I27" s="147"/>
      <c r="J27" s="148">
        <v>48.934482287344949</v>
      </c>
      <c r="K27" s="149"/>
      <c r="L27" s="148">
        <v>66.127678766682365</v>
      </c>
      <c r="M27" s="149">
        <v>0.99319144151593852</v>
      </c>
      <c r="N27" s="115">
        <f t="shared" si="4"/>
        <v>1.5019299936720992E-2</v>
      </c>
      <c r="O27" s="149">
        <v>10.827103680807969</v>
      </c>
      <c r="P27" s="114">
        <f t="shared" si="5"/>
        <v>0.16373028484803062</v>
      </c>
      <c r="Q27" s="150"/>
      <c r="R27" s="151">
        <v>0.65820939308489879</v>
      </c>
      <c r="S27" s="151"/>
      <c r="T27" s="152">
        <v>0.60256206845739013</v>
      </c>
      <c r="U27" s="118">
        <v>3.2315822727916697E-3</v>
      </c>
      <c r="V27" s="115">
        <v>5.3630695358318752E-3</v>
      </c>
      <c r="W27" s="118">
        <v>2.2951662903176986E-2</v>
      </c>
      <c r="X27" s="115">
        <v>3.8090122336998718E-2</v>
      </c>
      <c r="Y27" s="115"/>
      <c r="Z27" s="113">
        <v>3</v>
      </c>
      <c r="AA27" s="113">
        <v>0.09</v>
      </c>
      <c r="AB27" s="119">
        <f t="shared" si="6"/>
        <v>0.03</v>
      </c>
      <c r="AC27" s="113"/>
      <c r="AD27" s="113">
        <v>3.27</v>
      </c>
      <c r="AE27" s="99">
        <v>0.1</v>
      </c>
      <c r="AF27" s="115">
        <f>AE27/AD27</f>
        <v>3.0581039755351685E-2</v>
      </c>
      <c r="AG27" s="139">
        <v>0.2</v>
      </c>
      <c r="AH27" s="153">
        <f>AG27/AD27</f>
        <v>6.116207951070337E-2</v>
      </c>
      <c r="AI27" s="153"/>
      <c r="AJ27" s="146">
        <v>43.376467459741761</v>
      </c>
      <c r="AK27" s="154"/>
      <c r="AL27" s="155">
        <v>36.869997340780493</v>
      </c>
      <c r="AM27" s="155">
        <v>3.6869997340780496</v>
      </c>
      <c r="AN27" s="153">
        <f>AM27/AL27</f>
        <v>0.1</v>
      </c>
    </row>
    <row r="28" spans="1:40" ht="18" customHeight="1">
      <c r="A28" s="111" t="s">
        <v>97</v>
      </c>
      <c r="B28" s="99" t="s">
        <v>9</v>
      </c>
      <c r="C28" s="112">
        <v>79.099999999999994</v>
      </c>
      <c r="D28" s="113">
        <v>1.2279636397290898</v>
      </c>
      <c r="E28" s="113"/>
      <c r="F28" s="113">
        <v>0.90869309339952642</v>
      </c>
      <c r="G28" s="113">
        <v>0.20899941148189108</v>
      </c>
      <c r="H28" s="114">
        <f>G28/F28</f>
        <v>0.23</v>
      </c>
      <c r="I28" s="114"/>
      <c r="J28" s="149">
        <v>80.003743309881145</v>
      </c>
      <c r="K28" s="149"/>
      <c r="L28" s="149">
        <v>108.11316663497455</v>
      </c>
      <c r="M28" s="149">
        <v>3.2357747243501103</v>
      </c>
      <c r="N28" s="115">
        <f t="shared" si="4"/>
        <v>2.9929515757087619E-2</v>
      </c>
      <c r="O28" s="149">
        <v>17.804136834532507</v>
      </c>
      <c r="P28" s="114">
        <f t="shared" si="5"/>
        <v>0.16468056008982793</v>
      </c>
      <c r="Q28" s="150"/>
      <c r="R28" s="156">
        <v>0.6549313089351938</v>
      </c>
      <c r="S28" s="156"/>
      <c r="T28" s="157">
        <v>0.59970165352699167</v>
      </c>
      <c r="U28" s="118">
        <v>5.3291211304524076E-3</v>
      </c>
      <c r="V28" s="115">
        <v>8.8862872048301803E-3</v>
      </c>
      <c r="W28" s="118">
        <v>2.3158189126832335E-2</v>
      </c>
      <c r="X28" s="115">
        <v>3.8616183548325037E-2</v>
      </c>
      <c r="Y28" s="115"/>
      <c r="Z28" s="113">
        <v>2.95</v>
      </c>
      <c r="AA28" s="113">
        <v>0.08</v>
      </c>
      <c r="AB28" s="119">
        <f t="shared" si="6"/>
        <v>2.7118644067796609E-2</v>
      </c>
      <c r="AC28" s="113"/>
      <c r="AD28" s="113">
        <v>3.22</v>
      </c>
      <c r="AE28" s="99">
        <v>0.08</v>
      </c>
      <c r="AF28" s="115">
        <f>AE28/AD28</f>
        <v>2.4844720496894408E-2</v>
      </c>
      <c r="AG28" s="113">
        <v>0.19</v>
      </c>
      <c r="AH28" s="115">
        <f>AG28/AD28</f>
        <v>5.9006211180124224E-2</v>
      </c>
      <c r="AI28" s="115"/>
      <c r="AJ28" s="112">
        <v>42.808650896789942</v>
      </c>
      <c r="AK28" s="120"/>
      <c r="AL28" s="121">
        <v>36.387353262271446</v>
      </c>
      <c r="AM28" s="121">
        <v>3.6387353262271449</v>
      </c>
      <c r="AN28" s="115">
        <f>AM28/AL28</f>
        <v>0.1</v>
      </c>
    </row>
    <row r="29" spans="1:40" ht="18" customHeight="1">
      <c r="A29" s="111" t="s">
        <v>98</v>
      </c>
      <c r="B29" s="99" t="s">
        <v>9</v>
      </c>
      <c r="C29" s="112">
        <v>78.7</v>
      </c>
      <c r="D29" s="113">
        <v>1.1676848107236932</v>
      </c>
      <c r="E29" s="113"/>
      <c r="F29" s="113">
        <v>0.86408675993553286</v>
      </c>
      <c r="G29" s="113">
        <v>0.19873995478517262</v>
      </c>
      <c r="H29" s="114">
        <f>G29/F29</f>
        <v>0.23000000000000007</v>
      </c>
      <c r="I29" s="114"/>
      <c r="J29" s="149">
        <v>15.284488996751277</v>
      </c>
      <c r="K29" s="149"/>
      <c r="L29" s="149">
        <v>20.654714860474698</v>
      </c>
      <c r="M29" s="149">
        <v>0.68168521983192076</v>
      </c>
      <c r="N29" s="115">
        <f t="shared" si="4"/>
        <v>3.3003855266789867E-2</v>
      </c>
      <c r="O29" s="149">
        <v>3.4222496409237482</v>
      </c>
      <c r="P29" s="114">
        <f t="shared" si="5"/>
        <v>0.16568854443363137</v>
      </c>
      <c r="Q29" s="150"/>
      <c r="R29" s="156">
        <v>0.65065988884115866</v>
      </c>
      <c r="S29" s="156"/>
      <c r="T29" s="157">
        <v>0.59563562457929353</v>
      </c>
      <c r="U29" s="118">
        <v>6.2776578126304827E-3</v>
      </c>
      <c r="V29" s="115">
        <v>1.0539426376762619E-2</v>
      </c>
      <c r="W29" s="118">
        <v>2.3302180402506343E-2</v>
      </c>
      <c r="X29" s="115">
        <v>3.9121535786186441E-2</v>
      </c>
      <c r="Y29" s="115"/>
      <c r="Z29" s="113">
        <v>4.83</v>
      </c>
      <c r="AA29" s="113">
        <v>0.3</v>
      </c>
      <c r="AB29" s="119">
        <f t="shared" si="6"/>
        <v>6.2111801242236024E-2</v>
      </c>
      <c r="AC29" s="113"/>
      <c r="AD29" s="113">
        <v>5.27</v>
      </c>
      <c r="AE29" s="99">
        <v>0.33</v>
      </c>
      <c r="AF29" s="115">
        <f>AE29/AD29</f>
        <v>6.2618595825426948E-2</v>
      </c>
      <c r="AG29" s="113">
        <v>0.43</v>
      </c>
      <c r="AH29" s="115">
        <f>AG29/AD29</f>
        <v>8.159392789373815E-2</v>
      </c>
      <c r="AI29" s="115"/>
      <c r="AJ29" s="112">
        <v>42.407494553824471</v>
      </c>
      <c r="AK29" s="120"/>
      <c r="AL29" s="121">
        <v>36.0463703707508</v>
      </c>
      <c r="AM29" s="121">
        <v>3.6046370370750802</v>
      </c>
      <c r="AN29" s="115">
        <f>AM29/AL29</f>
        <v>0.1</v>
      </c>
    </row>
    <row r="30" spans="1:40" ht="18" customHeight="1">
      <c r="A30" s="158" t="s">
        <v>99</v>
      </c>
      <c r="B30" s="106" t="s">
        <v>9</v>
      </c>
      <c r="C30" s="159">
        <v>91.1</v>
      </c>
      <c r="D30" s="123">
        <v>1.2973687166439092</v>
      </c>
      <c r="E30" s="123"/>
      <c r="F30" s="123">
        <v>0.96005285031649301</v>
      </c>
      <c r="G30" s="123">
        <v>0.22081215557279335</v>
      </c>
      <c r="H30" s="126">
        <f>G30/F30</f>
        <v>0.22999999999999995</v>
      </c>
      <c r="I30" s="126"/>
      <c r="J30" s="160">
        <v>41.950044880743739</v>
      </c>
      <c r="K30" s="160"/>
      <c r="L30" s="160">
        <v>56.689249838842876</v>
      </c>
      <c r="M30" s="160">
        <v>1.3257407592153281</v>
      </c>
      <c r="N30" s="124">
        <f t="shared" si="4"/>
        <v>2.3386105178392121E-2</v>
      </c>
      <c r="O30" s="160">
        <v>9.2463741612604764</v>
      </c>
      <c r="P30" s="126">
        <f t="shared" si="5"/>
        <v>0.16310630653159497</v>
      </c>
      <c r="Q30" s="161"/>
      <c r="R30" s="162">
        <v>0.66424840558960907</v>
      </c>
      <c r="S30" s="162"/>
      <c r="T30" s="163">
        <v>0.60741432731080813</v>
      </c>
      <c r="U30" s="127">
        <v>3.979766945383427E-3</v>
      </c>
      <c r="V30" s="124">
        <v>6.5519806933151551E-3</v>
      </c>
      <c r="W30" s="127">
        <v>2.4137837202635161E-2</v>
      </c>
      <c r="X30" s="124">
        <v>3.9738669500108875E-2</v>
      </c>
      <c r="Y30" s="124"/>
      <c r="Z30" s="123">
        <v>4.79</v>
      </c>
      <c r="AA30" s="123">
        <v>0.13</v>
      </c>
      <c r="AB30" s="124">
        <f t="shared" si="6"/>
        <v>2.7139874739039668E-2</v>
      </c>
      <c r="AC30" s="123"/>
      <c r="AD30" s="123">
        <v>5.24</v>
      </c>
      <c r="AE30" s="106">
        <v>0.14000000000000001</v>
      </c>
      <c r="AF30" s="124">
        <f>AE30/AD30</f>
        <v>2.67175572519084E-2</v>
      </c>
      <c r="AG30" s="123">
        <v>0.32</v>
      </c>
      <c r="AH30" s="124">
        <f>AG30/AD30</f>
        <v>6.1068702290076333E-2</v>
      </c>
      <c r="AI30" s="124"/>
      <c r="AJ30" s="159">
        <v>44.85091996897588</v>
      </c>
      <c r="AK30" s="164"/>
      <c r="AL30" s="165">
        <v>38.123281973629496</v>
      </c>
      <c r="AM30" s="165">
        <v>3.8123281973629499</v>
      </c>
      <c r="AN30" s="124">
        <f>AM30/AL30</f>
        <v>0.1</v>
      </c>
    </row>
    <row r="31" spans="1:40">
      <c r="A31" s="166"/>
      <c r="B31" s="167"/>
      <c r="C31" s="168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56"/>
      <c r="S31" s="156"/>
      <c r="T31" s="157"/>
      <c r="U31" s="157"/>
      <c r="V31" s="157"/>
      <c r="W31" s="157"/>
      <c r="X31" s="157"/>
      <c r="Y31" s="157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69"/>
      <c r="AK31" s="169"/>
      <c r="AL31" s="170"/>
      <c r="AM31" s="149"/>
      <c r="AN31" s="149"/>
    </row>
    <row r="32" spans="1:40"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3"/>
      <c r="Q32" s="173"/>
      <c r="R32" s="174"/>
      <c r="S32" s="174"/>
      <c r="T32" s="175"/>
      <c r="U32" s="175"/>
      <c r="V32" s="175"/>
      <c r="W32" s="175"/>
      <c r="X32" s="175"/>
      <c r="Y32" s="175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6"/>
      <c r="AK32" s="176"/>
      <c r="AL32" s="177"/>
      <c r="AM32" s="172"/>
      <c r="AN32" s="172"/>
    </row>
    <row r="33" spans="2:40">
      <c r="J33" s="175"/>
      <c r="K33" s="175"/>
      <c r="L33" s="175"/>
      <c r="M33" s="175"/>
      <c r="N33" s="175"/>
      <c r="O33" s="175"/>
      <c r="P33" s="175"/>
      <c r="Q33" s="175"/>
      <c r="R33" s="178"/>
      <c r="S33" s="178"/>
      <c r="AJ33" s="175"/>
      <c r="AK33" s="175"/>
      <c r="AL33" s="175"/>
      <c r="AM33" s="175"/>
      <c r="AN33" s="175"/>
    </row>
    <row r="34" spans="2:40">
      <c r="B34" s="179"/>
      <c r="C34" s="180"/>
      <c r="D34" s="179"/>
      <c r="E34" s="179"/>
      <c r="R34" s="178"/>
      <c r="S34" s="178"/>
    </row>
    <row r="35" spans="2:40">
      <c r="B35" s="179"/>
      <c r="C35" s="180"/>
      <c r="D35" s="179"/>
      <c r="E35" s="179"/>
      <c r="R35" s="178"/>
      <c r="S35" s="178"/>
    </row>
    <row r="36" spans="2:40">
      <c r="B36" s="179"/>
      <c r="C36" s="180"/>
      <c r="D36" s="179"/>
      <c r="E36" s="179"/>
      <c r="R36" s="178"/>
      <c r="S36" s="178"/>
    </row>
    <row r="37" spans="2:40">
      <c r="B37" s="179"/>
      <c r="C37" s="180"/>
      <c r="D37" s="179"/>
      <c r="E37" s="179"/>
      <c r="R37" s="178"/>
      <c r="S37" s="178"/>
    </row>
    <row r="38" spans="2:40">
      <c r="B38" s="179"/>
      <c r="C38" s="180"/>
      <c r="D38" s="179"/>
      <c r="E38" s="179"/>
      <c r="R38" s="178"/>
      <c r="S38" s="178"/>
    </row>
    <row r="39" spans="2:40">
      <c r="B39" s="179"/>
      <c r="C39" s="180"/>
      <c r="D39" s="179"/>
      <c r="E39" s="179"/>
      <c r="R39" s="178"/>
      <c r="S39" s="178"/>
    </row>
    <row r="40" spans="2:40">
      <c r="B40" s="179"/>
      <c r="C40" s="180"/>
      <c r="D40" s="179"/>
      <c r="E40" s="179"/>
      <c r="R40" s="178"/>
      <c r="S40" s="178"/>
    </row>
    <row r="41" spans="2:40">
      <c r="B41" s="179"/>
      <c r="C41" s="180"/>
      <c r="D41" s="179"/>
      <c r="E41" s="179"/>
      <c r="R41" s="178"/>
      <c r="S41" s="178"/>
    </row>
    <row r="42" spans="2:40">
      <c r="B42" s="179"/>
      <c r="C42" s="180"/>
      <c r="D42" s="179"/>
      <c r="E42" s="179"/>
      <c r="R42" s="178"/>
      <c r="S42" s="178"/>
    </row>
    <row r="43" spans="2:40">
      <c r="B43" s="179"/>
      <c r="C43" s="180"/>
      <c r="D43" s="179"/>
      <c r="E43" s="179"/>
    </row>
    <row r="44" spans="2:40">
      <c r="B44" s="179"/>
      <c r="C44" s="180"/>
      <c r="D44" s="179"/>
      <c r="E44" s="179"/>
    </row>
    <row r="45" spans="2:40">
      <c r="B45" s="179"/>
      <c r="C45" s="180"/>
      <c r="D45" s="179"/>
      <c r="E45" s="179"/>
    </row>
    <row r="46" spans="2:40">
      <c r="B46" s="179"/>
      <c r="C46" s="180"/>
      <c r="D46" s="179"/>
      <c r="E46" s="179"/>
    </row>
    <row r="47" spans="2:40">
      <c r="B47" s="179"/>
      <c r="C47" s="180"/>
      <c r="D47" s="179"/>
      <c r="E47" s="179"/>
    </row>
    <row r="48" spans="2:40">
      <c r="B48" s="179"/>
      <c r="C48" s="180"/>
      <c r="D48" s="179"/>
      <c r="E48" s="179"/>
    </row>
    <row r="49" spans="2:5">
      <c r="B49" s="179"/>
      <c r="C49" s="180"/>
      <c r="D49" s="179"/>
      <c r="E49" s="179"/>
    </row>
    <row r="50" spans="2:5">
      <c r="B50" s="179"/>
      <c r="C50" s="180"/>
      <c r="D50" s="179"/>
      <c r="E50" s="179"/>
    </row>
    <row r="51" spans="2:5">
      <c r="B51" s="179"/>
      <c r="C51" s="180"/>
      <c r="D51" s="179"/>
      <c r="E51" s="179"/>
    </row>
    <row r="52" spans="2:5">
      <c r="B52" s="179"/>
      <c r="C52" s="180"/>
      <c r="D52" s="179"/>
      <c r="E52" s="179"/>
    </row>
    <row r="53" spans="2:5">
      <c r="B53" s="179"/>
      <c r="C53" s="180"/>
      <c r="D53" s="179"/>
      <c r="E53" s="179"/>
    </row>
    <row r="54" spans="2:5">
      <c r="B54" s="179"/>
      <c r="C54" s="180"/>
      <c r="D54" s="179"/>
      <c r="E54" s="179"/>
    </row>
    <row r="55" spans="2:5">
      <c r="B55" s="179"/>
      <c r="C55" s="180"/>
      <c r="D55" s="179"/>
      <c r="E55" s="179"/>
    </row>
    <row r="56" spans="2:5">
      <c r="B56" s="179"/>
      <c r="C56" s="180"/>
      <c r="D56" s="179"/>
      <c r="E56" s="179"/>
    </row>
    <row r="57" spans="2:5">
      <c r="B57" s="179"/>
      <c r="C57" s="180"/>
      <c r="D57" s="179"/>
      <c r="E57" s="179"/>
    </row>
    <row r="58" spans="2:5">
      <c r="B58" s="179"/>
      <c r="C58" s="180"/>
      <c r="D58" s="179"/>
      <c r="E58" s="179"/>
    </row>
    <row r="59" spans="2:5">
      <c r="B59" s="179"/>
      <c r="C59" s="180"/>
      <c r="D59" s="179"/>
      <c r="E59" s="179"/>
    </row>
    <row r="60" spans="2:5">
      <c r="B60" s="179"/>
      <c r="C60" s="180"/>
      <c r="D60" s="179"/>
      <c r="E60" s="179"/>
    </row>
    <row r="61" spans="2:5">
      <c r="B61" s="179"/>
      <c r="C61" s="180"/>
      <c r="D61" s="179"/>
      <c r="E61" s="179"/>
    </row>
    <row r="62" spans="2:5">
      <c r="B62" s="179"/>
      <c r="C62" s="180"/>
      <c r="D62" s="179"/>
      <c r="E62" s="179"/>
    </row>
    <row r="63" spans="2:5">
      <c r="B63" s="179"/>
      <c r="C63" s="180"/>
      <c r="D63" s="179"/>
      <c r="E63" s="179"/>
    </row>
    <row r="64" spans="2:5">
      <c r="B64" s="179"/>
      <c r="C64" s="180"/>
      <c r="D64" s="179"/>
      <c r="E64" s="179"/>
    </row>
    <row r="65" spans="2:5">
      <c r="B65" s="179"/>
      <c r="C65" s="180"/>
      <c r="D65" s="179"/>
      <c r="E65" s="179"/>
    </row>
    <row r="66" spans="2:5">
      <c r="B66" s="179"/>
      <c r="C66" s="180"/>
      <c r="D66" s="179"/>
      <c r="E66" s="179"/>
    </row>
    <row r="67" spans="2:5">
      <c r="B67" s="179"/>
      <c r="C67" s="180"/>
      <c r="D67" s="179"/>
      <c r="E67" s="179"/>
    </row>
    <row r="68" spans="2:5">
      <c r="B68" s="179"/>
      <c r="C68" s="180"/>
      <c r="D68" s="179"/>
      <c r="E68" s="179"/>
    </row>
    <row r="69" spans="2:5">
      <c r="B69" s="179"/>
      <c r="C69" s="180"/>
      <c r="D69" s="179"/>
      <c r="E69" s="179"/>
    </row>
    <row r="70" spans="2:5">
      <c r="B70" s="179"/>
      <c r="C70" s="180"/>
      <c r="D70" s="179"/>
      <c r="E70" s="179"/>
    </row>
    <row r="71" spans="2:5">
      <c r="B71" s="179"/>
      <c r="C71" s="180"/>
      <c r="D71" s="179"/>
      <c r="E71" s="179"/>
    </row>
    <row r="72" spans="2:5">
      <c r="B72" s="179"/>
      <c r="C72" s="180"/>
      <c r="D72" s="179"/>
      <c r="E72" s="179"/>
    </row>
    <row r="73" spans="2:5">
      <c r="B73" s="179"/>
      <c r="C73" s="180"/>
      <c r="D73" s="179"/>
      <c r="E73" s="179"/>
    </row>
    <row r="74" spans="2:5">
      <c r="B74" s="179"/>
      <c r="C74" s="180"/>
      <c r="D74" s="179"/>
      <c r="E74" s="179"/>
    </row>
    <row r="75" spans="2:5">
      <c r="B75" s="179"/>
      <c r="C75" s="180"/>
      <c r="D75" s="179"/>
      <c r="E75" s="179"/>
    </row>
    <row r="76" spans="2:5">
      <c r="B76" s="179"/>
      <c r="C76" s="180"/>
      <c r="D76" s="179"/>
      <c r="E76" s="179"/>
    </row>
    <row r="77" spans="2:5">
      <c r="B77" s="179"/>
      <c r="C77" s="180"/>
      <c r="D77" s="179"/>
      <c r="E77" s="179"/>
    </row>
    <row r="78" spans="2:5">
      <c r="B78" s="179"/>
      <c r="C78" s="180"/>
      <c r="D78" s="179"/>
      <c r="E78" s="179"/>
    </row>
  </sheetData>
  <mergeCells count="12">
    <mergeCell ref="A4:B4"/>
    <mergeCell ref="AD2:AH2"/>
    <mergeCell ref="AL2:AN2"/>
    <mergeCell ref="D1:H1"/>
    <mergeCell ref="J1:P1"/>
    <mergeCell ref="R1:X1"/>
    <mergeCell ref="Z1:AH1"/>
    <mergeCell ref="AJ1:AN1"/>
    <mergeCell ref="F2:H2"/>
    <mergeCell ref="L2:P2"/>
    <mergeCell ref="T2:X2"/>
    <mergeCell ref="Z2:AB2"/>
  </mergeCells>
  <conditionalFormatting sqref="R27:U30 R31:Y42 R15:U25 W15:W25 W27:W30 V15:V30 R5:W14">
    <cfRule type="cellIs" dxfId="0" priority="1" stopIfTrue="1" operator="lessThan">
      <formula>$BH$1</formula>
    </cfRule>
  </conditionalFormatting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Table1. apatite-sample-suite</vt:lpstr>
      <vt:lpstr>Table2. apatite-results</vt:lpstr>
      <vt:lpstr>Table3. comparisons</vt:lpstr>
      <vt:lpstr>Table4.real-data-summary</vt:lpstr>
      <vt:lpstr>Table B1. apatite-ct-scan</vt:lpstr>
      <vt:lpstr>Table C1. apatite-ANOVA</vt:lpstr>
      <vt:lpstr>TableC2. apatite_all-uncert</vt:lpstr>
      <vt:lpstr>TableD1. real-data-analysis</vt:lpstr>
      <vt:lpstr>'Table1. apatite-sample-suite'!Print_Area</vt:lpstr>
      <vt:lpstr>'Table3. comparisons'!Print_Area</vt:lpstr>
      <vt:lpstr>'TableD1. real-data-analysis'!Print_Area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Zeigler</dc:creator>
  <cp:lastModifiedBy>Spencer Zeigler</cp:lastModifiedBy>
  <cp:lastPrinted>2022-09-27T00:20:38Z</cp:lastPrinted>
  <dcterms:created xsi:type="dcterms:W3CDTF">2022-09-08T14:39:32Z</dcterms:created>
  <dcterms:modified xsi:type="dcterms:W3CDTF">2022-09-27T00:28:30Z</dcterms:modified>
</cp:coreProperties>
</file>