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Completed/"/>
    </mc:Choice>
  </mc:AlternateContent>
  <xr:revisionPtr revIDLastSave="8" documentId="13_ncr:1_{6415CFA7-C328-4354-95F9-183B2FAD524B}" xr6:coauthVersionLast="47" xr6:coauthVersionMax="47" xr10:uidLastSave="{DE67E730-2C7C-4EAA-93E4-83279B40219C}"/>
  <bookViews>
    <workbookView xWindow="-28920" yWindow="-120" windowWidth="29040" windowHeight="15840" tabRatio="758" activeTab="8" xr2:uid="{00000000-000D-0000-FFFF-FFFF00000000}"/>
  </bookViews>
  <sheets>
    <sheet name="List Jadual Harga&amp;Sewa" sheetId="3" r:id="rId1"/>
    <sheet name="8.1" sheetId="5" r:id="rId2"/>
    <sheet name="8.2" sheetId="6" r:id="rId3"/>
    <sheet name="8.3" sheetId="7" r:id="rId4"/>
    <sheet name="8.4" sheetId="8" r:id="rId5"/>
    <sheet name="8.5" sheetId="9" r:id="rId6"/>
    <sheet name="8.6" sheetId="10" r:id="rId7"/>
    <sheet name="8.7" sheetId="11" r:id="rId8"/>
    <sheet name="8.8" sheetId="13" r:id="rId9"/>
    <sheet name="8.9" sheetId="15" r:id="rId10"/>
    <sheet name="8.10" sheetId="16" r:id="rId11"/>
    <sheet name="8.11" sheetId="17" r:id="rId12"/>
    <sheet name="8.12" sheetId="22" r:id="rId13"/>
    <sheet name="8.13" sheetId="19" r:id="rId14"/>
    <sheet name="8.14" sheetId="20" r:id="rId15"/>
  </sheets>
  <definedNames>
    <definedName name="_xlnm._FilterDatabase" localSheetId="1" hidden="1">'8.1'!$A$2:$G$730</definedName>
    <definedName name="_xlnm._FilterDatabase" localSheetId="11" hidden="1">'8.11'!$A$2:$F$125</definedName>
    <definedName name="_xlnm._FilterDatabase" localSheetId="12" hidden="1">'8.12'!$A$2:$F$344</definedName>
    <definedName name="_xlnm._FilterDatabase" localSheetId="13" hidden="1">'8.13'!$A$2:$F$119</definedName>
    <definedName name="_xlnm._FilterDatabase" localSheetId="2" hidden="1">'8.2'!$A$2:$F$297</definedName>
    <definedName name="_xlnm._FilterDatabase" localSheetId="3" hidden="1">'8.3'!$A$2:$F$516</definedName>
    <definedName name="_xlnm._FilterDatabase" localSheetId="4" hidden="1">'8.4'!$A$2:$F$229</definedName>
    <definedName name="_xlnm._FilterDatabase" localSheetId="5" hidden="1">'8.5'!$A$2:$E$616</definedName>
    <definedName name="_xlnm.Print_Area" localSheetId="14">'8.14'!$A$1:$F$19</definedName>
    <definedName name="_xlnm.Print_Area" localSheetId="0">'List Jadual Harga&amp;Sewa'!$A$1:$D$50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2" l="1"/>
  <c r="F501" i="7" l="1"/>
  <c r="F490" i="7"/>
  <c r="F469" i="7"/>
  <c r="F463" i="7"/>
  <c r="F457" i="7"/>
  <c r="F454" i="7"/>
  <c r="F444" i="7"/>
  <c r="F441" i="7"/>
  <c r="F331" i="7"/>
  <c r="F294" i="7"/>
  <c r="F268" i="7"/>
  <c r="C283" i="22" l="1"/>
  <c r="C15" i="22"/>
  <c r="B41" i="15" l="1"/>
  <c r="B46" i="15" s="1"/>
  <c r="B52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<sst xmlns="http://schemas.openxmlformats.org/spreadsheetml/2006/main" count="5902" uniqueCount="2014">
  <si>
    <t>LAMPIRAN D</t>
  </si>
  <si>
    <t>JADUAL HARGA DAN SEWA LAPORAN PASARAN HARTA 2021</t>
  </si>
  <si>
    <t>Jadual</t>
  </si>
  <si>
    <t>Tajuk</t>
  </si>
  <si>
    <t>Harga Harta Kediaman</t>
  </si>
  <si>
    <t xml:space="preserve">Prices of Residential Property </t>
  </si>
  <si>
    <t>Harga Tanah Bangunan Kediaman</t>
  </si>
  <si>
    <t>Prices of Residential Building Land</t>
  </si>
  <si>
    <t>Sewaan Harta Kediaman</t>
  </si>
  <si>
    <t>Rentals of Residential Property</t>
  </si>
  <si>
    <t>Harga Kedai</t>
  </si>
  <si>
    <t>Prices of Shop</t>
  </si>
  <si>
    <t>Sewaan Tingkat Bawah Kedai</t>
  </si>
  <si>
    <t>Rentals of Ground Floor Shop</t>
  </si>
  <si>
    <t>Harga Pangsapuri Servis/ SOHO</t>
  </si>
  <si>
    <t>Prices of Service Apartment and SOHO</t>
  </si>
  <si>
    <t xml:space="preserve">Sewaan Pangsapuri Servis/ SOHO </t>
  </si>
  <si>
    <t>Rentals of Service Apartment and SOHO</t>
  </si>
  <si>
    <t>Sewaan Ruang Niaga Dalam Kompleks Perniagaan</t>
  </si>
  <si>
    <t>Rentals of Retail Space in Commercial Complex</t>
  </si>
  <si>
    <t>Sewaan Pejabat Binaan Khas</t>
  </si>
  <si>
    <t>Rentals of Purpose-Built Office</t>
  </si>
  <si>
    <t>Sewaan Ruang Pejabat Dalam Kedai</t>
  </si>
  <si>
    <t>Rentals of Office Space in Shop</t>
  </si>
  <si>
    <t>Harga Harta Perindustrian</t>
  </si>
  <si>
    <t>Prices of Industrial Property</t>
  </si>
  <si>
    <t>Harga Harta Pertanian</t>
  </si>
  <si>
    <t>Prices of Agricultural Property</t>
  </si>
  <si>
    <t>Harga Tanah Pembangunan</t>
  </si>
  <si>
    <t>Prices of Development Land</t>
  </si>
  <si>
    <t>Harga Harta Riadah</t>
  </si>
  <si>
    <t>Prices of Leisure Property</t>
  </si>
  <si>
    <t>Tukar kpd Stable</t>
  </si>
  <si>
    <t>Jadual 8.1</t>
  </si>
  <si>
    <t>Prices of Residential Property</t>
  </si>
  <si>
    <t>District/Mukim and Scheme</t>
  </si>
  <si>
    <t>Sample Size</t>
  </si>
  <si>
    <t>Average Land Area (s.m.)</t>
  </si>
  <si>
    <t>Average Floor Area (s.m.)</t>
  </si>
  <si>
    <t>Price Range (RM/Unit)</t>
  </si>
  <si>
    <t>Average Price Change (%)</t>
  </si>
  <si>
    <t>SINGLE STOREY LOW-COST TERRACE</t>
  </si>
  <si>
    <t>Jelebu</t>
  </si>
  <si>
    <t>Taman Irama</t>
  </si>
  <si>
    <t>NA</t>
  </si>
  <si>
    <t>ND</t>
  </si>
  <si>
    <t>Rumah Rakyat Pertang</t>
  </si>
  <si>
    <t>Kuala Pilah</t>
  </si>
  <si>
    <t>Rumah Rakyat Juasseh</t>
  </si>
  <si>
    <t>Rumah Jemapoh Indah</t>
  </si>
  <si>
    <t>Rumah Rakyat Gentam</t>
  </si>
  <si>
    <t>Taman Jemapoh</t>
  </si>
  <si>
    <t>Jempol</t>
  </si>
  <si>
    <t>Rumah Rakyat Jambu Lapan</t>
  </si>
  <si>
    <t>65,000 - 73,000</t>
  </si>
  <si>
    <t>Taman Sri Jempol</t>
  </si>
  <si>
    <t>Taman Sri Serting</t>
  </si>
  <si>
    <t>100,000 - 110,000</t>
  </si>
  <si>
    <t>Taman Awana Indah</t>
  </si>
  <si>
    <t>77,000 - 80,000</t>
  </si>
  <si>
    <t>Taman Desa Penarikan</t>
  </si>
  <si>
    <t>87,000 - 130,000</t>
  </si>
  <si>
    <t>Taman Sri Mahsan</t>
  </si>
  <si>
    <t>100,000 - 115,000</t>
  </si>
  <si>
    <t>Taman Sri Rompin</t>
  </si>
  <si>
    <t>60,000 - 70,000</t>
  </si>
  <si>
    <t>Taman Mahsan</t>
  </si>
  <si>
    <t>87,000 - 95,000</t>
  </si>
  <si>
    <t>Stable</t>
  </si>
  <si>
    <t>Port Dickson</t>
  </si>
  <si>
    <t>Bandar Baru Sunggala (Bandar Ekar)</t>
  </si>
  <si>
    <t xml:space="preserve">Bandar Dataran Segar           </t>
  </si>
  <si>
    <t xml:space="preserve">Green View Resort Homes      </t>
  </si>
  <si>
    <t>100,0000 - 120,000</t>
  </si>
  <si>
    <t>Taman Selasih</t>
  </si>
  <si>
    <t xml:space="preserve">Taman Vista Jaya            </t>
  </si>
  <si>
    <t>Rembau</t>
  </si>
  <si>
    <t xml:space="preserve">Rumah Rakyat Chembong         </t>
  </si>
  <si>
    <t xml:space="preserve">Rumah Rakyat Pedas             </t>
  </si>
  <si>
    <t xml:space="preserve">Rumah Rakyat Sg. Layang          </t>
  </si>
  <si>
    <t>Taman Pedas Perdana</t>
  </si>
  <si>
    <t xml:space="preserve">Taman Rembau Permata             </t>
  </si>
  <si>
    <t>Seremban</t>
  </si>
  <si>
    <t xml:space="preserve">Rumah Rakyat Bt 7                </t>
  </si>
  <si>
    <t xml:space="preserve">Rumah Rakyat Sikamat 1          </t>
  </si>
  <si>
    <t xml:space="preserve">Taman Ampangan                 </t>
  </si>
  <si>
    <t>120,000 - 140,000</t>
  </si>
  <si>
    <t>Taman Angsamas</t>
  </si>
  <si>
    <t>110,000 - 120,000</t>
  </si>
  <si>
    <t xml:space="preserve">Taman Asoka                     </t>
  </si>
  <si>
    <t>Taman Bukit Nuri Indah</t>
  </si>
  <si>
    <t>Taman Cempaka (Senawang)</t>
  </si>
  <si>
    <t xml:space="preserve">Taman Cempaka (Rantau)            </t>
  </si>
  <si>
    <t>Taman Desa Dahlia (Senawang)</t>
  </si>
  <si>
    <t>160,000 - 175,000</t>
  </si>
  <si>
    <t>170,000 - 185,000</t>
  </si>
  <si>
    <t xml:space="preserve">Taman Desa Rhu                  </t>
  </si>
  <si>
    <t>135,000 - 160,000</t>
  </si>
  <si>
    <t xml:space="preserve">Taman Dusun Nyior               </t>
  </si>
  <si>
    <t xml:space="preserve">Taman Jayamas 1                    </t>
  </si>
  <si>
    <t>150,000 - 190,000</t>
  </si>
  <si>
    <t>Taman Nyior</t>
  </si>
  <si>
    <t>Taman Mulia</t>
  </si>
  <si>
    <t xml:space="preserve">Taman Pelangi (Sikamat)           </t>
  </si>
  <si>
    <t>168,000 - 180,000</t>
  </si>
  <si>
    <t>150,000 - 200,000</t>
  </si>
  <si>
    <t>Taman Sri Mawar I</t>
  </si>
  <si>
    <t>130,000 - 150,000</t>
  </si>
  <si>
    <t>Tampin</t>
  </si>
  <si>
    <t>Taman Gemas Indah</t>
  </si>
  <si>
    <t>95,000 - 100,000</t>
  </si>
  <si>
    <t>78,000 - 120,000</t>
  </si>
  <si>
    <t>Taman Gemas Jaya</t>
  </si>
  <si>
    <t>Taman Indah Satelite</t>
  </si>
  <si>
    <t>Taman Muhibbah</t>
  </si>
  <si>
    <t>Taman Semarak Air Kuning</t>
  </si>
  <si>
    <t>Rumah Rakyat Gemas</t>
  </si>
  <si>
    <t>SINGLE STOREY MEDIUM-COST TERRACE</t>
  </si>
  <si>
    <t>Taman Wangsa Indah</t>
  </si>
  <si>
    <t>Taman Desa Melang</t>
  </si>
  <si>
    <t>Taman Jemapoh Murni</t>
  </si>
  <si>
    <t>Taman Selaseh</t>
  </si>
  <si>
    <t>Taman Bahau</t>
  </si>
  <si>
    <t>150,000 - 160,000</t>
  </si>
  <si>
    <t>Taman Batu Bakar</t>
  </si>
  <si>
    <t>Taman Mawar</t>
  </si>
  <si>
    <t>Taman Megah</t>
  </si>
  <si>
    <t>155,000 - 160,000</t>
  </si>
  <si>
    <t xml:space="preserve">Taman Meranti </t>
  </si>
  <si>
    <t>Taman Bukit Perdana</t>
  </si>
  <si>
    <t>140,000 - 150,000</t>
  </si>
  <si>
    <t>130,000 - 160,000</t>
  </si>
  <si>
    <t>Taman Desa PD</t>
  </si>
  <si>
    <t>Taman Indah Jaya</t>
  </si>
  <si>
    <t xml:space="preserve">Taman Indah Mas                           </t>
  </si>
  <si>
    <t xml:space="preserve">Taman Intan Perdana                       </t>
  </si>
  <si>
    <t>145,000 - 180,000</t>
  </si>
  <si>
    <t>140,000 - 165,000</t>
  </si>
  <si>
    <t xml:space="preserve">Taman Jaya Lukut                          </t>
  </si>
  <si>
    <t xml:space="preserve">Taman Koperasi Setia                      </t>
  </si>
  <si>
    <t>Taman Lukut Makmur</t>
  </si>
  <si>
    <t xml:space="preserve">Taman Orkid (Pasir Panjang)               </t>
  </si>
  <si>
    <t xml:space="preserve">Taman PD Utama                            </t>
  </si>
  <si>
    <t xml:space="preserve">Taman Politeknik                          </t>
  </si>
  <si>
    <t>145,000 - 210,000</t>
  </si>
  <si>
    <t>150,000 - 215,000</t>
  </si>
  <si>
    <t xml:space="preserve">Taman Sri Lukut                           </t>
  </si>
  <si>
    <t>Taman Tun Sambanthan</t>
  </si>
  <si>
    <t>Taman Wawasan</t>
  </si>
  <si>
    <t>100,000 - 125,000</t>
  </si>
  <si>
    <t>Taman Vista Jaya</t>
  </si>
  <si>
    <t>160,000 - 170,000</t>
  </si>
  <si>
    <t>Taman Pedas Indah</t>
  </si>
  <si>
    <t>130,000 - 140,000</t>
  </si>
  <si>
    <t>Taman Pinggiran Pedas</t>
  </si>
  <si>
    <t xml:space="preserve">Bandar Seremban Selatan                 </t>
  </si>
  <si>
    <t>175,000 - 205,000</t>
  </si>
  <si>
    <t>180,000 - 220,000</t>
  </si>
  <si>
    <t xml:space="preserve">Taman Ampangan                            </t>
  </si>
  <si>
    <t>Taman Andalas</t>
  </si>
  <si>
    <t>175,000 - 180,000</t>
  </si>
  <si>
    <t xml:space="preserve">Taman Asoka                               </t>
  </si>
  <si>
    <t>175,000 -180,000</t>
  </si>
  <si>
    <t xml:space="preserve">Taman Bidara                              </t>
  </si>
  <si>
    <t>Taman Bukit Kristal</t>
  </si>
  <si>
    <t xml:space="preserve">Taman Bukit Mutiara                     </t>
  </si>
  <si>
    <t>170,000 - 175,000</t>
  </si>
  <si>
    <t>180,000 - 200,000</t>
  </si>
  <si>
    <t>197,000 - 198,000</t>
  </si>
  <si>
    <t>Taman Bukit Zamrud</t>
  </si>
  <si>
    <t xml:space="preserve">Taman Blossom Park                        </t>
  </si>
  <si>
    <t>172,000 - 205,000</t>
  </si>
  <si>
    <t>Taman Desa</t>
  </si>
  <si>
    <t>Taman Desaria</t>
  </si>
  <si>
    <t>Taman Indah</t>
  </si>
  <si>
    <t xml:space="preserve">Taman Kaloi Jaya                          </t>
  </si>
  <si>
    <t xml:space="preserve">Taman Mantin                              </t>
  </si>
  <si>
    <t>Taman Mulia Pajam</t>
  </si>
  <si>
    <t>215,000 - 220,000</t>
  </si>
  <si>
    <t xml:space="preserve">Taman Orkid (Mantin)                              </t>
  </si>
  <si>
    <t xml:space="preserve">Taman Permai II                           </t>
  </si>
  <si>
    <t>180,000 - 230,000</t>
  </si>
  <si>
    <t>220,000 - 235,000</t>
  </si>
  <si>
    <t>Taman Permai III</t>
  </si>
  <si>
    <t>200,000 - 240,000</t>
  </si>
  <si>
    <t>Taman Seremban Jaya III</t>
  </si>
  <si>
    <t xml:space="preserve">Taman Seremban Jaya IV                    </t>
  </si>
  <si>
    <t>150,000 - 195,000</t>
  </si>
  <si>
    <t xml:space="preserve">Taman Senawang Jaya I                     </t>
  </si>
  <si>
    <t>Taman Semarak II</t>
  </si>
  <si>
    <t>200,000 - 260,000</t>
  </si>
  <si>
    <t>Taman Seri Pagi</t>
  </si>
  <si>
    <t>Taman Sri Anggerik</t>
  </si>
  <si>
    <t>130,000 - 145,000</t>
  </si>
  <si>
    <t xml:space="preserve">Taman Teratai (Senawang)                  </t>
  </si>
  <si>
    <t>160,000 - 210,000</t>
  </si>
  <si>
    <t>Taman Bukit Tampin</t>
  </si>
  <si>
    <t>Taman Gunung Mas</t>
  </si>
  <si>
    <t>Taman Sri Intan</t>
  </si>
  <si>
    <t>Taman Sungai Gemas</t>
  </si>
  <si>
    <t>Taman Impian Jaya</t>
  </si>
  <si>
    <t>SINGLE STOREY TERRACE</t>
  </si>
  <si>
    <t>Taman Dato' Undang Abdullah</t>
  </si>
  <si>
    <t>Taman Pertang</t>
  </si>
  <si>
    <t>Taman Seroja</t>
  </si>
  <si>
    <t>Taman Bahagia Delima</t>
  </si>
  <si>
    <t>Taman Cemerlang</t>
  </si>
  <si>
    <t>265,000 - 280,000</t>
  </si>
  <si>
    <t>Taman Dioh</t>
  </si>
  <si>
    <t>Taman Seema</t>
  </si>
  <si>
    <t>Taman Pilah Jaya</t>
  </si>
  <si>
    <t>170,000 - 179,000</t>
  </si>
  <si>
    <t>Taman Fatimah</t>
  </si>
  <si>
    <t>Taman Seri Alam</t>
  </si>
  <si>
    <t>Taman Rasa Sayang (Selaru)</t>
  </si>
  <si>
    <t>Taman Desa Puteri</t>
  </si>
  <si>
    <t>220,000 - 230,000</t>
  </si>
  <si>
    <t>220,000 - 250,000</t>
  </si>
  <si>
    <t>Taman Jati Bahau</t>
  </si>
  <si>
    <t>Taman Kasih Putera</t>
  </si>
  <si>
    <t>230,000 - 260,000</t>
  </si>
  <si>
    <t>240,000 - 250000</t>
  </si>
  <si>
    <t>Taman Melor</t>
  </si>
  <si>
    <t>Taman Meranti</t>
  </si>
  <si>
    <t>Taman Serting Jaya</t>
  </si>
  <si>
    <t>200,000 - 230,000</t>
  </si>
  <si>
    <t>Taman Setia Budi</t>
  </si>
  <si>
    <t>Taman Serting Indah</t>
  </si>
  <si>
    <t>Taman Timur Bahau</t>
  </si>
  <si>
    <t>Taman Tuanku Puan Chik</t>
  </si>
  <si>
    <t>210,000 -  225,000</t>
  </si>
  <si>
    <t>Taman Tijuara</t>
  </si>
  <si>
    <t>Taman Zamrud</t>
  </si>
  <si>
    <t>Bandar Dataran Segar</t>
  </si>
  <si>
    <t>275,000 - 293,000</t>
  </si>
  <si>
    <t>275,000 - 318,000</t>
  </si>
  <si>
    <t>Bandar Springhill</t>
  </si>
  <si>
    <t>180,000 - 185,000</t>
  </si>
  <si>
    <t>130,000 - 165,000</t>
  </si>
  <si>
    <t>130,000 - 170,000</t>
  </si>
  <si>
    <t>Taman Desa Rusa</t>
  </si>
  <si>
    <t>Taman Intan Duyung</t>
  </si>
  <si>
    <t>165,000 - 200,000</t>
  </si>
  <si>
    <t>Taman Jaya Lukut</t>
  </si>
  <si>
    <t>Taman Kasawari</t>
  </si>
  <si>
    <t>Taman Kekatong</t>
  </si>
  <si>
    <t xml:space="preserve">245,000 - 248,000 </t>
  </si>
  <si>
    <t>Taman Linggi Jaya</t>
  </si>
  <si>
    <t>Taman PD Utama</t>
  </si>
  <si>
    <t>155,000 - 165,000</t>
  </si>
  <si>
    <t>Taman Sri Aman</t>
  </si>
  <si>
    <t>Taman Tanjung</t>
  </si>
  <si>
    <t>160,000 - 228,000</t>
  </si>
  <si>
    <t>Town Garden</t>
  </si>
  <si>
    <t xml:space="preserve">Bandar Ekar                             </t>
  </si>
  <si>
    <t>160,000 - 250,000</t>
  </si>
  <si>
    <t>170,000 - 230,000</t>
  </si>
  <si>
    <t>Bandar Enstek (Cenderawasih)</t>
  </si>
  <si>
    <t xml:space="preserve">Bandar Seremban 3                       </t>
  </si>
  <si>
    <t>255,000 - 330,000</t>
  </si>
  <si>
    <t>280,000 - 335,000</t>
  </si>
  <si>
    <t>225,000 - 230,000</t>
  </si>
  <si>
    <t xml:space="preserve">Garden Avenue @Seremban 2               </t>
  </si>
  <si>
    <t>250,000 - 290,000</t>
  </si>
  <si>
    <t xml:space="preserve">Garden Homes @Seremban 2                </t>
  </si>
  <si>
    <t>250,000 - 345,000</t>
  </si>
  <si>
    <t>275,000 - 310,000</t>
  </si>
  <si>
    <t>Nada 2 @ Nada Alam</t>
  </si>
  <si>
    <t>Saujana Sutera @ S2 Heights</t>
  </si>
  <si>
    <t>345,000 - 387,000</t>
  </si>
  <si>
    <t>355,000 - 400,000</t>
  </si>
  <si>
    <t>Seremban III</t>
  </si>
  <si>
    <t>255,000 - 280,000</t>
  </si>
  <si>
    <t xml:space="preserve">Taman Arowana Impian                      </t>
  </si>
  <si>
    <t>235,000 - 270,000</t>
  </si>
  <si>
    <t>250,000 - 300,000</t>
  </si>
  <si>
    <t>Taman Alam Milena</t>
  </si>
  <si>
    <t>Taman Ampangan Jaya</t>
  </si>
  <si>
    <t>Taman Bandar Senawang</t>
  </si>
  <si>
    <t>280,000 - 350,000</t>
  </si>
  <si>
    <t xml:space="preserve">Taman Bukit Chedang                         </t>
  </si>
  <si>
    <t>230,000 - 265,000</t>
  </si>
  <si>
    <t xml:space="preserve">Taman Bukit Berlian (Anggerik)            </t>
  </si>
  <si>
    <t>Taman Bukit Galena</t>
  </si>
  <si>
    <t>260,000 - 300,000</t>
  </si>
  <si>
    <t xml:space="preserve">Taman Bukit Kaya                          </t>
  </si>
  <si>
    <t>250,000 - 260,000</t>
  </si>
  <si>
    <t>Taman Bukit Kelisa</t>
  </si>
  <si>
    <t xml:space="preserve">Taman Bukit Kristal                       </t>
  </si>
  <si>
    <t xml:space="preserve">Taman Bukit Saga                          </t>
  </si>
  <si>
    <t xml:space="preserve">Taman Bukit Sendayan                      </t>
  </si>
  <si>
    <t>175,000 - 230,000</t>
  </si>
  <si>
    <t xml:space="preserve">Taman Bukit Zamrud                        </t>
  </si>
  <si>
    <t>170,000 - 180,000</t>
  </si>
  <si>
    <t>Taman Bunga Blossom</t>
  </si>
  <si>
    <t>265,000 - 290,000</t>
  </si>
  <si>
    <t xml:space="preserve">Taman Bunga Sejati                        </t>
  </si>
  <si>
    <t>150,000 - 155,000</t>
  </si>
  <si>
    <t>Taman Cempaka Fasa 2</t>
  </si>
  <si>
    <t xml:space="preserve">Taman Cengal Utama                        </t>
  </si>
  <si>
    <t xml:space="preserve">Taman Chip Aik                            </t>
  </si>
  <si>
    <t>280,000 - 293,000</t>
  </si>
  <si>
    <t>280,000 - 320,000</t>
  </si>
  <si>
    <t xml:space="preserve">Taman Dahlia Indah (Mantin)               </t>
  </si>
  <si>
    <t>170,000 - 176,000</t>
  </si>
  <si>
    <t xml:space="preserve">Taman Desa Cempaka                        </t>
  </si>
  <si>
    <t>270,000 - 370,000</t>
  </si>
  <si>
    <t>277,000 - 330,000</t>
  </si>
  <si>
    <t xml:space="preserve">Taman Desa Cempaka 2                      </t>
  </si>
  <si>
    <t xml:space="preserve">Taman Desa Indah                          </t>
  </si>
  <si>
    <t>280,000 - 300,000</t>
  </si>
  <si>
    <t>300,000 - 320,000</t>
  </si>
  <si>
    <t xml:space="preserve">Taman Desa Jasmin ( Bandar Baru Nilai )                 </t>
  </si>
  <si>
    <t>250,000 - 328,000</t>
  </si>
  <si>
    <t xml:space="preserve">Taman Desa Jati (Nilai)                   </t>
  </si>
  <si>
    <t>260,000 - 270,000</t>
  </si>
  <si>
    <t xml:space="preserve">Taman Desa Kiara                          </t>
  </si>
  <si>
    <t xml:space="preserve">Taman Desa Klana                          </t>
  </si>
  <si>
    <t>Taman Desa Pinggiran Bayu</t>
  </si>
  <si>
    <t xml:space="preserve">Taman Desa Rasah II                       </t>
  </si>
  <si>
    <t>Taman Desa Temiang</t>
  </si>
  <si>
    <t xml:space="preserve">Taman Desaria                             </t>
  </si>
  <si>
    <t>250,000 - 270,000</t>
  </si>
  <si>
    <t>240,000 - 270,000</t>
  </si>
  <si>
    <t xml:space="preserve">Taman Duyong (Tmn Bkt Tunku)              </t>
  </si>
  <si>
    <t xml:space="preserve">Taman Gadong Jaya                         </t>
  </si>
  <si>
    <t>185,000 - 250,000</t>
  </si>
  <si>
    <t>200,000 - 245,000</t>
  </si>
  <si>
    <t xml:space="preserve">Taman Harapan Baru                        </t>
  </si>
  <si>
    <t>188,000 - 190,000</t>
  </si>
  <si>
    <t xml:space="preserve">Taman Jasmin Indah                        </t>
  </si>
  <si>
    <t>240,000 - 260,000</t>
  </si>
  <si>
    <t>240,000 - 250,000</t>
  </si>
  <si>
    <t xml:space="preserve">Taman Jasper Jaya                         </t>
  </si>
  <si>
    <t>235,000 - 250,000</t>
  </si>
  <si>
    <t>Taman Kempas</t>
  </si>
  <si>
    <t xml:space="preserve">Taman Kerisi                              </t>
  </si>
  <si>
    <t>Taman Kobena</t>
  </si>
  <si>
    <t>185,000 - 210,000</t>
  </si>
  <si>
    <t xml:space="preserve">Taman Layang-Layang                       </t>
  </si>
  <si>
    <t>220,000 - 225,000</t>
  </si>
  <si>
    <t>Taman Lavender Heights</t>
  </si>
  <si>
    <t>230,000 - 270,000</t>
  </si>
  <si>
    <t>Taman Makmur</t>
  </si>
  <si>
    <t>Taman Marlin Heights</t>
  </si>
  <si>
    <t>160,000 - 190,000</t>
  </si>
  <si>
    <t xml:space="preserve">Taman Mambau Jaya                         </t>
  </si>
  <si>
    <t xml:space="preserve">Taman Mantau Indah                        </t>
  </si>
  <si>
    <t xml:space="preserve">Taman Margosa Height                      </t>
  </si>
  <si>
    <t xml:space="preserve">Taman Matahari Height                     </t>
  </si>
  <si>
    <t>Taman Matahari Indah</t>
  </si>
  <si>
    <t>Taman Medang (Mantin)</t>
  </si>
  <si>
    <t xml:space="preserve">Taman Merpati                             </t>
  </si>
  <si>
    <t xml:space="preserve">Taman Mutiara Galla                       </t>
  </si>
  <si>
    <t xml:space="preserve">Taman Nilai Perdana                       </t>
  </si>
  <si>
    <t>243,000 - 255,000</t>
  </si>
  <si>
    <t>Taman Nusa Intan</t>
  </si>
  <si>
    <t>300,000 - 350,000</t>
  </si>
  <si>
    <t>335,000 - 360,000</t>
  </si>
  <si>
    <t xml:space="preserve">Taman Nusari Aman </t>
  </si>
  <si>
    <t>255,000 - 320,000</t>
  </si>
  <si>
    <t>270,000 - 300,000</t>
  </si>
  <si>
    <t xml:space="preserve">Taman Nusari Bayu 3                      </t>
  </si>
  <si>
    <t>290,000 - 360,000</t>
  </si>
  <si>
    <t>300,000 - 340,000</t>
  </si>
  <si>
    <t xml:space="preserve">Taman Nusari Bayu                         </t>
  </si>
  <si>
    <t>220,000 - 245,000</t>
  </si>
  <si>
    <t xml:space="preserve">Taman Paroi Jaya                          </t>
  </si>
  <si>
    <t>Taman Permai 3</t>
  </si>
  <si>
    <t>Taman Rasah Jaya II</t>
  </si>
  <si>
    <t xml:space="preserve">Taman Rasah Jaya III                     </t>
  </si>
  <si>
    <t>200,000 - 280,000</t>
  </si>
  <si>
    <t xml:space="preserve">Taman Rasah Jaya V                        </t>
  </si>
  <si>
    <t>230,000 - 275,000</t>
  </si>
  <si>
    <t>Taman Sendayan Indah</t>
  </si>
  <si>
    <t>185,000 - 200,000</t>
  </si>
  <si>
    <t>190,000 - 220,000</t>
  </si>
  <si>
    <t xml:space="preserve">Taman Seremban Baru                       </t>
  </si>
  <si>
    <t xml:space="preserve">Taman Seremban Jaya II                  </t>
  </si>
  <si>
    <t>175,000 - 250,000</t>
  </si>
  <si>
    <t>215,000 - 250,000</t>
  </si>
  <si>
    <t>Taman Seri Telawi</t>
  </si>
  <si>
    <t xml:space="preserve">Taman Sikamat Utama                       </t>
  </si>
  <si>
    <t xml:space="preserve">Taman Sri Penaga                          </t>
  </si>
  <si>
    <t xml:space="preserve">Taman Temiang Jaya                        </t>
  </si>
  <si>
    <t>180,000 - 205,000</t>
  </si>
  <si>
    <t xml:space="preserve">Taman Tuanku Jaafar                       </t>
  </si>
  <si>
    <t>190,000 - 250,000</t>
  </si>
  <si>
    <t>215,000 - 235,000</t>
  </si>
  <si>
    <t>Taman Thivy Jaya</t>
  </si>
  <si>
    <t>220,000 - 270,000</t>
  </si>
  <si>
    <t>Timur @ Enstek</t>
  </si>
  <si>
    <t>Taman Asahan Jaya</t>
  </si>
  <si>
    <t>Taman Bandar Utama Tampin</t>
  </si>
  <si>
    <t>Taman Damai</t>
  </si>
  <si>
    <t>Taman Gemencheh Baru III</t>
  </si>
  <si>
    <t>Taman Indah Satelit</t>
  </si>
  <si>
    <t>Taman Orkid</t>
  </si>
  <si>
    <t>Taman Pahlawan 2</t>
  </si>
  <si>
    <t>Taman Pinggiran Felda</t>
  </si>
  <si>
    <t>140,000 - 160,000</t>
  </si>
  <si>
    <t>DOUBLE STOREY LOW-COST TERRACE</t>
  </si>
  <si>
    <t>Taman Putra Juasseh</t>
  </si>
  <si>
    <t xml:space="preserve">Bandar Springhill                       </t>
  </si>
  <si>
    <t>125,000 - 140,000</t>
  </si>
  <si>
    <t xml:space="preserve">Taman Desa Rusa                           </t>
  </si>
  <si>
    <t>Taman Dusun Setia</t>
  </si>
  <si>
    <t>Taman Mantau Indah</t>
  </si>
  <si>
    <t xml:space="preserve">Taman Tasik Jaya I                        </t>
  </si>
  <si>
    <t>160,000 - 165,000</t>
  </si>
  <si>
    <t>165,000 - 180,000</t>
  </si>
  <si>
    <t xml:space="preserve">Taman Tuanku Ampuan Najihah               </t>
  </si>
  <si>
    <t>Taman Seremban Jaya</t>
  </si>
  <si>
    <t>120,000 - 150,000</t>
  </si>
  <si>
    <t xml:space="preserve">Taman Indah Satelit              </t>
  </si>
  <si>
    <t>DOUBLE STOREY MEDIUM COST TERRACE</t>
  </si>
  <si>
    <t>Taman D'Ambang Kota</t>
  </si>
  <si>
    <t>Bandar Seremban Selatan</t>
  </si>
  <si>
    <t>145,000 - 185,000</t>
  </si>
  <si>
    <t>158,000 - 180,000</t>
  </si>
  <si>
    <t>225,000 - 250,000</t>
  </si>
  <si>
    <t>Taman Tasik Jaya</t>
  </si>
  <si>
    <t>Taman Tuanku Ampuan Najihah</t>
  </si>
  <si>
    <t>DOUBLE STOREY TERRACE</t>
  </si>
  <si>
    <t>Taman Akasia</t>
  </si>
  <si>
    <t>375,000 - 440,000</t>
  </si>
  <si>
    <t>430,000 - 450,000</t>
  </si>
  <si>
    <t>172,000 - 220,000</t>
  </si>
  <si>
    <t>175,000 - 210,000</t>
  </si>
  <si>
    <t>Green View Resort Homes</t>
  </si>
  <si>
    <t>Taman Bukit Pelandok</t>
  </si>
  <si>
    <t>Taman Impian Putra</t>
  </si>
  <si>
    <t>Taman Markisa</t>
  </si>
  <si>
    <t xml:space="preserve">Taman Mekar </t>
  </si>
  <si>
    <t>Taman Pekan Bukit Pelandok</t>
  </si>
  <si>
    <t>Acacia Park</t>
  </si>
  <si>
    <t>Bandar Ekar</t>
  </si>
  <si>
    <t>Bandar Enstek (Jentayu)</t>
  </si>
  <si>
    <t>Bandar Seremban 3</t>
  </si>
  <si>
    <t>360,00 - 385,000</t>
  </si>
  <si>
    <t>350,000 - 400,000</t>
  </si>
  <si>
    <t>Desa Casuarina</t>
  </si>
  <si>
    <t>380,000 - 400,000</t>
  </si>
  <si>
    <t>Desa Mayang Sari</t>
  </si>
  <si>
    <t>450,000 - 550,000</t>
  </si>
  <si>
    <t>Emerald Park @ Seremban 2</t>
  </si>
  <si>
    <t>Garden City Homes @ Seremban 2</t>
  </si>
  <si>
    <t>450,000 - 600,000</t>
  </si>
  <si>
    <t>455,000 - 565,000</t>
  </si>
  <si>
    <t>Hijayu @ Bandar Sri Sendayan</t>
  </si>
  <si>
    <t>449,000 - 590,000</t>
  </si>
  <si>
    <t>530,000 - 600,000</t>
  </si>
  <si>
    <t>Hijayu 3B @ Bandar Sri Sendayan</t>
  </si>
  <si>
    <t>Jati Heights @ Putra Nilai</t>
  </si>
  <si>
    <t>Laman Alamanda @ Kota Seriemas</t>
  </si>
  <si>
    <t>Laman Bakawali @ Kota Seriemas</t>
  </si>
  <si>
    <t>500,000 - 520,000</t>
  </si>
  <si>
    <t>Nada 1 @ Nada Alam</t>
  </si>
  <si>
    <t>430,000 - 440,000</t>
  </si>
  <si>
    <t>Nilai Impian (Laman Azalea)</t>
  </si>
  <si>
    <t>609,000 - 650,000</t>
  </si>
  <si>
    <t>Nilai Impian (Laman Delfina)</t>
  </si>
  <si>
    <t>Nilai Impian</t>
  </si>
  <si>
    <t>480,000 - 555,000</t>
  </si>
  <si>
    <t>485,000 - 520,000</t>
  </si>
  <si>
    <t>Nilai Utama</t>
  </si>
  <si>
    <t>Nusari Aman 1</t>
  </si>
  <si>
    <t>430,000 - 460,000</t>
  </si>
  <si>
    <t>Perdana College Height</t>
  </si>
  <si>
    <t>330,000 - 400,000</t>
  </si>
  <si>
    <t>325,000 - 370,000</t>
  </si>
  <si>
    <t>410,000 - 440,000</t>
  </si>
  <si>
    <t>Rimbun Irama @ S2 Heights</t>
  </si>
  <si>
    <t>540,000 - 680,000</t>
  </si>
  <si>
    <t>Rimbun Vista @ S2 Heights</t>
  </si>
  <si>
    <t>680,000 - 775,000</t>
  </si>
  <si>
    <t>S2 Heights, Seremban 2</t>
  </si>
  <si>
    <t>465,000 - 580,000</t>
  </si>
  <si>
    <t>Saujana Indah @ S2 Heights</t>
  </si>
  <si>
    <t>Saujana Prima @ S2 Heights</t>
  </si>
  <si>
    <t>Taman Alamanda</t>
  </si>
  <si>
    <t>320,000 - 330,000</t>
  </si>
  <si>
    <t>300,000 - 430,000</t>
  </si>
  <si>
    <t>Taman Ampangan</t>
  </si>
  <si>
    <t>330,000 - 370,000</t>
  </si>
  <si>
    <t>300,000 - 370,000</t>
  </si>
  <si>
    <t>Taman Bidara</t>
  </si>
  <si>
    <t>300,000 - 330,000</t>
  </si>
  <si>
    <t>Taman Bukit Blossom</t>
  </si>
  <si>
    <t>Taman Bukit Citra</t>
  </si>
  <si>
    <t>410,000 - 475,000</t>
  </si>
  <si>
    <t>435,000 - 490,000</t>
  </si>
  <si>
    <t>370,000 - 390,000</t>
  </si>
  <si>
    <t>350,000 - 450,000</t>
  </si>
  <si>
    <t>Taman Bukit Jelutong</t>
  </si>
  <si>
    <t>Taman Bukit Kepayang</t>
  </si>
  <si>
    <t>330,000 - 375,000</t>
  </si>
  <si>
    <t>343,000 - 385,000</t>
  </si>
  <si>
    <t>Taman Bukit Rasah</t>
  </si>
  <si>
    <t>225,000 - 280,000</t>
  </si>
  <si>
    <t>Taman Cengal Utama</t>
  </si>
  <si>
    <t>Taman Desa Anggerik (Nilai)</t>
  </si>
  <si>
    <t>335,000 - 345,000</t>
  </si>
  <si>
    <t>Taman Desa Indah</t>
  </si>
  <si>
    <t>Taman Desa Kasia</t>
  </si>
  <si>
    <t>520,000 - 640,000</t>
  </si>
  <si>
    <t>550,000 - 580,000</t>
  </si>
  <si>
    <t>Taman Desa Kolej</t>
  </si>
  <si>
    <t>390,000 - 445,000</t>
  </si>
  <si>
    <t>Taman Desa Melati</t>
  </si>
  <si>
    <t>350,000 - 420,000</t>
  </si>
  <si>
    <t>350,000 - 380,000</t>
  </si>
  <si>
    <t>Taman Desa Melati 3</t>
  </si>
  <si>
    <t>420,000 - 485,000</t>
  </si>
  <si>
    <t>430,000 - 480,000</t>
  </si>
  <si>
    <t>Taman Desa Melor</t>
  </si>
  <si>
    <t>170,000 - 200,000</t>
  </si>
  <si>
    <t>345,000 - 385,000</t>
  </si>
  <si>
    <t>Taman Desa Seringin</t>
  </si>
  <si>
    <t>410,000 - 445,000</t>
  </si>
  <si>
    <t>440,000 - 499,000</t>
  </si>
  <si>
    <t>Taman Duyong (Tmn Bkt Tunku)</t>
  </si>
  <si>
    <t>Taman Emas Perdana</t>
  </si>
  <si>
    <t>Taman Gading Indah</t>
  </si>
  <si>
    <t>425,000 - 465,000</t>
  </si>
  <si>
    <t>Taman Jasmin (Senawang)</t>
  </si>
  <si>
    <t>Taman Jasper Jaya</t>
  </si>
  <si>
    <t>Taman Kekwa</t>
  </si>
  <si>
    <t>Taman Kota Seriemas</t>
  </si>
  <si>
    <t>330,000 - 430,000</t>
  </si>
  <si>
    <t>400,000 - 415,000</t>
  </si>
  <si>
    <t>360,000 - 430,000</t>
  </si>
  <si>
    <t>385,000 - 425,000</t>
  </si>
  <si>
    <t>Taman Labu Utama</t>
  </si>
  <si>
    <t>Taman Matahari Height</t>
  </si>
  <si>
    <t>340,000 - 345,000</t>
  </si>
  <si>
    <t>Taman Merpati</t>
  </si>
  <si>
    <t>Taman Nee Yan</t>
  </si>
  <si>
    <t>Taman Nusari Aman</t>
  </si>
  <si>
    <t>Taman Nusari Bayu 2</t>
  </si>
  <si>
    <t>Taman Nilai Perdana</t>
  </si>
  <si>
    <t>Taman Oakland</t>
  </si>
  <si>
    <t>370,000 - 400,000</t>
  </si>
  <si>
    <t>336,000 - 420,000</t>
  </si>
  <si>
    <t>Taman Pinggiran Golf</t>
  </si>
  <si>
    <t>365,000 -380,000</t>
  </si>
  <si>
    <t>Taman Pinggiran Senawang</t>
  </si>
  <si>
    <t>305,000 - 335,000</t>
  </si>
  <si>
    <t>320,000 - 340,000</t>
  </si>
  <si>
    <t>Taman Pulai Impian</t>
  </si>
  <si>
    <t>Taman Pulai Perdana</t>
  </si>
  <si>
    <t>Taman Rasah Jaya I</t>
  </si>
  <si>
    <t>290,000 - 380,000</t>
  </si>
  <si>
    <t>310,000 - 368,000</t>
  </si>
  <si>
    <t>Taman Senangin</t>
  </si>
  <si>
    <t>310,000 - 345,000</t>
  </si>
  <si>
    <t>306,000 - 323,000</t>
  </si>
  <si>
    <t>Taman Seraya</t>
  </si>
  <si>
    <t>Taman Seremban Forest Heights</t>
  </si>
  <si>
    <t>440,000 - 488,000</t>
  </si>
  <si>
    <t>460,000 - 520,000</t>
  </si>
  <si>
    <t>Taman Seremban Jaya V</t>
  </si>
  <si>
    <t>265,000 - 310,000</t>
  </si>
  <si>
    <t>280,000 - 368,000</t>
  </si>
  <si>
    <t>320,000 - 325,000</t>
  </si>
  <si>
    <t>Taman Seremban Jaya XII</t>
  </si>
  <si>
    <t>320,000 - 380,000</t>
  </si>
  <si>
    <t>330,000 - 380,000</t>
  </si>
  <si>
    <t>Taman Seri Binjai</t>
  </si>
  <si>
    <t>490,000 - 580,000</t>
  </si>
  <si>
    <t>Taman Seri Pandan</t>
  </si>
  <si>
    <t>Taman Sri Pulai</t>
  </si>
  <si>
    <t>408,000 - 435,000</t>
  </si>
  <si>
    <t>Taman Tan Chee Hoe</t>
  </si>
  <si>
    <t>250,000 - 295,000</t>
  </si>
  <si>
    <t>Taman Tuanku Jaafar IA</t>
  </si>
  <si>
    <t>270,000 - 330,000</t>
  </si>
  <si>
    <t>Taman Tuanku Jaafar IV</t>
  </si>
  <si>
    <t>Taman Ujong</t>
  </si>
  <si>
    <t>Taman Warisan Puteri</t>
  </si>
  <si>
    <t>350,000 - 370,000</t>
  </si>
  <si>
    <t>360,000 - 460,000</t>
  </si>
  <si>
    <t>Taman Clonlee 2</t>
  </si>
  <si>
    <t>Taman Clonlee 3</t>
  </si>
  <si>
    <t>Taman Permata</t>
  </si>
  <si>
    <t>Taman Sentosa</t>
  </si>
  <si>
    <t>TWO AND HALF STOREY TERRACE</t>
  </si>
  <si>
    <t>Kepayang Heights</t>
  </si>
  <si>
    <t>SINGLE STOREY SEMI-DETACH</t>
  </si>
  <si>
    <t>Taman Teratai</t>
  </si>
  <si>
    <t>Taman Tebat Kering</t>
  </si>
  <si>
    <t>Taman Marikh</t>
  </si>
  <si>
    <t>Taman Margosa</t>
  </si>
  <si>
    <t>Taman Meranti Bahau</t>
  </si>
  <si>
    <t xml:space="preserve">Taman Lukut Merati              </t>
  </si>
  <si>
    <t xml:space="preserve">Taman Indah Desa               </t>
  </si>
  <si>
    <t>Taman Sunggala Hartamas</t>
  </si>
  <si>
    <t>419,000 - 420,000</t>
  </si>
  <si>
    <t>Taman Sri Rembau</t>
  </si>
  <si>
    <t>292,000 - 330,000</t>
  </si>
  <si>
    <t xml:space="preserve">Bandar Seremban 3                 </t>
  </si>
  <si>
    <t>Green Street Homes @ Seremban 2</t>
  </si>
  <si>
    <t>Kemayan Country Township (Rasah Kemayan)</t>
  </si>
  <si>
    <t>365,000 - 410,000</t>
  </si>
  <si>
    <t xml:space="preserve">Taman Mon't Jed                 </t>
  </si>
  <si>
    <t xml:space="preserve">Taman Bukit Blossom            </t>
  </si>
  <si>
    <t>420,000 - 500,000</t>
  </si>
  <si>
    <t>490,000 - 500,000</t>
  </si>
  <si>
    <t>Taman Bunga Sejati</t>
  </si>
  <si>
    <t>Taman Cempaka (Rantau)</t>
  </si>
  <si>
    <t xml:space="preserve">Taman Desaria                      </t>
  </si>
  <si>
    <t>383,000 - 450,000</t>
  </si>
  <si>
    <t xml:space="preserve">Taman Kaloi Jaya                    </t>
  </si>
  <si>
    <t>Taman Mutiara (Rantau)</t>
  </si>
  <si>
    <t xml:space="preserve">Taman PJ Perdana                 </t>
  </si>
  <si>
    <t>Taman Senawang Jaya II</t>
  </si>
  <si>
    <t>Taman Sentosa Indah</t>
  </si>
  <si>
    <t>Taman Seremban Jaya Idaman</t>
  </si>
  <si>
    <t>Taman Sri Guru</t>
  </si>
  <si>
    <t>Taman Sri Penaga</t>
  </si>
  <si>
    <t>542,500 - 590,000</t>
  </si>
  <si>
    <t>Taman Sg Ujong</t>
  </si>
  <si>
    <t xml:space="preserve">Taman Tuanku Jaafar             </t>
  </si>
  <si>
    <t>380,000 - 460,000</t>
  </si>
  <si>
    <t>375,000 - 450,000</t>
  </si>
  <si>
    <t xml:space="preserve">Taman Warisan Puteri          </t>
  </si>
  <si>
    <t>400,000 - 462,000</t>
  </si>
  <si>
    <t xml:space="preserve">380,000 - 450,000  </t>
  </si>
  <si>
    <t>Taman Kasturi</t>
  </si>
  <si>
    <t>DOUBLE STOREY SEMI-DETACH</t>
  </si>
  <si>
    <t>Taman Dillenia</t>
  </si>
  <si>
    <t>Taman ACBE</t>
  </si>
  <si>
    <t>700,000 - 750,000</t>
  </si>
  <si>
    <t>Taman Impian Putra (Taman Crystal)</t>
  </si>
  <si>
    <t>Taman Lukut Lagenda</t>
  </si>
  <si>
    <t>Taman Rembau Perdana</t>
  </si>
  <si>
    <t>Aviva Green @ Seremban 2</t>
  </si>
  <si>
    <t>1,130,000 - 1,150,000</t>
  </si>
  <si>
    <t xml:space="preserve">Garden City Homes @Seremban 2           </t>
  </si>
  <si>
    <t>838,000 - 1,000,000</t>
  </si>
  <si>
    <t xml:space="preserve">Green Street Homes @Seremban 2          </t>
  </si>
  <si>
    <t>940,000 - 1,000,000</t>
  </si>
  <si>
    <t>Hijayu 2 - Resort Homes @ Bandar Sri Sendayan</t>
  </si>
  <si>
    <t>395,000 - 450,000</t>
  </si>
  <si>
    <t xml:space="preserve">Nilai Impian                            </t>
  </si>
  <si>
    <t>550,000 - 830,000</t>
  </si>
  <si>
    <t>Nilai Impian (Laman Akasia)</t>
  </si>
  <si>
    <t>S2 Heights @ Seremban 2</t>
  </si>
  <si>
    <t xml:space="preserve">Sri Carcosa @Seremban 2                 </t>
  </si>
  <si>
    <t xml:space="preserve">Taman Bukit Blossom                       </t>
  </si>
  <si>
    <t xml:space="preserve">Taman Bukit Intan                         </t>
  </si>
  <si>
    <t>Taman Dato Shahbandar</t>
  </si>
  <si>
    <t xml:space="preserve">Taman Desa Ixora 2                        </t>
  </si>
  <si>
    <t>Taman Kian Kee</t>
  </si>
  <si>
    <t xml:space="preserve">Taman Labu Jaya                           </t>
  </si>
  <si>
    <t>Taman Rahang</t>
  </si>
  <si>
    <t>Taman Rasah Jaya 1</t>
  </si>
  <si>
    <t xml:space="preserve">Taman Sg Ujong                            </t>
  </si>
  <si>
    <t xml:space="preserve">380,000 - 430,000 </t>
  </si>
  <si>
    <t>Taman Sri Labu</t>
  </si>
  <si>
    <t>Taman Tasik Jaya II &amp; IV</t>
  </si>
  <si>
    <t xml:space="preserve">430,000 - 470,000 </t>
  </si>
  <si>
    <t>Taman Wetland</t>
  </si>
  <si>
    <t>SINGLE STOREY CLUSTER</t>
  </si>
  <si>
    <t xml:space="preserve">Taman Panchor Jaya III, IV &amp; VII    </t>
  </si>
  <si>
    <t>DOUBLE STOREY CLUSTER</t>
  </si>
  <si>
    <t>Taman Jujur</t>
  </si>
  <si>
    <t>105,000 - 130,000</t>
  </si>
  <si>
    <t>110,000 - 145,000</t>
  </si>
  <si>
    <t>Vision Homes @ Seremban 2</t>
  </si>
  <si>
    <t>420,000 - 530,000</t>
  </si>
  <si>
    <t>SINGLE STOREY DETACH</t>
  </si>
  <si>
    <t>Taman Senimas</t>
  </si>
  <si>
    <t>395,000 - 400,000</t>
  </si>
  <si>
    <t>378,500 - 380,000</t>
  </si>
  <si>
    <t>Taman Air Mawang 2</t>
  </si>
  <si>
    <t>Taman Bintang</t>
  </si>
  <si>
    <t>Kampung Sungai Sendayan</t>
  </si>
  <si>
    <t>PD D'Village</t>
  </si>
  <si>
    <t>Taman Kien Yap</t>
  </si>
  <si>
    <t>Taman Pantai Dickson</t>
  </si>
  <si>
    <t>Bandar Tasik Senangin</t>
  </si>
  <si>
    <t>340,000 - 500,000</t>
  </si>
  <si>
    <t>370,000 - 560,000</t>
  </si>
  <si>
    <t>England Garden</t>
  </si>
  <si>
    <t>Idaman Villa @ Bandar Sri Sendayan</t>
  </si>
  <si>
    <t>640,000 - 670,000</t>
  </si>
  <si>
    <t>630,000 - 700,000</t>
  </si>
  <si>
    <t>Jalan Sikamat</t>
  </si>
  <si>
    <t>455,000 - 618,000</t>
  </si>
  <si>
    <t>Kampung Baru Mantin</t>
  </si>
  <si>
    <t>Kampung Baru Rahang</t>
  </si>
  <si>
    <t>Taman Bukit Senawang Perdana</t>
  </si>
  <si>
    <t>480,000 - 530,000</t>
  </si>
  <si>
    <t>500,000 - 725,000</t>
  </si>
  <si>
    <t>560,000 - 760,000</t>
  </si>
  <si>
    <t>Taman Lian</t>
  </si>
  <si>
    <t>Taman Paroi Jaya</t>
  </si>
  <si>
    <t>Taman Pinggiran Markisa</t>
  </si>
  <si>
    <t>Taman Senawang Perdana</t>
  </si>
  <si>
    <t>420,000 - 510,000</t>
  </si>
  <si>
    <t>Taman Tuanku Jaafar IIIB,IIIC &amp; IVB</t>
  </si>
  <si>
    <t>Taman Tuanku Jaafar Golf Country Resort</t>
  </si>
  <si>
    <t>360,000 - 465,000</t>
  </si>
  <si>
    <t>Taman Desa Permai Repah</t>
  </si>
  <si>
    <t>ONE AND A-HALF STOREY DETACH</t>
  </si>
  <si>
    <t>620,000 - 700,000</t>
  </si>
  <si>
    <t>DOUBLE STOREY DETACH</t>
  </si>
  <si>
    <t>Port Dickson Villa</t>
  </si>
  <si>
    <t>560,000 - 630,000</t>
  </si>
  <si>
    <t>Bayu Lakes Homes</t>
  </si>
  <si>
    <t>Jalan Dato Klana Maamor</t>
  </si>
  <si>
    <t>Kasturi Heights</t>
  </si>
  <si>
    <t>520,000 - 675,000</t>
  </si>
  <si>
    <t>500,000 - 668,000</t>
  </si>
  <si>
    <t>660,000 - 830,000</t>
  </si>
  <si>
    <t>680,000 - 967,990</t>
  </si>
  <si>
    <t>Park Avenue (Seremban 2)</t>
  </si>
  <si>
    <t>850,000 - 1,000,000</t>
  </si>
  <si>
    <t>Saujana Duta @ S2 Heights</t>
  </si>
  <si>
    <t>Sri Carcosa @ Seremban 2</t>
  </si>
  <si>
    <t>Staffield Country Resort</t>
  </si>
  <si>
    <t>Taman Bukit Jed</t>
  </si>
  <si>
    <t>1,050,000 - 1,100,000</t>
  </si>
  <si>
    <t>Taman Cenderawasih</t>
  </si>
  <si>
    <t>538,000 - 630,000</t>
  </si>
  <si>
    <t>Taman Desa Kenanga Indah</t>
  </si>
  <si>
    <t>Taman Lavender Heights (Senawang)</t>
  </si>
  <si>
    <t>620,000 - 750,000</t>
  </si>
  <si>
    <t>665,000 - 738,000</t>
  </si>
  <si>
    <t>Tuanku Jaafar Golf Country Resort</t>
  </si>
  <si>
    <t>`</t>
  </si>
  <si>
    <t>LOW-COST FLAT</t>
  </si>
  <si>
    <t>-</t>
  </si>
  <si>
    <t>59,000 - 62,000</t>
  </si>
  <si>
    <t>Taman Bahau Indah</t>
  </si>
  <si>
    <t>Rumah Pangsa Gentam</t>
  </si>
  <si>
    <t>Casurina Apartment</t>
  </si>
  <si>
    <t>Garden Avenue @ Seremban 2</t>
  </si>
  <si>
    <t>80,000 - 103,000</t>
  </si>
  <si>
    <t>83,000 - 100,000</t>
  </si>
  <si>
    <t>Pangsa Rakyat College Heights (Pajam)</t>
  </si>
  <si>
    <t>60,000 - 85,000</t>
  </si>
  <si>
    <t>67,000 - 82,000</t>
  </si>
  <si>
    <t>Rumah Pangsa Rasah Jaya</t>
  </si>
  <si>
    <t>48,500 - 68,000</t>
  </si>
  <si>
    <t>50,000 - 65,000</t>
  </si>
  <si>
    <t>Rumah Pangsa Senawang 2 @ Taman Sri Mawar</t>
  </si>
  <si>
    <t>65,000 - 75,000</t>
  </si>
  <si>
    <t>65,000 - 79,000</t>
  </si>
  <si>
    <t>Taman Bukit Berlian (Anggerik)</t>
  </si>
  <si>
    <t>Taman Bukit Nibong</t>
  </si>
  <si>
    <t>66,000 - 70,000</t>
  </si>
  <si>
    <t>Taman Bukit Markisa</t>
  </si>
  <si>
    <t>Taman Gadong Jaya</t>
  </si>
  <si>
    <t>Taman Layang-Layang</t>
  </si>
  <si>
    <t>65,500 - 67,000</t>
  </si>
  <si>
    <t>90,000 - 100,000</t>
  </si>
  <si>
    <t>50,000 - 53,000</t>
  </si>
  <si>
    <t>Taman Sri Amber</t>
  </si>
  <si>
    <t xml:space="preserve">MEDIUM-COST FLAT     </t>
  </si>
  <si>
    <t>Taman Waja</t>
  </si>
  <si>
    <t>Apartment Cempakapuri I &amp; II</t>
  </si>
  <si>
    <t>110,000 - 150,000</t>
  </si>
  <si>
    <t>Apartment Desa Jati</t>
  </si>
  <si>
    <t>108,000 - 150,000</t>
  </si>
  <si>
    <t>125,000 - 165,000</t>
  </si>
  <si>
    <t>Rumah Pangsa Lobak</t>
  </si>
  <si>
    <t>Nilai 3</t>
  </si>
  <si>
    <t>Taman Bukit Inai</t>
  </si>
  <si>
    <t xml:space="preserve">APARTMENT    </t>
  </si>
  <si>
    <t>P.D Tiara Bay Apartment</t>
  </si>
  <si>
    <t>50,000 - 86,000</t>
  </si>
  <si>
    <t>Apartment Nilai Santalia</t>
  </si>
  <si>
    <t>Arowana Apartment</t>
  </si>
  <si>
    <t>125,000 - 130,000</t>
  </si>
  <si>
    <t>Bandar Universiti Teknologi Lagenda</t>
  </si>
  <si>
    <t>50,000 - 55,000</t>
  </si>
  <si>
    <t>45,000 - 63,000</t>
  </si>
  <si>
    <t>Central Park @ Seremban 2</t>
  </si>
  <si>
    <t>185,000 - 225,000</t>
  </si>
  <si>
    <t>Citra Residency</t>
  </si>
  <si>
    <t>Desa Palma Apartment</t>
  </si>
  <si>
    <t>160,000 - 230,000</t>
  </si>
  <si>
    <t>Desajaya Villa Apartment</t>
  </si>
  <si>
    <t>Garden Villa @ Bandar Senawang</t>
  </si>
  <si>
    <t>Kalista Residence</t>
  </si>
  <si>
    <t>Seroja Apartment @ Taman Tasik Jaya</t>
  </si>
  <si>
    <t>Spanish Villa @ Taman Tasik Jaya</t>
  </si>
  <si>
    <t>235,000 - 255,000</t>
  </si>
  <si>
    <t>Sri Jasmin @ Bandar Universiti Teknologi Lagenda</t>
  </si>
  <si>
    <t>50,000 - 76,000</t>
  </si>
  <si>
    <t>50,000 - 75,000</t>
  </si>
  <si>
    <t>Taman Bukit Delima</t>
  </si>
  <si>
    <t>100,000 -130,000</t>
  </si>
  <si>
    <t>Taman Desa Cempaka 2</t>
  </si>
  <si>
    <t xml:space="preserve">CONDOMINIUM  </t>
  </si>
  <si>
    <t>Condo Tasik Mewah</t>
  </si>
  <si>
    <t>305,000 - 320,000</t>
  </si>
  <si>
    <t>278,000 - 280,000</t>
  </si>
  <si>
    <t xml:space="preserve">Taman Bukit Kaya                       </t>
  </si>
  <si>
    <t>Taman Bucida Hijauan</t>
  </si>
  <si>
    <t>Admiral Cove</t>
  </si>
  <si>
    <t>Admiral Marina Bay</t>
  </si>
  <si>
    <t>Admiral Marina Crescent</t>
  </si>
  <si>
    <t>Bayu Beach Resort</t>
  </si>
  <si>
    <t>170,000 -180,000</t>
  </si>
  <si>
    <t>185,000 - 198,000</t>
  </si>
  <si>
    <t>Blue Lagoon Condo</t>
  </si>
  <si>
    <t>Coco Bay Beach Resort</t>
  </si>
  <si>
    <t>55,000 - 70,000</t>
  </si>
  <si>
    <t>Corus Paradise Resort</t>
  </si>
  <si>
    <t>Glory Beach Resort</t>
  </si>
  <si>
    <t>245,000 - 260,000</t>
  </si>
  <si>
    <t>Kemang Indah Condo</t>
  </si>
  <si>
    <t>62,000 - 65,000</t>
  </si>
  <si>
    <t>Laguna Condo</t>
  </si>
  <si>
    <t>49,800 - 85,000</t>
  </si>
  <si>
    <t>48,000 - 86,000</t>
  </si>
  <si>
    <t>Ocean View Resort</t>
  </si>
  <si>
    <t>55,000 - 65,000</t>
  </si>
  <si>
    <t>PD Marina (Marina View Villas)</t>
  </si>
  <si>
    <t>56,000 - 62,000</t>
  </si>
  <si>
    <t>60,000 - 65,000</t>
  </si>
  <si>
    <t>PD Marina (Bayview Villas)</t>
  </si>
  <si>
    <t>115,000 - 120,000</t>
  </si>
  <si>
    <t>115,000 - 125,000</t>
  </si>
  <si>
    <t>PD Marina (Street View Villas)</t>
  </si>
  <si>
    <t>PD Perdana Condo</t>
  </si>
  <si>
    <t>75,000 - 120,000</t>
  </si>
  <si>
    <t>75,000 - 110,000</t>
  </si>
  <si>
    <t>Sunshine Bay Resort</t>
  </si>
  <si>
    <t>73,000 - 90,000</t>
  </si>
  <si>
    <t>Tanjung Tuan Condo</t>
  </si>
  <si>
    <t>190,000 - 200,000</t>
  </si>
  <si>
    <t>260,000 - 265,000</t>
  </si>
  <si>
    <t xml:space="preserve">TOWN HOUSE </t>
  </si>
  <si>
    <t xml:space="preserve">Bandar Ainsdale Fasa 1(Suci)            </t>
  </si>
  <si>
    <t>100,000 - 120,000</t>
  </si>
  <si>
    <t xml:space="preserve">Jadual 8.2 </t>
  </si>
  <si>
    <t xml:space="preserve"> Prices of Residential Building Land</t>
  </si>
  <si>
    <t>Price Range (RM/s.m.)</t>
  </si>
  <si>
    <t>TERRACE PLOT</t>
  </si>
  <si>
    <t>Taman Megah Baru</t>
  </si>
  <si>
    <t>SEMI-DETACH PLOT</t>
  </si>
  <si>
    <t xml:space="preserve">Taman Teratai </t>
  </si>
  <si>
    <t>DETACH PLOT</t>
  </si>
  <si>
    <t>Kampung Baru Simpang Durian</t>
  </si>
  <si>
    <t>Taman Murni</t>
  </si>
  <si>
    <t>1,520 - 1,797</t>
  </si>
  <si>
    <t>Admiral Marina Mansion</t>
  </si>
  <si>
    <t>1,466 - 1,508</t>
  </si>
  <si>
    <t>1,382 - 1,741</t>
  </si>
  <si>
    <t>Kampung Paya</t>
  </si>
  <si>
    <t xml:space="preserve">Pecahan Lot 1274 (Kampung Baru Air Kuning)       </t>
  </si>
  <si>
    <t>Taman Foursea</t>
  </si>
  <si>
    <t>Taman TKK</t>
  </si>
  <si>
    <t>330 - 359</t>
  </si>
  <si>
    <t>355 - 367</t>
  </si>
  <si>
    <t xml:space="preserve">Bandar Tasik Senangin                   </t>
  </si>
  <si>
    <t>317 - 417</t>
  </si>
  <si>
    <t>317 - 444</t>
  </si>
  <si>
    <t xml:space="preserve">College Heights Garden Resort (Pajam)   </t>
  </si>
  <si>
    <t>216 - 345</t>
  </si>
  <si>
    <t>227 - 312</t>
  </si>
  <si>
    <t>Green Homes @ Seremban 2</t>
  </si>
  <si>
    <t>807 - 852</t>
  </si>
  <si>
    <t>Jalan Temiang</t>
  </si>
  <si>
    <t>323 - 382</t>
  </si>
  <si>
    <t>370 - 441</t>
  </si>
  <si>
    <t>363 - 431</t>
  </si>
  <si>
    <t xml:space="preserve">Kampung Baru Mambau                          </t>
  </si>
  <si>
    <t>Kampung Baru Pajam</t>
  </si>
  <si>
    <t xml:space="preserve">Kampung Baru Sikamat                         </t>
  </si>
  <si>
    <t xml:space="preserve">Kampung Dato Md Said (Pec Lot 557)           </t>
  </si>
  <si>
    <t>Kampung Jiboi Baru</t>
  </si>
  <si>
    <t>240 - 344</t>
  </si>
  <si>
    <t xml:space="preserve">Kampung Sentosa                              </t>
  </si>
  <si>
    <t>247 - 250</t>
  </si>
  <si>
    <t xml:space="preserve">Kampung Pasir                               </t>
  </si>
  <si>
    <t>227 - 233</t>
  </si>
  <si>
    <t xml:space="preserve">Kampung Tersusun Mutiara Galla              </t>
  </si>
  <si>
    <t xml:space="preserve">Nilai Spring Villas                     </t>
  </si>
  <si>
    <t>369 -387</t>
  </si>
  <si>
    <t>366 - 398</t>
  </si>
  <si>
    <t xml:space="preserve">Nilai Springs Heights                   </t>
  </si>
  <si>
    <t>Merdeka Height</t>
  </si>
  <si>
    <t xml:space="preserve">Park Avenue (Seremban 2)                </t>
  </si>
  <si>
    <t xml:space="preserve">Taman Serunai   </t>
  </si>
  <si>
    <t>352 - 480</t>
  </si>
  <si>
    <t xml:space="preserve">Taman Bukit Jed                           </t>
  </si>
  <si>
    <t xml:space="preserve">Taman Dato Raja Mohd Hanafiah             </t>
  </si>
  <si>
    <t>278 - 293</t>
  </si>
  <si>
    <t>Taman Keluarga</t>
  </si>
  <si>
    <t xml:space="preserve">Taman Kota Seriemas                       </t>
  </si>
  <si>
    <t>505 - 636</t>
  </si>
  <si>
    <t>568 - 619</t>
  </si>
  <si>
    <t xml:space="preserve">Taman Lavender Heights    </t>
  </si>
  <si>
    <t>489 - 591</t>
  </si>
  <si>
    <t>492 - 570</t>
  </si>
  <si>
    <t>Taman Perwira</t>
  </si>
  <si>
    <t>Jadual 8.3</t>
  </si>
  <si>
    <t xml:space="preserve">Sewaan Harta Kediaman </t>
  </si>
  <si>
    <t xml:space="preserve"> Rentals of Residential Property </t>
  </si>
  <si>
    <t>Rental Range Per Month (RM/unit)</t>
  </si>
  <si>
    <t>Average Rental Change (%)</t>
  </si>
  <si>
    <t>Average Gross Yield (%)</t>
  </si>
  <si>
    <t>Taman Naga Mas</t>
  </si>
  <si>
    <t>250 - 300</t>
  </si>
  <si>
    <t>Taman Sri Desa</t>
  </si>
  <si>
    <t>200 - 300</t>
  </si>
  <si>
    <t>300 - 350</t>
  </si>
  <si>
    <t>Taman Mawar, Batu Kikir</t>
  </si>
  <si>
    <t xml:space="preserve">Taman Meranti, Bahau   </t>
  </si>
  <si>
    <t>350 - 400</t>
  </si>
  <si>
    <t>Rumah Rakyat Bahau</t>
  </si>
  <si>
    <t xml:space="preserve">Taman Bukit Intan </t>
  </si>
  <si>
    <t>Taman Ekar</t>
  </si>
  <si>
    <t>Taman Jimah Jaya</t>
  </si>
  <si>
    <t>Taman Desa Chembong</t>
  </si>
  <si>
    <t>250 - 280</t>
  </si>
  <si>
    <t>Taman Sri Chembong</t>
  </si>
  <si>
    <t>300 - 400</t>
  </si>
  <si>
    <t>Taman Bidara, Seremban</t>
  </si>
  <si>
    <t>Taman Desa Rhu</t>
  </si>
  <si>
    <t>450 - 500</t>
  </si>
  <si>
    <t>Taman Margosa Height</t>
  </si>
  <si>
    <t>Taman Mutiara Galla</t>
  </si>
  <si>
    <t>Taman Senawang Jaya</t>
  </si>
  <si>
    <t>350 - 450</t>
  </si>
  <si>
    <t>400 - 450</t>
  </si>
  <si>
    <t>Taman Clonlee, Tampin</t>
  </si>
  <si>
    <t>Taman Gunung Mas, Repah</t>
  </si>
  <si>
    <t>220 - 280</t>
  </si>
  <si>
    <t>Taman Repah Baru</t>
  </si>
  <si>
    <t>200 - 250</t>
  </si>
  <si>
    <t xml:space="preserve">Taman Naga Mas, Gelami Lemi </t>
  </si>
  <si>
    <t>Taman Sri Desa, Pertang</t>
  </si>
  <si>
    <t>Taman Cempaka</t>
  </si>
  <si>
    <t>Taman Angsana</t>
  </si>
  <si>
    <t xml:space="preserve">Taman Desa </t>
  </si>
  <si>
    <t>Taman Intan Perdana</t>
  </si>
  <si>
    <t>400 - 500</t>
  </si>
  <si>
    <t>Taman Politeknik</t>
  </si>
  <si>
    <t>450 - 550</t>
  </si>
  <si>
    <t>800 - 900</t>
  </si>
  <si>
    <t>Taman Sedia Raja</t>
  </si>
  <si>
    <t>500 - 600</t>
  </si>
  <si>
    <t>Taman Bunga Raya, Mantin</t>
  </si>
  <si>
    <t>500 - 650</t>
  </si>
  <si>
    <t>Taman Merbok Ria</t>
  </si>
  <si>
    <t>Taman Permai</t>
  </si>
  <si>
    <t>Taman Sri Pagi</t>
  </si>
  <si>
    <t>460 - 500</t>
  </si>
  <si>
    <t>Taman Bukit Sentosa</t>
  </si>
  <si>
    <t>Taman Clonlee</t>
  </si>
  <si>
    <t>500 - 550</t>
  </si>
  <si>
    <t>Taman Areca, Bandar IOI Bahau</t>
  </si>
  <si>
    <t>Taman Desa Dato Muda (Batu Kikir)</t>
  </si>
  <si>
    <t>550 - 600</t>
  </si>
  <si>
    <t>550 - 750</t>
  </si>
  <si>
    <t>Taman Mawar (Batu Kikir)</t>
  </si>
  <si>
    <t>500 - 700</t>
  </si>
  <si>
    <t>Taman Medang</t>
  </si>
  <si>
    <t>Taman Satelite</t>
  </si>
  <si>
    <t>Taman Serting Utama</t>
  </si>
  <si>
    <t xml:space="preserve">Taman Juara </t>
  </si>
  <si>
    <t>400 - 600</t>
  </si>
  <si>
    <t>Taman Rasa Sayang</t>
  </si>
  <si>
    <t xml:space="preserve">Stable </t>
  </si>
  <si>
    <t>Taman Sri Juasseh</t>
  </si>
  <si>
    <t>430 - 450</t>
  </si>
  <si>
    <t>Taman Wira Jaya</t>
  </si>
  <si>
    <t xml:space="preserve">600 - 700 </t>
  </si>
  <si>
    <t>Taman Bukit Pilah Perdana</t>
  </si>
  <si>
    <t>Dataran Segar</t>
  </si>
  <si>
    <t>770 - 900</t>
  </si>
  <si>
    <t>450-500</t>
  </si>
  <si>
    <t>Taman Anika</t>
  </si>
  <si>
    <t>400-500</t>
  </si>
  <si>
    <t>Taman Minang</t>
  </si>
  <si>
    <t>500-550</t>
  </si>
  <si>
    <t>Taman PD Permata</t>
  </si>
  <si>
    <t>Taman Ria (PD)</t>
  </si>
  <si>
    <t>500-600</t>
  </si>
  <si>
    <t xml:space="preserve">Taman Bayu Indera </t>
  </si>
  <si>
    <t>750 - 900</t>
  </si>
  <si>
    <t>Taman Rembau Jaya</t>
  </si>
  <si>
    <t>Taman Rembau Permata</t>
  </si>
  <si>
    <t>Aria Park, Citra Hill</t>
  </si>
  <si>
    <t>Garden Homes, Seremban 2</t>
  </si>
  <si>
    <t>650 - 800</t>
  </si>
  <si>
    <t>700 - 850</t>
  </si>
  <si>
    <t>Garden Avenue, Seremban 2</t>
  </si>
  <si>
    <t>550 - 650</t>
  </si>
  <si>
    <t>Seremban 3</t>
  </si>
  <si>
    <t>850 - 1,000</t>
  </si>
  <si>
    <t>700 - 800</t>
  </si>
  <si>
    <t>Taman Bunga Raya (Mantin)</t>
  </si>
  <si>
    <t>600 - 650</t>
  </si>
  <si>
    <t>Taman Bukit Kaya</t>
  </si>
  <si>
    <t xml:space="preserve"> 600-700</t>
  </si>
  <si>
    <t>Taman Bukit Chedang</t>
  </si>
  <si>
    <t>Taman Bukit Mantin</t>
  </si>
  <si>
    <t>Taman Bukit Mutiara</t>
  </si>
  <si>
    <t>500-650</t>
  </si>
  <si>
    <t>Taman College Heights, Sikamat</t>
  </si>
  <si>
    <t>Taman Chip Aik</t>
  </si>
  <si>
    <t>Taman Desa Cempaka (Bandar Baru Nilai)</t>
  </si>
  <si>
    <t>650 - 750</t>
  </si>
  <si>
    <t>Taman Desa Jasmin (Bandar Baru Nilai)</t>
  </si>
  <si>
    <t>600 - 750</t>
  </si>
  <si>
    <t>Taman Kemuning</t>
  </si>
  <si>
    <t>Taman Labu Jaya</t>
  </si>
  <si>
    <t>Taman Layang - Layang</t>
  </si>
  <si>
    <t>Taman Mantin</t>
  </si>
  <si>
    <t xml:space="preserve">350 - 400 </t>
  </si>
  <si>
    <t>Taman Nusari Aman @ Bandar Sri Sendayan</t>
  </si>
  <si>
    <t>550 - 850</t>
  </si>
  <si>
    <t>Taman Nusari Bayu @ Bandar Sri Sendayan</t>
  </si>
  <si>
    <t>650 - 700</t>
  </si>
  <si>
    <t>Taman Panchor Jaya</t>
  </si>
  <si>
    <t>700 - 750</t>
  </si>
  <si>
    <t>Taman Rasah Jaya</t>
  </si>
  <si>
    <t>550 - 800</t>
  </si>
  <si>
    <t>600 - 700</t>
  </si>
  <si>
    <t>Taman Seremban Selatan</t>
  </si>
  <si>
    <t>600 - 800</t>
  </si>
  <si>
    <t>Taman Sikamat Utama</t>
  </si>
  <si>
    <t>Taman Tuanku Jaafar</t>
  </si>
  <si>
    <t>Taman Sri Belian</t>
  </si>
  <si>
    <t>Taman Tuanku Besar</t>
  </si>
  <si>
    <t>Taman Rasah Jaya 11</t>
  </si>
  <si>
    <t>DOUBLE STOREY MEDIUM-COST TERRACE</t>
  </si>
  <si>
    <t>Taman Desa Aman</t>
  </si>
  <si>
    <t>Taman Desa Dahlia</t>
  </si>
  <si>
    <t>Taman Jasmin, Senawang</t>
  </si>
  <si>
    <t>900 - 1,000</t>
  </si>
  <si>
    <t>Taman Chengal, Bandar IOI Bahau</t>
  </si>
  <si>
    <t>700 - 1,000</t>
  </si>
  <si>
    <t>800 - 1100</t>
  </si>
  <si>
    <t>750 - 950</t>
  </si>
  <si>
    <t xml:space="preserve">Green View Resort Homes                 </t>
  </si>
  <si>
    <t>Taman Pantai Mas</t>
  </si>
  <si>
    <t>400 - 550</t>
  </si>
  <si>
    <t>Bandar Ainsdale</t>
  </si>
  <si>
    <t>1,200 - 1,500</t>
  </si>
  <si>
    <t>D'Mayang Sari</t>
  </si>
  <si>
    <t>Garden City Homes, Seremban 2</t>
  </si>
  <si>
    <t>1,000 - 1,260</t>
  </si>
  <si>
    <t>800 - 1,000</t>
  </si>
  <si>
    <t>1,000 - 1,200</t>
  </si>
  <si>
    <t>1,000 - 1,300</t>
  </si>
  <si>
    <t>Laman Azalea, Nilai Impian</t>
  </si>
  <si>
    <t>Nusari Aman @ Bandar Sri Sendayan</t>
  </si>
  <si>
    <t>900 - 1,200</t>
  </si>
  <si>
    <t>Park Avenue, Seremban 2</t>
  </si>
  <si>
    <t>Perdana College Height, Mantin</t>
  </si>
  <si>
    <t>Rimbun Harmoni @S2 Heights</t>
  </si>
  <si>
    <t>1,050 - 1,200</t>
  </si>
  <si>
    <t>Rimbun Irama @S2 Heights</t>
  </si>
  <si>
    <t>Rimbun Vista @S2 Heights</t>
  </si>
  <si>
    <t>Saujana Sutera @ S2</t>
  </si>
  <si>
    <t>Suriaman 2 @ Bandar Sri Sendayan</t>
  </si>
  <si>
    <t>1,000 - 1,080</t>
  </si>
  <si>
    <t xml:space="preserve">Taman Arowana Indah </t>
  </si>
  <si>
    <t>Taman Arowana Impian</t>
  </si>
  <si>
    <t>950 - 1,200</t>
  </si>
  <si>
    <t>900 - 1,100</t>
  </si>
  <si>
    <t>Taman Desa Anggerik (Bandar Baru Nilai)</t>
  </si>
  <si>
    <t>1,100 - 1,200</t>
  </si>
  <si>
    <t>1,100 - 1,300</t>
  </si>
  <si>
    <t>Taman Desa Melati (Bandar Baru Nilai)</t>
  </si>
  <si>
    <t>Taman Lavender Height</t>
  </si>
  <si>
    <t>950 - 1,100</t>
  </si>
  <si>
    <t>900 - 950</t>
  </si>
  <si>
    <t>Taman Nusari Bayu</t>
  </si>
  <si>
    <t>800 - 1,100</t>
  </si>
  <si>
    <t>Taman Permai 111</t>
  </si>
  <si>
    <t>750 - 800</t>
  </si>
  <si>
    <t>Taman Seremban Baru</t>
  </si>
  <si>
    <t>1,000 - 1,150</t>
  </si>
  <si>
    <t>Taman Semarak, Nilai</t>
  </si>
  <si>
    <t>650 - 850</t>
  </si>
  <si>
    <t>Rimbun Ara @ S2 Heights</t>
  </si>
  <si>
    <t>Saujana Tropika @ S2 Heights</t>
  </si>
  <si>
    <t>Taman Teratai (Mahsan)</t>
  </si>
  <si>
    <t xml:space="preserve">Garden City Homes </t>
  </si>
  <si>
    <t>1,400 - 1,450</t>
  </si>
  <si>
    <t>Green Street Homes, Seremban 2</t>
  </si>
  <si>
    <t>Taman Pinang Gading</t>
  </si>
  <si>
    <t>Taman Rasah</t>
  </si>
  <si>
    <t>Taman Seremban 3</t>
  </si>
  <si>
    <t>Belimbing Heights</t>
  </si>
  <si>
    <t>Green Street Homes, S2</t>
  </si>
  <si>
    <t>1,200 - 1,350</t>
  </si>
  <si>
    <t>Seremban 2</t>
  </si>
  <si>
    <t>1,500 - 1,600</t>
  </si>
  <si>
    <t>Vision Homes, Seremban 2</t>
  </si>
  <si>
    <t>Warisan Puteri</t>
  </si>
  <si>
    <t>800 - 950</t>
  </si>
  <si>
    <t>Desa Permai Kundor</t>
  </si>
  <si>
    <t>300 - 450</t>
  </si>
  <si>
    <t>Mahkota Hill, Lenggeng</t>
  </si>
  <si>
    <t>750 - 1,200</t>
  </si>
  <si>
    <t>Rasah Kemayan</t>
  </si>
  <si>
    <t>1,300 - 1,800</t>
  </si>
  <si>
    <t>1,300 - 1,600</t>
  </si>
  <si>
    <t>Taman Sikamat Acasia</t>
  </si>
  <si>
    <t>1,000 - 1,400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</si>
  <si>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- 2nd Floor</t>
    </r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</si>
  <si>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- 4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</si>
  <si>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320 - 380</t>
  </si>
  <si>
    <t>Taman Sri Bandar</t>
  </si>
  <si>
    <t>Garden Avenue Seremban 2</t>
  </si>
  <si>
    <t>Ground Floor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</si>
  <si>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</t>
    </r>
  </si>
  <si>
    <t>220 - 250</t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</si>
  <si>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- 3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</t>
    </r>
  </si>
  <si>
    <t>200 - 220</t>
  </si>
  <si>
    <t>Taman Semarak</t>
  </si>
  <si>
    <t>250 - 380</t>
  </si>
  <si>
    <t>APARTMENT</t>
  </si>
  <si>
    <r>
      <t xml:space="preserve">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- 3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</si>
  <si>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450 - 600</t>
  </si>
  <si>
    <r>
      <t>Ground Floor -1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</t>
    </r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</si>
  <si>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- 4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</si>
  <si>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Bukit Inai, Nilai</t>
  </si>
  <si>
    <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</t>
    </r>
  </si>
  <si>
    <t>Bukit Permata Villa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</si>
  <si>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</t>
    </r>
  </si>
  <si>
    <t>Citra Embun, Bukit Citra, Pajam</t>
  </si>
  <si>
    <r>
      <t>3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</t>
    </r>
  </si>
  <si>
    <t>950 - 1,000</t>
  </si>
  <si>
    <t xml:space="preserve"> 4th Floor</t>
  </si>
  <si>
    <t>Central Park Apartment Seremban 2</t>
  </si>
  <si>
    <t>750 - 850</t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</si>
  <si>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</t>
    </r>
  </si>
  <si>
    <t>Cempaka Court</t>
  </si>
  <si>
    <t>Cempaka Puri Nilai</t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</si>
  <si>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- 3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</si>
  <si>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Desa Jati Apartment Nilai</t>
  </si>
  <si>
    <r>
      <t>3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- 9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</t>
    </r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</si>
  <si>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- 6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</si>
  <si>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Desa Palma Nilai</t>
  </si>
  <si>
    <t>Garden Resort ,Mantin</t>
  </si>
  <si>
    <t>Garden Villa Apartment, Senawang</t>
  </si>
  <si>
    <r>
      <t>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- 5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</t>
    </r>
  </si>
  <si>
    <t>Kalista Residence @ Seremban 2</t>
  </si>
  <si>
    <r>
      <t>Ground Floor - 18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</si>
  <si>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Nilai 3 Industrial Park Apartment</t>
  </si>
  <si>
    <t>Puncak Rasah, Rasah Kemayan</t>
  </si>
  <si>
    <t>Seremban Putra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</si>
  <si>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- 4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</si>
  <si>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Taman Bukit Delima 2 - Casa Prima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</si>
  <si>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- 7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</si>
  <si>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500 - 750</t>
  </si>
  <si>
    <r>
      <t>Ground Floor - 1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</t>
    </r>
  </si>
  <si>
    <t>Kiara Court Apartment</t>
  </si>
  <si>
    <t>CONDOMINIUM</t>
  </si>
  <si>
    <t>Laguna Condominium</t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</si>
  <si>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 - 6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</si>
  <si>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Kasturi Klana Park</t>
  </si>
  <si>
    <t>Le Renaissance Bukit Kaya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</si>
  <si>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 - 2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 </t>
    </r>
  </si>
  <si>
    <r>
      <t>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- 9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</t>
    </r>
  </si>
  <si>
    <t>1,400 - 1,600</t>
  </si>
  <si>
    <t>Puncak Rasah</t>
  </si>
  <si>
    <t>Tasik Mewah Condominium</t>
  </si>
  <si>
    <r>
      <t>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- 7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</t>
    </r>
  </si>
  <si>
    <t>1,000 - 1,500</t>
  </si>
  <si>
    <t>TOWNHOUSE</t>
  </si>
  <si>
    <t>Taman Jasmin</t>
  </si>
  <si>
    <t>Jadual 8.4</t>
  </si>
  <si>
    <t>District/Mukim and Location</t>
  </si>
  <si>
    <t>Average Price Change 
(%)</t>
  </si>
  <si>
    <t>PRE-WAR SHOP</t>
  </si>
  <si>
    <t>CENTRAL TOWN PRIME AREA</t>
  </si>
  <si>
    <t>Jalan Dato Lee Fong Yee</t>
  </si>
  <si>
    <t>750,000 - 800,000</t>
  </si>
  <si>
    <t>Jalan Dato Abd Rahman</t>
  </si>
  <si>
    <t>CENTRAL TOWN SECONDARY AREA</t>
  </si>
  <si>
    <t>Jalan Tun Dr Ismail</t>
  </si>
  <si>
    <t>SINGLE STOREY SHOP</t>
  </si>
  <si>
    <t xml:space="preserve">Tampin </t>
  </si>
  <si>
    <t>Taman Gemencheh Jaya</t>
  </si>
  <si>
    <t>SUBURBAN PRIME AREA</t>
  </si>
  <si>
    <t>SUBURBAN SECONDARY AREA</t>
  </si>
  <si>
    <t xml:space="preserve">Taman Desa PD              </t>
  </si>
  <si>
    <t>ONE AND A-HALF STOREY SHOP</t>
  </si>
  <si>
    <t xml:space="preserve">Melati Square                  </t>
  </si>
  <si>
    <t>DOUBLE STOREY SHOP</t>
  </si>
  <si>
    <t>Jalan Dato Komo, Pekan Bahau</t>
  </si>
  <si>
    <t>Jalan Raja Aman Shah</t>
  </si>
  <si>
    <t xml:space="preserve">Pusat Perniagaan Lukut Utama            </t>
  </si>
  <si>
    <t>380,000 - 435,000</t>
  </si>
  <si>
    <t xml:space="preserve">Jalan Tuanku Antah                        </t>
  </si>
  <si>
    <t xml:space="preserve">660,000 - 750,000 </t>
  </si>
  <si>
    <t>Jalan Besar, Pekan Mantin</t>
  </si>
  <si>
    <t xml:space="preserve">The Plazo @ S2 Heights                  </t>
  </si>
  <si>
    <t>1,150,000 - 1,180,000</t>
  </si>
  <si>
    <t>Desa Permai Juasseh</t>
  </si>
  <si>
    <t>Taman Okid</t>
  </si>
  <si>
    <t>1 Avenue @ Seremban 2</t>
  </si>
  <si>
    <t>400,000 - 530,000</t>
  </si>
  <si>
    <t xml:space="preserve">Kemayan Golf Country Resort             </t>
  </si>
  <si>
    <t>420,000 - 450,000</t>
  </si>
  <si>
    <t>Jalan Rasah</t>
  </si>
  <si>
    <t xml:space="preserve">Nilai Square                            </t>
  </si>
  <si>
    <t>460, 000 - 500,000</t>
  </si>
  <si>
    <t>Medan Perniagaan Senawan Jaya (Fasa 2)</t>
  </si>
  <si>
    <t>Oakland Commerce Square</t>
  </si>
  <si>
    <t>510,000 - 610,000</t>
  </si>
  <si>
    <t xml:space="preserve">One Senawang                            </t>
  </si>
  <si>
    <t>Sendayan Merchant Square</t>
  </si>
  <si>
    <t xml:space="preserve">Taman Angsamas                            </t>
  </si>
  <si>
    <t xml:space="preserve">Taman Jayamas I                           </t>
  </si>
  <si>
    <t xml:space="preserve">Taman Kasturi                             </t>
  </si>
  <si>
    <t xml:space="preserve">Taman Seremban Jaya VI                    </t>
  </si>
  <si>
    <t>450,000 - 510,000</t>
  </si>
  <si>
    <t xml:space="preserve">Taman Sri Penaga                        </t>
  </si>
  <si>
    <t xml:space="preserve">Tiara Sendayan Biz                      </t>
  </si>
  <si>
    <t>Taman Lelayang Ladang Geddes</t>
  </si>
  <si>
    <t>Bandar Gemas</t>
  </si>
  <si>
    <t>Desa Permai Gemas</t>
  </si>
  <si>
    <t xml:space="preserve">Taman Rahang       </t>
  </si>
  <si>
    <t>Taman Murugesu</t>
  </si>
  <si>
    <t>Taman Sri Loop</t>
  </si>
  <si>
    <t>SUBURBN SECONDARY AREA</t>
  </si>
  <si>
    <t>Taman Mutiara ( Rantau)</t>
  </si>
  <si>
    <t>THREE STOREY SHOP</t>
  </si>
  <si>
    <t>Putra Point, Bandar Baru Nilai</t>
  </si>
  <si>
    <t>490,000 - 600,000</t>
  </si>
  <si>
    <t>510,000 - 600,000</t>
  </si>
  <si>
    <t>660,000 - 800,000</t>
  </si>
  <si>
    <t xml:space="preserve">Bandar Seremban II                      </t>
  </si>
  <si>
    <t>480,000 - 550,000</t>
  </si>
  <si>
    <t xml:space="preserve">Jalan Rasah                      </t>
  </si>
  <si>
    <t xml:space="preserve">Oakland Commercial Centre               </t>
  </si>
  <si>
    <t>450,000 - 530,000</t>
  </si>
  <si>
    <t xml:space="preserve">Pusat Perniagaan Wira                   </t>
  </si>
  <si>
    <t>FIVE STOREY SHOP</t>
  </si>
  <si>
    <t>Jalan Dato Bandar Tunggal</t>
  </si>
  <si>
    <t>Jalan Yam Tuan</t>
  </si>
  <si>
    <t>DOUBLE STOREY SEMI DETACH SHOP</t>
  </si>
  <si>
    <t>Taman Bunga Raya</t>
  </si>
  <si>
    <t>SINGLE STOREY DETACH SHOP</t>
  </si>
  <si>
    <t>Pusat Komersial Bahau</t>
  </si>
  <si>
    <t>STRATIFIED UNIT</t>
  </si>
  <si>
    <t xml:space="preserve">Taman AST                            </t>
  </si>
  <si>
    <t>Oakland Commercial Centre</t>
  </si>
  <si>
    <t>VACANT PLOT</t>
  </si>
  <si>
    <t>Jalan Tuanku Antah</t>
  </si>
  <si>
    <t>Taman Desa Jasmin (Nilai)</t>
  </si>
  <si>
    <t xml:space="preserve">Sendayan Avenue               </t>
  </si>
  <si>
    <t>Jadual 8.5</t>
  </si>
  <si>
    <t>Rental Range Per Month (RM/Unit)</t>
  </si>
  <si>
    <t>Average Rental Change 
(%)</t>
  </si>
  <si>
    <t>Jalan Besar Bahau</t>
  </si>
  <si>
    <t>3,000 - 3,500</t>
  </si>
  <si>
    <t>Jalan Gurney</t>
  </si>
  <si>
    <t>4,000 - 4,500</t>
  </si>
  <si>
    <t>Jalan Mahligai</t>
  </si>
  <si>
    <t>2,500 - 3,500</t>
  </si>
  <si>
    <t>Jalan Mewah Bahau</t>
  </si>
  <si>
    <t>1,500 - 2,000</t>
  </si>
  <si>
    <t>Pusat Perniagaan Casuarina Bahau</t>
  </si>
  <si>
    <t>Jalan Dato' Undang Johol</t>
  </si>
  <si>
    <t>Jalan Perpateh (Jalan Seremban Lama)</t>
  </si>
  <si>
    <t>1,200 - 1,400</t>
  </si>
  <si>
    <t>Jalan Raja Melewar</t>
  </si>
  <si>
    <t>1,500 - 1,800</t>
  </si>
  <si>
    <t xml:space="preserve">Jalan Tung Yen </t>
  </si>
  <si>
    <t>Jalan Yam Tuan Radin</t>
  </si>
  <si>
    <t>1,000 - 2,000</t>
  </si>
  <si>
    <t xml:space="preserve">Port Dickson </t>
  </si>
  <si>
    <t>Jalan Baharu</t>
  </si>
  <si>
    <t>2,300 - 3,000</t>
  </si>
  <si>
    <t>Jalan Bandar</t>
  </si>
  <si>
    <t>1,600 - 2,000</t>
  </si>
  <si>
    <t>2,000 - 2,400</t>
  </si>
  <si>
    <t>Port Dickson Centre Point</t>
  </si>
  <si>
    <t>2,500 - 3,000</t>
  </si>
  <si>
    <t>Pekan Rembau</t>
  </si>
  <si>
    <t>1,800 - 2,000</t>
  </si>
  <si>
    <t>Rembau Sentral</t>
  </si>
  <si>
    <t>1,300 - 1,500</t>
  </si>
  <si>
    <t>Taman Ixora, Kundur</t>
  </si>
  <si>
    <t>Taman Seri Rembau</t>
  </si>
  <si>
    <t>Jalan Dato Abdul Rahman</t>
  </si>
  <si>
    <t>3,000 - 3,200</t>
  </si>
  <si>
    <t>1,500 - 2,800</t>
  </si>
  <si>
    <t>Jalan Dato Sheikh Ahmad</t>
  </si>
  <si>
    <t>3,000 - 4,500</t>
  </si>
  <si>
    <t>Jalan Kong Sang</t>
  </si>
  <si>
    <t>2,500 - 2,600</t>
  </si>
  <si>
    <t>2,200 - 2,600</t>
  </si>
  <si>
    <t>Jalan Tuanku Munawir</t>
  </si>
  <si>
    <t>2,000 - 3,500</t>
  </si>
  <si>
    <t>Jalan Tuanku Hassan</t>
  </si>
  <si>
    <t xml:space="preserve">Jalan Yam Tuan </t>
  </si>
  <si>
    <t>1,500 - 2,700</t>
  </si>
  <si>
    <t>Jalan Zaaba</t>
  </si>
  <si>
    <t>2,000 - 2,700</t>
  </si>
  <si>
    <t>Jalan Besar, Tampin</t>
  </si>
  <si>
    <t>2,000 - 3,300</t>
  </si>
  <si>
    <t>Pusat Perniagaan Ara Bahau</t>
  </si>
  <si>
    <t>Pusat Perniagaan Kiara</t>
  </si>
  <si>
    <t>Pusat Perniagaan Tecoma Bahau</t>
  </si>
  <si>
    <t>Taman Margosa Maju</t>
  </si>
  <si>
    <t>Kampung Baru Mahsan</t>
  </si>
  <si>
    <t>Jalan Melang</t>
  </si>
  <si>
    <t>Taman Ampang Tinggi</t>
  </si>
  <si>
    <t>Pusat Komersil Melang</t>
  </si>
  <si>
    <t>2,000 - 2,500</t>
  </si>
  <si>
    <t>Jalan Lama / Jalan Dato' K.Pathmanaban</t>
  </si>
  <si>
    <t>1,800 - 2,400</t>
  </si>
  <si>
    <t>Pasar Baru Port Dickson</t>
  </si>
  <si>
    <t>1,100 - 2,000</t>
  </si>
  <si>
    <t>Jalan Campbell</t>
  </si>
  <si>
    <t>Jalan Dato Siamang Gagap</t>
  </si>
  <si>
    <t>Jalan Dato Muda Linggi</t>
  </si>
  <si>
    <t>1,100 - 1200</t>
  </si>
  <si>
    <t>Jalan Kapitan Tam Yeong</t>
  </si>
  <si>
    <t>Jalan Quek Kai Dong</t>
  </si>
  <si>
    <t>1,300 - 2,000</t>
  </si>
  <si>
    <t>Jalan Seng Meng Lee</t>
  </si>
  <si>
    <t>2,800 - 2,900</t>
  </si>
  <si>
    <t>Jalan Siow Loong Hin</t>
  </si>
  <si>
    <t>Jalan Tan Sri Manikavasagam</t>
  </si>
  <si>
    <t>2,600 - 3,500</t>
  </si>
  <si>
    <t>1,800 - 2,100</t>
  </si>
  <si>
    <t>1,800 - 2,500</t>
  </si>
  <si>
    <t xml:space="preserve">Jalan Temiang </t>
  </si>
  <si>
    <t>2,250 - 2,900</t>
  </si>
  <si>
    <t xml:space="preserve">Matrix Court </t>
  </si>
  <si>
    <t>Medan Perdagangan Kepayang</t>
  </si>
  <si>
    <t>Millenium Business Centre (Dataran Millenia)</t>
  </si>
  <si>
    <t>2,000 - 3,000</t>
  </si>
  <si>
    <t>Pusat Komersil Lobak</t>
  </si>
  <si>
    <t>2,300 - 2,400</t>
  </si>
  <si>
    <t>Pusat Komersil Rasah Prima</t>
  </si>
  <si>
    <t>3,000 - 4,000</t>
  </si>
  <si>
    <t>Pusat Perniagaan Templer</t>
  </si>
  <si>
    <t>1,850 - 2,800</t>
  </si>
  <si>
    <t>Taman AST</t>
  </si>
  <si>
    <t>1,700 - 2,300</t>
  </si>
  <si>
    <t>Pekan Simpang Pertang</t>
  </si>
  <si>
    <t>Pusat Perniagaan Mega Mas</t>
  </si>
  <si>
    <t>1,400 - 1,500</t>
  </si>
  <si>
    <t>Pusat Perniagaan Bandar Sri Jempol</t>
  </si>
  <si>
    <t>1,500 - 1,700</t>
  </si>
  <si>
    <t>1,300 - 1,700</t>
  </si>
  <si>
    <t>Pekan Batu Kikir</t>
  </si>
  <si>
    <t>Bandar Baru Lukut</t>
  </si>
  <si>
    <t>1,400 - 2,000</t>
  </si>
  <si>
    <t>Jalan Pantai</t>
  </si>
  <si>
    <t>Jalan Teluk Kemang</t>
  </si>
  <si>
    <t>PD Sunggala Gateway</t>
  </si>
  <si>
    <t>1,700 - 3,200</t>
  </si>
  <si>
    <t>Pasar Baru Lukut</t>
  </si>
  <si>
    <t>Pasir Panjang</t>
  </si>
  <si>
    <t>Pekan Linggi</t>
  </si>
  <si>
    <t>Jalan Besar, Pekan Lukut</t>
  </si>
  <si>
    <t>Lukut Prima</t>
  </si>
  <si>
    <t>Bandar Prima Senawang</t>
  </si>
  <si>
    <t>Betaria Business Centre</t>
  </si>
  <si>
    <t>1,900 - 2,000</t>
  </si>
  <si>
    <t>Biz Avenue (Seremban 2)</t>
  </si>
  <si>
    <t>3,300 - 3,500</t>
  </si>
  <si>
    <t>City Centre (Seremban 2)</t>
  </si>
  <si>
    <t>1,200 - 1,800</t>
  </si>
  <si>
    <t xml:space="preserve">Dataran Kemuning </t>
  </si>
  <si>
    <t>1,500 - 2,500</t>
  </si>
  <si>
    <t>Era Square</t>
  </si>
  <si>
    <t>2,800 - 3,600</t>
  </si>
  <si>
    <t>Garden Avenue (Seremban 2)</t>
  </si>
  <si>
    <t>1,600 - 1,900</t>
  </si>
  <si>
    <t>Garden Homes, One Avenue (Seremban 2)</t>
  </si>
  <si>
    <t>1,900 - 2,500</t>
  </si>
  <si>
    <t>Kemayan Square</t>
  </si>
  <si>
    <t>1,700 - 2,500</t>
  </si>
  <si>
    <t>Laman Suria Mantin</t>
  </si>
  <si>
    <t>Lavender Height Business Square</t>
  </si>
  <si>
    <t>1,800 - 2,800</t>
  </si>
  <si>
    <t>Magistrate Square (Seremban 2)</t>
  </si>
  <si>
    <t>Mantin Square</t>
  </si>
  <si>
    <t>Medan Nusari</t>
  </si>
  <si>
    <t>1,500 - 2,600</t>
  </si>
  <si>
    <t>1,050 - 2,200</t>
  </si>
  <si>
    <t>Pekan Nilai</t>
  </si>
  <si>
    <t>1,350 - 2,000</t>
  </si>
  <si>
    <t>Pusat Dagangan Seremban 2 (Centrio S2)</t>
  </si>
  <si>
    <t>Pusat Komersial Saujana (The Plazo S2 Heights)</t>
  </si>
  <si>
    <t xml:space="preserve">Pusat Perniagaan Ixora </t>
  </si>
  <si>
    <t>2,100 - 2,500</t>
  </si>
  <si>
    <t xml:space="preserve">Pusat Perniagaan Senawang </t>
  </si>
  <si>
    <t>1,800 - 2,700</t>
  </si>
  <si>
    <t>Putra Indah</t>
  </si>
  <si>
    <t>2,200 - 2,500</t>
  </si>
  <si>
    <t>Putra Nilai</t>
  </si>
  <si>
    <t>2,100 - 2,400</t>
  </si>
  <si>
    <t>Putra Point</t>
  </si>
  <si>
    <t>Senawang Business Centre</t>
  </si>
  <si>
    <t>1,000 - 1,600</t>
  </si>
  <si>
    <t>Senawang City Square</t>
  </si>
  <si>
    <t>2,300 - 2,500</t>
  </si>
  <si>
    <t>Senawang Commercial Park</t>
  </si>
  <si>
    <t>3,000 - 3,800</t>
  </si>
  <si>
    <t>Sendayan Metro Park</t>
  </si>
  <si>
    <t>Taman Desa Cempaka</t>
  </si>
  <si>
    <t>2,300 - 3,500</t>
  </si>
  <si>
    <t>2,200 - 3,000</t>
  </si>
  <si>
    <t>1,800 - 2,600</t>
  </si>
  <si>
    <t>Tiara Sendayan Biz</t>
  </si>
  <si>
    <t>Uptown Avenue S2</t>
  </si>
  <si>
    <t>2,300 - 3,250</t>
  </si>
  <si>
    <t>Pusat Komersial Cempaka (Senawang)</t>
  </si>
  <si>
    <t>1,200 - 2,400</t>
  </si>
  <si>
    <t>Dataran Satria Gemas</t>
  </si>
  <si>
    <t>2,000 - 2,300</t>
  </si>
  <si>
    <t>Pekan Gemencheh Baru</t>
  </si>
  <si>
    <t>Pusat Perniagaan Merpati Putih Gemencheh</t>
  </si>
  <si>
    <t>Taman Dato Mohd.Taha</t>
  </si>
  <si>
    <t>Taman Pasir Besar</t>
  </si>
  <si>
    <t>1,000 - 1,700</t>
  </si>
  <si>
    <t>Pekan Rompin</t>
  </si>
  <si>
    <t>Taman Sri Air Hitam</t>
  </si>
  <si>
    <t>Bandar Sunggala</t>
  </si>
  <si>
    <t xml:space="preserve">KM 27, Jalan Seremban-Tampin (Pecahan Lot 824) </t>
  </si>
  <si>
    <t>Taman Chembong Utama</t>
  </si>
  <si>
    <t>Taman Kebun Kelapa</t>
  </si>
  <si>
    <t>Taman Koperasi KSNS</t>
  </si>
  <si>
    <t>900 - 1,300</t>
  </si>
  <si>
    <t>1,100 - 1,400</t>
  </si>
  <si>
    <t>Bandar Enstek</t>
  </si>
  <si>
    <t>Pulai Avenue</t>
  </si>
  <si>
    <t>1,400 - 1,700</t>
  </si>
  <si>
    <t>Pusat Perniagaan Senawang Jaya</t>
  </si>
  <si>
    <t>2,200 - 2,700</t>
  </si>
  <si>
    <t>Taman Bukit Emas</t>
  </si>
  <si>
    <t>1,700 - 1,800</t>
  </si>
  <si>
    <t>1,500 - 1,900</t>
  </si>
  <si>
    <t>1,850 - 2,200</t>
  </si>
  <si>
    <t>1,700 - 2,100</t>
  </si>
  <si>
    <t>Taman Mutiara Rantau</t>
  </si>
  <si>
    <t xml:space="preserve">Taman Panchor Jaya </t>
  </si>
  <si>
    <t>1,500 - 2,200</t>
  </si>
  <si>
    <t>1,200 - 1,700</t>
  </si>
  <si>
    <t>Taman Senawang Indah</t>
  </si>
  <si>
    <t>1,700 - 2,200</t>
  </si>
  <si>
    <t xml:space="preserve">Taman Sri Pulai </t>
  </si>
  <si>
    <t>Taman Sri Pulai 3</t>
  </si>
  <si>
    <t>Taman Sikamat Jaya</t>
  </si>
  <si>
    <t>Taman Tiroi</t>
  </si>
  <si>
    <t>Taman Belian</t>
  </si>
  <si>
    <t>Jadual 8.6</t>
  </si>
  <si>
    <t>Harga Pangsapuri Khidmat dan SOHO</t>
  </si>
  <si>
    <r>
      <t>Average Price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rFont val="Arial"/>
        <family val="2"/>
      </rPr>
      <t>Change 
(%)</t>
    </r>
  </si>
  <si>
    <t>SERVICE APARTMENT</t>
  </si>
  <si>
    <t>Mesa Hill</t>
  </si>
  <si>
    <t>176,989 - 185,000</t>
  </si>
  <si>
    <t>Jadual 8.7</t>
  </si>
  <si>
    <t>Sewaan Pangsapuri Khidmat dan SOHO</t>
  </si>
  <si>
    <t>Starz Valley</t>
  </si>
  <si>
    <t>Jadual 8.8</t>
  </si>
  <si>
    <t>Location and Building</t>
  </si>
  <si>
    <t>Floor Level</t>
  </si>
  <si>
    <t>Floor Area (s.m)</t>
  </si>
  <si>
    <t>Rental Range Per Month (RM/s.m.)</t>
  </si>
  <si>
    <t>% Change</t>
  </si>
  <si>
    <t>Arked (Baazar MAINS), Jalan Dato Abdul Rahman</t>
  </si>
  <si>
    <t xml:space="preserve">Ground </t>
  </si>
  <si>
    <t>10 - 56</t>
  </si>
  <si>
    <t>10 - 12</t>
  </si>
  <si>
    <t>24.40 - 24.50</t>
  </si>
  <si>
    <t>KM Plaza</t>
  </si>
  <si>
    <t>27 - 66</t>
  </si>
  <si>
    <t>51.67 - 69.85</t>
  </si>
  <si>
    <t>1 (Main Area)</t>
  </si>
  <si>
    <t>25 - 45</t>
  </si>
  <si>
    <t>25.83 - 38.96</t>
  </si>
  <si>
    <t>26 - 45</t>
  </si>
  <si>
    <t>19.38 - 21.31</t>
  </si>
  <si>
    <t>Lucky Plaza, Jalan Dato Lee Fong Yee</t>
  </si>
  <si>
    <t>24 - 32</t>
  </si>
  <si>
    <t>12.37 - 22.43</t>
  </si>
  <si>
    <t>82 - 95</t>
  </si>
  <si>
    <t>7.27 - 9.45</t>
  </si>
  <si>
    <t>Seremban Prima (Seremban Parade)</t>
  </si>
  <si>
    <t>34 - 99</t>
  </si>
  <si>
    <t>38.75 - 96.87</t>
  </si>
  <si>
    <t>113 - 266</t>
  </si>
  <si>
    <t>21.53 - 80.73</t>
  </si>
  <si>
    <t>34 - 209</t>
  </si>
  <si>
    <t>31.17 - 59.20</t>
  </si>
  <si>
    <t>36 - 82</t>
  </si>
  <si>
    <t>26.37 - 41.98</t>
  </si>
  <si>
    <t>Terminal One, Jalan Lintang</t>
  </si>
  <si>
    <t>40 - 64</t>
  </si>
  <si>
    <t>72.92 - 141.87</t>
  </si>
  <si>
    <t>Upper Ground</t>
  </si>
  <si>
    <t>40 - 86</t>
  </si>
  <si>
    <t>48.43 - 116.27</t>
  </si>
  <si>
    <t>56 - 88</t>
  </si>
  <si>
    <t>40.90 - 78.12</t>
  </si>
  <si>
    <t>Regina Mall (Formerly known as Oceanic Mall)</t>
  </si>
  <si>
    <t>19 - 223</t>
  </si>
  <si>
    <t>24.75 - 82.80</t>
  </si>
  <si>
    <t>65 - 96</t>
  </si>
  <si>
    <t>23.79 - 30.60</t>
  </si>
  <si>
    <t>63 - 99</t>
  </si>
  <si>
    <t>19.56 - 22.64</t>
  </si>
  <si>
    <t>Tampin Square</t>
  </si>
  <si>
    <t>109 - 115</t>
  </si>
  <si>
    <t>22.60 - 33.00</t>
  </si>
  <si>
    <t>8.00 - 10.48</t>
  </si>
  <si>
    <t>5.18 - 5.70</t>
  </si>
  <si>
    <t>Angsana Seremban</t>
  </si>
  <si>
    <t>32 - 70</t>
  </si>
  <si>
    <t>42.85 - 61.39</t>
  </si>
  <si>
    <t>(Formerly known as Plaza Ampangan)</t>
  </si>
  <si>
    <t>Giant Hypermarket, Senawang</t>
  </si>
  <si>
    <t>7 - 15</t>
  </si>
  <si>
    <t>202.25 - 455.42</t>
  </si>
  <si>
    <t>25 - 79</t>
  </si>
  <si>
    <t>117.43 - 308.06</t>
  </si>
  <si>
    <t>135 - 220</t>
  </si>
  <si>
    <t>76.42 - 93.65</t>
  </si>
  <si>
    <t xml:space="preserve">AEON Seremban 2 </t>
  </si>
  <si>
    <t>20 - 99</t>
  </si>
  <si>
    <t>73.20 - 466.09</t>
  </si>
  <si>
    <t>(Formerly known as Jusco Shopping Centre)</t>
  </si>
  <si>
    <t>114 - 193</t>
  </si>
  <si>
    <t>73.20 - 300.32</t>
  </si>
  <si>
    <t>207 - 276</t>
  </si>
  <si>
    <t>54.90 - 159.31</t>
  </si>
  <si>
    <t>21 - 96</t>
  </si>
  <si>
    <t>111.95 - 385.36</t>
  </si>
  <si>
    <t>102 - 182</t>
  </si>
  <si>
    <t>86.11 - 226.05</t>
  </si>
  <si>
    <t>232 - 310</t>
  </si>
  <si>
    <t>73.20 - 119.48</t>
  </si>
  <si>
    <t>640 - 1,306</t>
  </si>
  <si>
    <t>30.14 - 45.21</t>
  </si>
  <si>
    <t>AEON Nilai</t>
  </si>
  <si>
    <t>18 - 38</t>
  </si>
  <si>
    <t>142.09 -266.95</t>
  </si>
  <si>
    <t xml:space="preserve"> 42 - 97</t>
  </si>
  <si>
    <t>90.42 - 213.13</t>
  </si>
  <si>
    <t>106 - 327</t>
  </si>
  <si>
    <t>40.90 - 180.84</t>
  </si>
  <si>
    <t>40 - 96</t>
  </si>
  <si>
    <t>116.25 - 245.43</t>
  </si>
  <si>
    <t>100 - 545</t>
  </si>
  <si>
    <t>29.06 - 159.31</t>
  </si>
  <si>
    <t>972 - 1,006</t>
  </si>
  <si>
    <t>26.91 - 32.29</t>
  </si>
  <si>
    <t>52 - 96</t>
  </si>
  <si>
    <t>110.87 - 153.93</t>
  </si>
  <si>
    <t>124 - 521</t>
  </si>
  <si>
    <t>24.76 - 110.87</t>
  </si>
  <si>
    <t>Seremban Centre Point</t>
  </si>
  <si>
    <t>Ground</t>
  </si>
  <si>
    <t>33 - 225</t>
  </si>
  <si>
    <t>34.44 - 107.63</t>
  </si>
  <si>
    <t>36 - 867</t>
  </si>
  <si>
    <t>13.88 - 67.48</t>
  </si>
  <si>
    <t>23 - 780</t>
  </si>
  <si>
    <t>15.06 - 64.58</t>
  </si>
  <si>
    <t>Jadual 8.9</t>
  </si>
  <si>
    <t>Rental Range Per Month (RM/s.m)</t>
  </si>
  <si>
    <t>Bangunan Tabung Haji Terminal One</t>
  </si>
  <si>
    <t>4 - 5</t>
  </si>
  <si>
    <t xml:space="preserve">Bangunan Yayasan Negeri Sembilan </t>
  </si>
  <si>
    <t>3 - 9</t>
  </si>
  <si>
    <t>142 - 713</t>
  </si>
  <si>
    <t>Menara MAINS</t>
  </si>
  <si>
    <t>5 - 18</t>
  </si>
  <si>
    <t>309 - 808</t>
  </si>
  <si>
    <t>Menara Zurich</t>
  </si>
  <si>
    <t>1 - 6</t>
  </si>
  <si>
    <t>98 - 232</t>
  </si>
  <si>
    <t>7 - 23</t>
  </si>
  <si>
    <t>99 - 282</t>
  </si>
  <si>
    <t>24.75 - 30.13</t>
  </si>
  <si>
    <t>Seremban City Centre</t>
  </si>
  <si>
    <t>85 - 237</t>
  </si>
  <si>
    <t>36.26 - 46.51</t>
  </si>
  <si>
    <t>(Arab Malaysian Business Centre)</t>
  </si>
  <si>
    <t>3 - 5</t>
  </si>
  <si>
    <t>138 - 297</t>
  </si>
  <si>
    <t>20.14 - 27.98</t>
  </si>
  <si>
    <t>Wisma Arab Malaysian</t>
  </si>
  <si>
    <t>13.78 - 18.61</t>
  </si>
  <si>
    <t>Wisma Perkeso</t>
  </si>
  <si>
    <t>1 - 5</t>
  </si>
  <si>
    <t>527 - 1,362</t>
  </si>
  <si>
    <t>25.83 - 29.06</t>
  </si>
  <si>
    <t>Bangunan Akhma</t>
  </si>
  <si>
    <t>Mezzanine</t>
  </si>
  <si>
    <t>Plaza Seremban</t>
  </si>
  <si>
    <t>13 - 32</t>
  </si>
  <si>
    <t>16 - 71</t>
  </si>
  <si>
    <t>17.76 - 18.83</t>
  </si>
  <si>
    <t>16 - 30</t>
  </si>
  <si>
    <t>10.76 - 12.73</t>
  </si>
  <si>
    <t>Bangunan Tabung Haji Kuala Pilah</t>
  </si>
  <si>
    <t>20 - 36</t>
  </si>
  <si>
    <t>11.02 - 12.82</t>
  </si>
  <si>
    <t>57 - 124</t>
  </si>
  <si>
    <t>6.56 - 8.05</t>
  </si>
  <si>
    <t>74 - 85</t>
  </si>
  <si>
    <t>8.09 - 8.90</t>
  </si>
  <si>
    <t>28 - 40</t>
  </si>
  <si>
    <t>7.34 - 7.79</t>
  </si>
  <si>
    <t>Wisma Kuala Pilah</t>
  </si>
  <si>
    <t>Wisma UMNO Bahau</t>
  </si>
  <si>
    <t>Ground - 1</t>
  </si>
  <si>
    <t>Jadual 8.10</t>
  </si>
  <si>
    <t>Floor Area (s.m.)</t>
  </si>
  <si>
    <t>700 - 900</t>
  </si>
  <si>
    <t>900 - 1200</t>
  </si>
  <si>
    <t>1,200 - 1,300</t>
  </si>
  <si>
    <t>Jalan Angkasa Ria</t>
  </si>
  <si>
    <t>Jalan Angkasa Jaya</t>
  </si>
  <si>
    <t>Pusat Komersial Melang</t>
  </si>
  <si>
    <t>Jalan Krishnan</t>
  </si>
  <si>
    <t>400 - 700</t>
  </si>
  <si>
    <t xml:space="preserve">Pusat Komersial Rasah Prima </t>
  </si>
  <si>
    <t xml:space="preserve">700 - 800 </t>
  </si>
  <si>
    <t>Pusat Perniagaan Jempol</t>
  </si>
  <si>
    <t>Batu 1/2 Jalan Pantai</t>
  </si>
  <si>
    <t>300 - 500</t>
  </si>
  <si>
    <t>Medan Coral Teluk Kemang</t>
  </si>
  <si>
    <t>PD By Pass</t>
  </si>
  <si>
    <t>Sunggala Gateway</t>
  </si>
  <si>
    <t xml:space="preserve">Cempaka Commercial Centre </t>
  </si>
  <si>
    <t>Centrio (Seremban 2)</t>
  </si>
  <si>
    <t>800 - 1,200</t>
  </si>
  <si>
    <t>1,200 - 1,600</t>
  </si>
  <si>
    <t>Garden Homes, (Seremban 2)</t>
  </si>
  <si>
    <t>Green Homes S2</t>
  </si>
  <si>
    <t xml:space="preserve">Kemayan Square </t>
  </si>
  <si>
    <t>Lavender Height</t>
  </si>
  <si>
    <t>Millennia Business Centre</t>
  </si>
  <si>
    <t>900 - 990</t>
  </si>
  <si>
    <t>Mercato @ Enstek</t>
  </si>
  <si>
    <t>600 - 900</t>
  </si>
  <si>
    <t>450 - 650</t>
  </si>
  <si>
    <t>Pusat Perniagaan Wira (Nilai)</t>
  </si>
  <si>
    <t>Taman Matahari Heights</t>
  </si>
  <si>
    <t>Taman Komersial Senawang</t>
  </si>
  <si>
    <t>Sendayan Metropark</t>
  </si>
  <si>
    <t>The Centrio S2</t>
  </si>
  <si>
    <t>Uptown Avenue (Seremban 2)</t>
  </si>
  <si>
    <t>1,100 - 1,500</t>
  </si>
  <si>
    <t>Galla Industrial Park</t>
  </si>
  <si>
    <t>Jalan Besar Mantin</t>
  </si>
  <si>
    <t xml:space="preserve">Medan Perniagaan Senawang Jaya </t>
  </si>
  <si>
    <t>Semarak 2</t>
  </si>
  <si>
    <t>Persada Catleya (Taman Cattleya)</t>
  </si>
  <si>
    <t>Taman Desa Jasmin</t>
  </si>
  <si>
    <t>500 - 900</t>
  </si>
  <si>
    <t>Taman Sri Mawar</t>
  </si>
  <si>
    <t>Jadual 8.11</t>
  </si>
  <si>
    <t>District and Location/Scheme</t>
  </si>
  <si>
    <t xml:space="preserve">Average Price Change % </t>
  </si>
  <si>
    <t>Taman Perindustrian Perdana Lukut</t>
  </si>
  <si>
    <t>Kawasan Perusahaan Nilai 3</t>
  </si>
  <si>
    <t>260,000 - 275,000</t>
  </si>
  <si>
    <t>450,000 - 500,000</t>
  </si>
  <si>
    <t>Nilai Industrial Zone</t>
  </si>
  <si>
    <t xml:space="preserve"> </t>
  </si>
  <si>
    <t>ONE AND HALF STOREY TERRACE</t>
  </si>
  <si>
    <t>Arab Malaysian Industrial Park</t>
  </si>
  <si>
    <t>Kawasan Industrial Taman Semarak II</t>
  </si>
  <si>
    <t>350,000 - 410,000</t>
  </si>
  <si>
    <t>ONE AND HALF SEMI-DETACH</t>
  </si>
  <si>
    <t xml:space="preserve">Arab Malaysian Industrial Park </t>
  </si>
  <si>
    <t>Tiara Sentral</t>
  </si>
  <si>
    <t>Kawasan Perusahaan Ringan Seremban</t>
  </si>
  <si>
    <t>Kawasan Perusahaan Ringan Sri Senawang</t>
  </si>
  <si>
    <t xml:space="preserve">Kawasan Perusahaan Nilai 3 </t>
  </si>
  <si>
    <t>Kawasan Perusahaan Gunung Mas</t>
  </si>
  <si>
    <t xml:space="preserve">College Height Industrial Park          </t>
  </si>
  <si>
    <t>1,124,268 - 1,172,189</t>
  </si>
  <si>
    <t xml:space="preserve">Green Technology Park @Seremban 2       </t>
  </si>
  <si>
    <t>Jadual 8.12</t>
  </si>
  <si>
    <t>District and Location</t>
  </si>
  <si>
    <t>Road Frontage / Interior</t>
  </si>
  <si>
    <t>Average Land Area (Hectare)</t>
  </si>
  <si>
    <t>Land Price (RM/Hectare)</t>
  </si>
  <si>
    <t xml:space="preserve">%
Change </t>
  </si>
  <si>
    <t>RUBBER</t>
  </si>
  <si>
    <t xml:space="preserve">Jalan Kampung Seperi                        </t>
  </si>
  <si>
    <t xml:space="preserve">Road Frontage </t>
  </si>
  <si>
    <t>Kampung Puom, Off Jalan Kampung Puom - Kampung Chennah</t>
  </si>
  <si>
    <t>Interior</t>
  </si>
  <si>
    <t>Kampung Sepri, Off Jalan Kampung Sepri / Felda Titi</t>
  </si>
  <si>
    <t>Third Layer</t>
  </si>
  <si>
    <t>Kongkoi Off Jalan Kuala Klawang - Kenaboi</t>
  </si>
  <si>
    <t>Off Jalan Kampung Chennah - Kampung Puom</t>
  </si>
  <si>
    <t>195,000 - 210, 000</t>
  </si>
  <si>
    <t>Off Jalan Kuala Klawang - Titi</t>
  </si>
  <si>
    <t>Second Layer</t>
  </si>
  <si>
    <t>Off Jalan Pekang Simpang Pertang</t>
  </si>
  <si>
    <t xml:space="preserve">Off Jalan Petaling - Chenerak              </t>
  </si>
  <si>
    <t xml:space="preserve">Off Jalan Titi - Sungai Rotan             </t>
  </si>
  <si>
    <t>Off Jalan Simpang Pertang - Simpang Durian</t>
  </si>
  <si>
    <t>200,000 - 250,000</t>
  </si>
  <si>
    <t>Sungai Temelang off Jalan Sungai Muntoh - Kenaboi</t>
  </si>
  <si>
    <t>Jalan Pelangai / Terentang</t>
  </si>
  <si>
    <t>KM 4 Pekan Sri Menanti, Off Jalan Sri Menanti - Senaling*</t>
  </si>
  <si>
    <t>Kampung Ayer Ampang, Off Jalan Terentang - Langkap*</t>
  </si>
  <si>
    <t>Kampung Parit Tinggi, Off Jalan Kuala Pilah - Gentam*</t>
  </si>
  <si>
    <t>Kampung Rembang Panas, Off  Jalan Juasseh - Kepis*</t>
  </si>
  <si>
    <t>Kampung Terentang, Off Jalan Pelangai - Pertang*</t>
  </si>
  <si>
    <t>Kampung Tapak, Off Jalan Batu Kikir - Pertang</t>
  </si>
  <si>
    <t>Road Frontage</t>
  </si>
  <si>
    <t>Kampung Solok Bacang, Off Jalan Seremban - Kuala Pilah*</t>
  </si>
  <si>
    <t>Kampung Ulu Juasseh, Off Jalan Juaseh Tengah - Jemapoh</t>
  </si>
  <si>
    <t>Pelangai, Off Jalan Kuala Pilah - Terentang</t>
  </si>
  <si>
    <t>Kampung Talang*</t>
  </si>
  <si>
    <t>Kampung Bukit Perah, Jalan Kuala Pilah - Sri Menanti*</t>
  </si>
  <si>
    <t>Kampung Dioh*</t>
  </si>
  <si>
    <t>Kampung Sungkak, Off Rembang Panas*</t>
  </si>
  <si>
    <t>Kampung Ulu Dioh, Sungai Dua*</t>
  </si>
  <si>
    <t>Kampung Parit Tinggi, Off Jalan Kuala Pilah - Parit Tinggi</t>
  </si>
  <si>
    <t>Kampung Kepis, Off Jalan Senaling - Kepis*</t>
  </si>
  <si>
    <t>Off Pekan Air Mawang</t>
  </si>
  <si>
    <t>Kampung Seki, Off Jalan Bahau - Dangi</t>
  </si>
  <si>
    <t>Jalan Bahau - Keratong</t>
  </si>
  <si>
    <t>Jalan Batu Kikir - Simpang Pertang*</t>
  </si>
  <si>
    <t>Jalan Jelai - Pekan Rompin</t>
  </si>
  <si>
    <t>Kampung Baru Cina, Jalan Batu Kikir - Serting</t>
  </si>
  <si>
    <t>Kampung Bayai, Off Jalan Batu Kikir - Simpang Pertang</t>
  </si>
  <si>
    <t>Kampung Jeram Panjang</t>
  </si>
  <si>
    <t>RTN Mahsan</t>
  </si>
  <si>
    <t>Off Jalan Bahau - Keratong</t>
  </si>
  <si>
    <t>Off Jalan Tampin - Bahau</t>
  </si>
  <si>
    <t>232,000 - 250,000</t>
  </si>
  <si>
    <t>Sungai Lui, Jalan Bahau - Kemayan</t>
  </si>
  <si>
    <t xml:space="preserve">Off Batu 12, Jalan PD - Pasir Panjang            </t>
  </si>
  <si>
    <t>Pengkalan Kempas, Off Pekan Pengkalan Kempas</t>
  </si>
  <si>
    <t>Kampong Kemunil, Off Jalan Semerbok - Astana Raja *</t>
  </si>
  <si>
    <t xml:space="preserve">Off KM 20, Jalan Seremban - Tampin                     </t>
  </si>
  <si>
    <t>Jalan Kuala Sawah - Kampung Sega *</t>
  </si>
  <si>
    <t>Kampung Kapal, Off Jalan Lenggeng - Broga **</t>
  </si>
  <si>
    <t>Kuala Sawah, Off Jalan Seremban - Rantau *</t>
  </si>
  <si>
    <t>Off Jalan Lenggeng - Sungai Jai</t>
  </si>
  <si>
    <t>Titian Teras</t>
  </si>
  <si>
    <t>Gemencheh Lama, Off Kampung Gemecheh Lama - Kampung Bukit Rokan</t>
  </si>
  <si>
    <t>OIL PALM</t>
  </si>
  <si>
    <t>Sungei Chepong, Off KM1.2 Jalan Kuala Klawang - Ulu Jelebu</t>
  </si>
  <si>
    <t>Off Jalan Serting - Muadzam</t>
  </si>
  <si>
    <t>Off Jalan Bahau - Batu Kikir</t>
  </si>
  <si>
    <t>Off Jalan Bahau - Batu Kikir*</t>
  </si>
  <si>
    <t>Off Jalan Bandar Sri Jempol - Keratong</t>
  </si>
  <si>
    <t>Jalan Bahau - Rompin</t>
  </si>
  <si>
    <t>Kampung Bukit Tempurung*</t>
  </si>
  <si>
    <t>Jalan Bahau - Bandar Baru Serting</t>
  </si>
  <si>
    <t>Kampung Melakai Johol, Off Jalan Tampin - Kuala Pilah</t>
  </si>
  <si>
    <t>Kampung Seberang Juasseh, Off Jalan Kuala Pilah - Sungai Dua*</t>
  </si>
  <si>
    <t>RTB Melekai, Off Jalan Tampin - Kuala Pilah</t>
  </si>
  <si>
    <t>Parit Tinggi</t>
  </si>
  <si>
    <t>Ulu Eyor, Jalan Kuala Pilah - Tampin*</t>
  </si>
  <si>
    <t>Air Hitam, Off Jalan Pasir Panjang - Pengkalan Kempas</t>
  </si>
  <si>
    <t>Jalan PD - Pengkalan Kempas</t>
  </si>
  <si>
    <t>Kampung Pachitan, Off Jalan Kampung Sawah</t>
  </si>
  <si>
    <t xml:space="preserve">Jalan Linggi - Lubok Cina </t>
  </si>
  <si>
    <t>Kampung Paya Lebar, Off Jalan Chengkau - Lubok Cina</t>
  </si>
  <si>
    <t>KM 29. Jalan Seremban - Tampin</t>
  </si>
  <si>
    <t>Off KM 6.8, Lubuk C - Sungai Timun</t>
  </si>
  <si>
    <t>Off KM 35.2, Jalan Seremban - Tampin</t>
  </si>
  <si>
    <t>Off KM 29, Jalan Seremban - Tampin</t>
  </si>
  <si>
    <t>Jalan Gemencheh - Batang Melaka</t>
  </si>
  <si>
    <t>DURIAN</t>
  </si>
  <si>
    <t>Kampung Lakai*</t>
  </si>
  <si>
    <t>Off Jalan Kampung Puom - Kampung Chennah</t>
  </si>
  <si>
    <t>Ulu Jelebu, Off Jalan Kampung Ulu Jelebu ***</t>
  </si>
  <si>
    <t>Kampung Ulu Sungai Dua*</t>
  </si>
  <si>
    <t>Kampung Kata, Off Sek Keb Tengkek</t>
  </si>
  <si>
    <t xml:space="preserve">Off KM 37, Jalan Seremban - Tampin                </t>
  </si>
  <si>
    <t>Kampung Takir, Off Jalan Labu *</t>
  </si>
  <si>
    <t>Off Jalan Mantin - Pajam</t>
  </si>
  <si>
    <t>Ulu Gebok, Off KM 21 Gebok</t>
  </si>
  <si>
    <t>DUSUN</t>
  </si>
  <si>
    <t>Kampung Parit Tinggi*</t>
  </si>
  <si>
    <t>Off Jalan Juasseh - Bahau</t>
  </si>
  <si>
    <t>Third layer</t>
  </si>
  <si>
    <t>Kampung Kuala Johol*</t>
  </si>
  <si>
    <t>Road frontage</t>
  </si>
  <si>
    <t>Kampung Ulu Parit*</t>
  </si>
  <si>
    <t>Kampung Bukit Tempurung, Kepis*</t>
  </si>
  <si>
    <t>Off Jalan Kampung Kundor Hilir</t>
  </si>
  <si>
    <t>Off Jalan Seremban - Rembau</t>
  </si>
  <si>
    <t>Off Jalan Kampung Daching - Ulu Beranang *</t>
  </si>
  <si>
    <t>Ulu Gebok, Off Jalan Seremban - Mantin</t>
  </si>
  <si>
    <t>Kampung Punggor, Off Pekan Batang Melaka</t>
  </si>
  <si>
    <t>VACANT LAND</t>
  </si>
  <si>
    <t>Gedan, Off Batu 19 Jalan Seremban - Kuala Klawang *</t>
  </si>
  <si>
    <t>Geliu Ulu, Off Jalan Seremban - Kuala Klawang *</t>
  </si>
  <si>
    <t>Kampung Geliu, Off Jalan Seremban - Kuala Klawang *</t>
  </si>
  <si>
    <t>Kampung Kubu, Off Jalan Seremban - Kuala Klawang *</t>
  </si>
  <si>
    <t>Kenaboi, Off Jalan Titi - Kongkoi</t>
  </si>
  <si>
    <t>Sungai Temelang, Off Jalan Kampung Sungai Muntoh - Kampung Chennah *</t>
  </si>
  <si>
    <t>Sungai Temelang, Off Jalan Kampung Sungai Muntoh - Kampung Chennah</t>
  </si>
  <si>
    <t>Telekong, Off Jalan Titi/Sungai Muntoh - Kampung Chennah</t>
  </si>
  <si>
    <t>Kampung Air Baning, Off Jalan Simpang Pertang - Karak</t>
  </si>
  <si>
    <t>Kampung Serdai Ulu, Off Jalan Seremban - Simpang Pertang</t>
  </si>
  <si>
    <t>Off Jalan Pekan Simpang Pertang</t>
  </si>
  <si>
    <t>Off Jalan Titi/Sg Muntoh - Kampung Chennah</t>
  </si>
  <si>
    <t xml:space="preserve">Off Jalan Titi Sungai Muntoh    </t>
  </si>
  <si>
    <t>Off Jalan Kampung Sepri</t>
  </si>
  <si>
    <t>Off Jalan Kuala Klawang - Seremban *</t>
  </si>
  <si>
    <t>Ulu Klawang, Off Jalan Seremban - Kuala Klawang ***</t>
  </si>
  <si>
    <t>Kampung Anak Air Retak Udang, Off Jalan Batu Kikir - Simpang Pertang</t>
  </si>
  <si>
    <t>Kampung Gatco</t>
  </si>
  <si>
    <t>Off KM 64, Jalan Batu Kikir - Simpang Pertang</t>
  </si>
  <si>
    <t>Kampung Kuala Kepis</t>
  </si>
  <si>
    <t>Jalan Kok Foh, Off Jalan Rompin - Bahau</t>
  </si>
  <si>
    <t>Kampung Sungai Lui, Off Jalan Serting - Kemayan</t>
  </si>
  <si>
    <t>Jalan Batu Kikir - Padang Lebar</t>
  </si>
  <si>
    <t>Batu 10, Jalan Kuala Pilah - Bahau</t>
  </si>
  <si>
    <t>Kampung Baru Cina Air Hitam</t>
  </si>
  <si>
    <t>200,000 - 210,000</t>
  </si>
  <si>
    <t>Kampung Jeram Panjang*</t>
  </si>
  <si>
    <t>Ladang Geddes</t>
  </si>
  <si>
    <t>Sungai Lui, Off Jalan Serting - Kemayan</t>
  </si>
  <si>
    <t>Bukit Gelugor, Off Jalan Juasseh - Bahau</t>
  </si>
  <si>
    <t>RTB Batu Tangga, Off Tampin - Kuala Pilah</t>
  </si>
  <si>
    <t>80,000 - 88,000</t>
  </si>
  <si>
    <t>Kampung Ampang Tinggi, Off Jalan Seremban - Kuala Pilah*</t>
  </si>
  <si>
    <t>Kampung Lanjut Manis, Off Jalan Seremban - Kuala Pilah*</t>
  </si>
  <si>
    <t>74000 - 80,000</t>
  </si>
  <si>
    <t>Kampung Ulu Parit, Off Jalan Seremban - Kuala Pilah*</t>
  </si>
  <si>
    <t>50,000 -57,000</t>
  </si>
  <si>
    <t>Kampung Jeram, Off Jalan Seremban - Kuala Pilah*</t>
  </si>
  <si>
    <t>Kampung Melekai, Off KM16 Jalan Tampin - Kuala Pilah *</t>
  </si>
  <si>
    <t>Kampung Rembang Panas, Off Jalan Juasseh - Kepis*</t>
  </si>
  <si>
    <t>95,000 - 120,000</t>
  </si>
  <si>
    <t>Kampung Ulu Sungai Dua, Jalan Juasseh - Kepis*</t>
  </si>
  <si>
    <t>Kampung Air Sejuk, Off Jalan Seremban - Kuala Pilah</t>
  </si>
  <si>
    <t>Kampung Kepis, Off Jalan Jelai - Dangi</t>
  </si>
  <si>
    <t>Kampung Kepis, Off Jalan Jelai - Dangi*</t>
  </si>
  <si>
    <t>Kampung Kuala Dioh, Off Jalan Sungai Dua - Bahau*</t>
  </si>
  <si>
    <t>Kampung Pilah Tengah, Off Jalan Senaling - Gachong*</t>
  </si>
  <si>
    <t>Kampung Sungai Jelutong, Off Jalan Terentang - Langkap*</t>
  </si>
  <si>
    <t>Kampung Ulu Gamin, Off Jalan Tangjung Ipoh - Sri Menanti*</t>
  </si>
  <si>
    <t>Kampung Ulu Pilah, Off Jalan Senaling - Ganchong*</t>
  </si>
  <si>
    <t>80,000 - 85,000</t>
  </si>
  <si>
    <t>Kampung Eyor, Jalan Kuala Pilah - Air Mawang/Ulu Yoh</t>
  </si>
  <si>
    <t>Kampung Geduhom Off Jalan Kuala Pilah - Tampin*</t>
  </si>
  <si>
    <t>Kampung Simpang, Off Jalan Seremban - Kuala Pilah*</t>
  </si>
  <si>
    <t>Kampung Tangkoh Air Mawang</t>
  </si>
  <si>
    <t>Kampung Ulu Parit Tinggi*</t>
  </si>
  <si>
    <t>Kampung Ulu Kok Talang*</t>
  </si>
  <si>
    <t>24,000 - 38,000</t>
  </si>
  <si>
    <t>Kampung Sungai Songkak, Off Jalan Kuala Pilah - Sungai Dua*</t>
  </si>
  <si>
    <t>Kampung Terusan, Off Seberang Juasseh*</t>
  </si>
  <si>
    <t>RTP Tebing Tinggi, Off Jalan Seremban - Kuala Pilah*</t>
  </si>
  <si>
    <t>111,000 - 130,000</t>
  </si>
  <si>
    <t>Kampung Sungai Talan, Off Jalan Pelangai - Terentang*</t>
  </si>
  <si>
    <t>Off Pekan Sri Menanti*</t>
  </si>
  <si>
    <t>Jalan Kuala Pilah - Seremban*</t>
  </si>
  <si>
    <t>Kampung Mampas, Jalan Kuala Pilah - Seremban*</t>
  </si>
  <si>
    <t>Jalan Bemban - Kuala Kepis*</t>
  </si>
  <si>
    <t>Kampung Air Mawang*</t>
  </si>
  <si>
    <t>Kampung Ayer Sejok*</t>
  </si>
  <si>
    <t>Kampung Majau, Off Jalan Terentang - Langkap*</t>
  </si>
  <si>
    <t>Kampung Nuri, Jalan Kuala Pilah - Tampin*</t>
  </si>
  <si>
    <t>44,000 - 50,000</t>
  </si>
  <si>
    <t>Kampung Songkak, Off Jalan Sungai Dua*</t>
  </si>
  <si>
    <t>Kampung Terentang , Off Batu Kikir - Tengkek*</t>
  </si>
  <si>
    <t>80,000 - 134,000</t>
  </si>
  <si>
    <t>Kampung Tumang Malok, Jalan Kuala Pilah - Air Mawang*</t>
  </si>
  <si>
    <t>Kampung Tengah, Air Mawang*</t>
  </si>
  <si>
    <t>Kampung Ulu Rembang Panas*</t>
  </si>
  <si>
    <t>RTB Selaru</t>
  </si>
  <si>
    <t>Kampung Pelangai</t>
  </si>
  <si>
    <t>Tanjung Limau Purut</t>
  </si>
  <si>
    <t>Kampung Anak Ayer Penghulu, Off Pelangai*</t>
  </si>
  <si>
    <t>Kampung Inas, Off Jalan Tampin - Kuala Pilah*</t>
  </si>
  <si>
    <t>Kampung Johol Tengah, Off Jalan Kuala Pilah - Air Mawang</t>
  </si>
  <si>
    <t>Jalan Bahau - Dangi*</t>
  </si>
  <si>
    <t>Bukit Kepong, Off Jalan Port Dickson - Pasir Panjang</t>
  </si>
  <si>
    <t>Bukit Pelandok, Jalan Chuah/Bukit Pelandok</t>
  </si>
  <si>
    <t xml:space="preserve">Gelendong, Off Jalan Chuah/Bukit Pelandok          </t>
  </si>
  <si>
    <t>Kampung Baru Sungai Nipah</t>
  </si>
  <si>
    <t>Leong Hin San Estate, Off KM21.3 Jalan Seremban - Linggi</t>
  </si>
  <si>
    <t>Off Jalan Linggi - Pedas</t>
  </si>
  <si>
    <t xml:space="preserve">Off Jalan Linggi/Pengkalan Kempas </t>
  </si>
  <si>
    <t>Off Jalan Lukut / Bukit Pelandok</t>
  </si>
  <si>
    <t>Off Jalan Seremban - Port Dickson</t>
  </si>
  <si>
    <t>Off Lebuhraya Sunggala - Pasir Panjang</t>
  </si>
  <si>
    <t>Off KM26, Jalan Pasir Panjang - Pengkalan Kempas</t>
  </si>
  <si>
    <t>Permatang Samak, Off KM45 Jalan Seremban - Linggi *</t>
  </si>
  <si>
    <t>Pusat Penternakan Khinzir, Off Jalan Lukut - Sepang</t>
  </si>
  <si>
    <t>Sua Betong, Off Jalan Siliau- Rantau</t>
  </si>
  <si>
    <t>Sungai Menyala,  Off KM9 Air Kuning - Sunggala **</t>
  </si>
  <si>
    <t>Bukit Bertam Estate ***</t>
  </si>
  <si>
    <t>Dusun Sri Salam, Off Jalan Kampung Kundor Hilir</t>
  </si>
  <si>
    <t>Kampung Haji Sulaiman, KM 4, Jalan Lubok China-Chengkau</t>
  </si>
  <si>
    <t xml:space="preserve">Kampung Kundor, Off KM 10 Jalan Pedas-Linggi *            </t>
  </si>
  <si>
    <t>Kampung Sungai Timun, Off Jalan Linggi / Lubok Cina</t>
  </si>
  <si>
    <t>Off Jalan Bongek - Gadong *</t>
  </si>
  <si>
    <t>Off Jalan Chengkau / Pilin *</t>
  </si>
  <si>
    <t>Off Jalan Kampung Chenong / Astana Raja *</t>
  </si>
  <si>
    <t>Off Jalan Linggi - Lubok Cina</t>
  </si>
  <si>
    <t>Off Jalan Linggi - Lubok Cina ***</t>
  </si>
  <si>
    <t>74,000 - 92,000</t>
  </si>
  <si>
    <t xml:space="preserve">Off Jalan Semerbok - Tampin          </t>
  </si>
  <si>
    <t>Off KM 3, Jalan Chengkau - Lubok Cina *</t>
  </si>
  <si>
    <t>Off KM 35.2, Jalan Seremban - Tampin *</t>
  </si>
  <si>
    <t>Off KM6 Jalan Pedas - Rantau</t>
  </si>
  <si>
    <t>Urban Green Homestead</t>
  </si>
  <si>
    <t xml:space="preserve">Jalan Kuala Sawah - Kampung Sega             </t>
  </si>
  <si>
    <t>Jalan Seremban - Pantai **</t>
  </si>
  <si>
    <t>Kampung Jerangkang, Off Jalan Seremban - Labu *</t>
  </si>
  <si>
    <t>Kampung Gatoh, Off KM 14.4 Jalan Seremban - Kuala Klawang *</t>
  </si>
  <si>
    <t>Kampung Kelusan, Off Jalan Lenggeng - Pantai *</t>
  </si>
  <si>
    <t>Kampung Ulu Mantin, Off Pekan Mantin</t>
  </si>
  <si>
    <t>737,000 - 788,000</t>
  </si>
  <si>
    <t>Merbau Chondong, Off KM13, Jalan Labu *</t>
  </si>
  <si>
    <t>Off Jalan Lenggeng - Broga</t>
  </si>
  <si>
    <t>Off Jalan Seremban - Jelebu</t>
  </si>
  <si>
    <t>Off Jalan Seremban - Jelebu **</t>
  </si>
  <si>
    <t>Off Jalan Seremban - Kajang</t>
  </si>
  <si>
    <t>791,000 - 857,000</t>
  </si>
  <si>
    <t xml:space="preserve">Off Jalan Seremban - Port Dickson         </t>
  </si>
  <si>
    <t>Off Jalan Sungai Machang - Lenggeng</t>
  </si>
  <si>
    <t xml:space="preserve">Bukit Batu, Off Jalan Tampin - Gemas              </t>
  </si>
  <si>
    <t>Kampung Gedok, Off Batang Melaka</t>
  </si>
  <si>
    <t>Kampung Repah, KM 4, jalan Tampin - Gemas *</t>
  </si>
  <si>
    <t xml:space="preserve">Kampung Ulu Pondoi, Off KM 14, Jalan Tampin - Gemas       </t>
  </si>
  <si>
    <t>Kampung Londah, Off Jalan Gemas - Pasir Besar</t>
  </si>
  <si>
    <t>Kampung Mantai, Off Jalan Air Kuning - Nyalas</t>
  </si>
  <si>
    <t>Kampung Ulu Rokan, Off Jalan Gemencheh - Dangi</t>
  </si>
  <si>
    <t>Kampung Sungai Dua, Gemecheh</t>
  </si>
  <si>
    <t>KM 6.5, Jalan Tampin - Repah</t>
  </si>
  <si>
    <t>TANAH KAMPONG</t>
  </si>
  <si>
    <t>Kampung Renal, Off Jalan Seremban - Kuala Klawang *</t>
  </si>
  <si>
    <t>Kampung Tampin Linggi, Off Jalan Linggi - Pengkalan Kempas *</t>
  </si>
  <si>
    <t xml:space="preserve">Kampung Mampat, Off KM 10 Jalan Chengkau - Rembau *       </t>
  </si>
  <si>
    <t>Kampung Minching, Off Jalan Seremban - Rembau *</t>
  </si>
  <si>
    <t>Kampung Panchang, Off Jalan Linggi - Lubok Cina *</t>
  </si>
  <si>
    <t>Off Jalan Lubok Cina *</t>
  </si>
  <si>
    <t>Off KM 27, Jalan Seremban - Tampin *</t>
  </si>
  <si>
    <t>Off KM 7.5, Jalan Linggi - Pedas*</t>
  </si>
  <si>
    <t>Batu 8, Off Jalan Seremban - Mantin</t>
  </si>
  <si>
    <t>Jalan Rantau - Ulu Kanchong *</t>
  </si>
  <si>
    <t>Jalan Seremban - Port Dickson</t>
  </si>
  <si>
    <t>Kampung Tengah, Jalan Lenggeng - Sungai Jai *</t>
  </si>
  <si>
    <t>Ulu Batang Benar, Off Jalan Nilai - Pajam</t>
  </si>
  <si>
    <t>Jalan Tampin - Gemas *</t>
  </si>
  <si>
    <t xml:space="preserve">Kampung Chenderam, Off Jalan Tampin - Gemas *               </t>
  </si>
  <si>
    <t xml:space="preserve">Kampung Ulu Kijai, Off Jalan Tampin - Gemas *        </t>
  </si>
  <si>
    <t>Off KM 14, Jalan Tampin - Gemas *</t>
  </si>
  <si>
    <t>HOMESTEAD</t>
  </si>
  <si>
    <t>Taman Arawana (Barbara Forest Park), Jalan Lenggeng - Broga</t>
  </si>
  <si>
    <t>1,158,536 - 1,294,964</t>
  </si>
  <si>
    <t>1,199,000 - 1,378,000</t>
  </si>
  <si>
    <t xml:space="preserve">Planters Heaven, Off Jalan Labu - Nilai </t>
  </si>
  <si>
    <t>* Rezab Melayu</t>
  </si>
  <si>
    <t>** Pajakan</t>
  </si>
  <si>
    <t>*** Rezab Melayu &amp; Pajakan</t>
  </si>
  <si>
    <t>Jadual 8.13</t>
  </si>
  <si>
    <t>Land Price (RM/s.m.)</t>
  </si>
  <si>
    <t>RESIDENTIAL DEVELOPMENT</t>
  </si>
  <si>
    <t>Batu 45 - Batu 51, Jalan Kuala Pilah - Simpang Durian</t>
  </si>
  <si>
    <t>Jalan Kuala Klawang - Titi</t>
  </si>
  <si>
    <t>Jalan Kuala Klawang - Pertang</t>
  </si>
  <si>
    <t>Sungai Kenaboi off Jalan Kampung Puom - Kampung Kongkoi</t>
  </si>
  <si>
    <t>Jalan Rompin - Gemas</t>
  </si>
  <si>
    <t>KM 5, Jalan Bahau - Mahsan</t>
  </si>
  <si>
    <t>Kampung Langkap, Jalan Bahau - Tampin</t>
  </si>
  <si>
    <t>Kampung Batu Tangga, Off Tampin - Kuala Pilah</t>
  </si>
  <si>
    <t>Kampung Dangi, Off Jalan Bahau - Dangi</t>
  </si>
  <si>
    <t>Off Jalan Port Dickson- Pasir Panjang</t>
  </si>
  <si>
    <t>Off KM16, Jalan Port Dickson - Pasir Panjang</t>
  </si>
  <si>
    <t>Jalan Lee Sam</t>
  </si>
  <si>
    <t xml:space="preserve">Kampung Jerangkang, KM 23 Jalan Seremban - Nilai              </t>
  </si>
  <si>
    <t>Kampung Jijan, Off Jalan Salak - LBJ</t>
  </si>
  <si>
    <t xml:space="preserve">Kampung Tekir, KM 16 Jalan Labu                  </t>
  </si>
  <si>
    <t>Kampung Sungai Landak, Off Jalan Seremban - Paroi</t>
  </si>
  <si>
    <t>First Layer</t>
  </si>
  <si>
    <t xml:space="preserve">Lebuhraya Seremban - Bukit Nanas                </t>
  </si>
  <si>
    <t xml:space="preserve">Off  KM 23, Jalan Seremban-Port Dickson             </t>
  </si>
  <si>
    <t xml:space="preserve">Off Jalan  Nilai - Salak      </t>
  </si>
  <si>
    <t xml:space="preserve">Off Jalan Dato Muda Linggi                            </t>
  </si>
  <si>
    <t xml:space="preserve">Off Jalan Nilai - Pajam    </t>
  </si>
  <si>
    <t xml:space="preserve">Off Jalan Seremban - Port Dickson                       </t>
  </si>
  <si>
    <t>Off KM 2, Jalan Broga - Seremban</t>
  </si>
  <si>
    <t xml:space="preserve">Off KM 16, Jalan Port Dickson - Pasir Panjang                      </t>
  </si>
  <si>
    <t>Off Taman Asoka</t>
  </si>
  <si>
    <t xml:space="preserve">Pecahan Lot 1645, Jalan  Seremban - Paroi       </t>
  </si>
  <si>
    <t xml:space="preserve">Persiaran Seremban 3                              </t>
  </si>
  <si>
    <t xml:space="preserve">RTN Gadong Jaya, Jalan Kg Gadong -Lbj - Klia                    </t>
  </si>
  <si>
    <t xml:space="preserve">Ulu Sawah, Off Pekan Kuala Sawah                   </t>
  </si>
  <si>
    <t>Felda Sendayan</t>
  </si>
  <si>
    <t>Jalan Kampung Gadong - LBJ - KLIA</t>
  </si>
  <si>
    <t>Kampung Air Kuning, Jalan Seremban - Air Kuning</t>
  </si>
  <si>
    <t>Kampung Ulu Rokan, Off Gemencheh lama</t>
  </si>
  <si>
    <t>Off KM14, Tampin - Gemas</t>
  </si>
  <si>
    <t>32 - 48</t>
  </si>
  <si>
    <t>INDUSTRIAL DEVELOPMENT</t>
  </si>
  <si>
    <t>Off Jalan Batu Kikir / Simpang Pertang</t>
  </si>
  <si>
    <t>COMMERCIAL DEVELOPMENT</t>
  </si>
  <si>
    <t>Kampung Bukit Bantan</t>
  </si>
  <si>
    <t>Jadual 8.14</t>
  </si>
  <si>
    <t>Town and Location</t>
  </si>
  <si>
    <t>The Legend International Water Homes</t>
  </si>
  <si>
    <t>190,000 - 206,360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</si>
</sst>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"/>
    <numFmt numFmtId="167" formatCode="#,##0.0"/>
    <numFmt numFmtId="168" formatCode="0.0%"/>
  </numFmts>
  <fonts count="19" x14ac:knownFonts="1">
    <font>
      <sz val="10"/>
      <color theme="1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Times New Roman"/>
      <family val="1"/>
    </font>
    <font>
      <sz val="16"/>
      <name val="Arial"/>
      <family val="2"/>
    </font>
    <font>
      <b/>
      <i/>
      <sz val="11"/>
      <name val="Arial"/>
      <family val="2"/>
    </font>
    <font>
      <b/>
      <sz val="10"/>
      <color theme="1"/>
      <name val="Arial"/>
      <family val="2"/>
    </font>
    <font>
      <sz val="10"/>
      <color indexed="2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B5A1"/>
        <bgColor indexed="64"/>
      </patternFill>
    </fill>
    <fill>
      <patternFill patternType="solid">
        <fgColor rgb="FFF7D5C4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1"/>
    <xf numFmtId="43" fontId="1" fillId="0" borderId="1" applyFont="0" applyFill="0" applyBorder="0"/>
    <xf numFmtId="41" fontId="1" fillId="0" borderId="1" applyFont="0" applyFill="0" applyBorder="0"/>
    <xf numFmtId="41" fontId="1" fillId="0" borderId="1" applyFont="0" applyFill="0" applyBorder="0"/>
    <xf numFmtId="43" fontId="1" fillId="0" borderId="1" applyFont="0" applyFill="0" applyBorder="0"/>
    <xf numFmtId="43" fontId="1" fillId="0" borderId="1" applyFont="0" applyFill="0" applyBorder="0"/>
    <xf numFmtId="0" fontId="2" fillId="0" borderId="1" applyNumberFormat="0" applyFill="0" applyBorder="0"/>
    <xf numFmtId="0" fontId="1" fillId="0" borderId="1"/>
    <xf numFmtId="164" fontId="1" fillId="0" borderId="1"/>
    <xf numFmtId="0" fontId="1" fillId="0" borderId="1"/>
    <xf numFmtId="0" fontId="1" fillId="0" borderId="1"/>
    <xf numFmtId="0" fontId="1" fillId="0" borderId="1"/>
    <xf numFmtId="9" fontId="1" fillId="0" borderId="1" applyFont="0" applyFill="0" applyBorder="0"/>
  </cellStyleXfs>
  <cellXfs count="235">
    <xf numFmtId="0" fontId="0" fillId="0" borderId="1" xfId="0"/>
    <xf numFmtId="0" fontId="3" fillId="0" borderId="1" xfId="0" applyFont="1"/>
    <xf numFmtId="0" fontId="4" fillId="0" borderId="1" xfId="0" applyFont="1"/>
    <xf numFmtId="0" fontId="5" fillId="0" borderId="1" xfId="0" applyFont="1" applyAlignment="1">
      <alignment horizontal="center" vertical="center" wrapText="1"/>
    </xf>
    <xf numFmtId="0" fontId="4" fillId="0" borderId="1" xfId="0" applyFont="1" applyAlignment="1">
      <alignment horizontal="center"/>
    </xf>
    <xf numFmtId="0" fontId="4" fillId="0" borderId="1" xfId="0" applyFont="1" applyAlignment="1">
      <alignment vertical="center"/>
    </xf>
    <xf numFmtId="1" fontId="4" fillId="0" borderId="1" xfId="0" applyNumberFormat="1" applyFont="1" applyAlignment="1">
      <alignment horizontal="center"/>
    </xf>
    <xf numFmtId="166" fontId="4" fillId="0" borderId="1" xfId="0" applyNumberFormat="1" applyFont="1" applyAlignment="1">
      <alignment horizontal="center"/>
    </xf>
    <xf numFmtId="0" fontId="5" fillId="0" borderId="1" xfId="0" applyFont="1"/>
    <xf numFmtId="0" fontId="8" fillId="0" borderId="1" xfId="0" applyFont="1"/>
    <xf numFmtId="166" fontId="4" fillId="0" borderId="1" xfId="0" applyNumberFormat="1" applyFont="1" applyAlignment="1">
      <alignment horizontal="center" vertical="center"/>
    </xf>
    <xf numFmtId="3" fontId="1" fillId="0" borderId="1" xfId="0" applyNumberFormat="1" applyFont="1" applyAlignment="1">
      <alignment horizontal="center"/>
    </xf>
    <xf numFmtId="0" fontId="1" fillId="0" borderId="1" xfId="0" applyFont="1" applyAlignment="1">
      <alignment horizontal="center"/>
    </xf>
    <xf numFmtId="0" fontId="1" fillId="0" borderId="1" xfId="0" applyFont="1"/>
    <xf numFmtId="0" fontId="3" fillId="0" borderId="1" xfId="0" applyFont="1" applyAlignment="1">
      <alignment horizontal="center"/>
    </xf>
    <xf numFmtId="167" fontId="1" fillId="0" borderId="1" xfId="0" applyNumberFormat="1" applyFont="1" applyAlignment="1">
      <alignment horizontal="center"/>
    </xf>
    <xf numFmtId="0" fontId="1" fillId="0" borderId="1" xfId="0" applyFont="1" applyAlignment="1">
      <alignment horizontal="left"/>
    </xf>
    <xf numFmtId="165" fontId="1" fillId="0" borderId="1" xfId="1" applyNumberFormat="1" applyFont="1" applyBorder="1" applyAlignment="1">
      <alignment horizontal="center"/>
    </xf>
    <xf numFmtId="166" fontId="1" fillId="0" borderId="1" xfId="0" applyNumberFormat="1" applyFont="1" applyAlignment="1">
      <alignment horizontal="center" vertical="center"/>
    </xf>
    <xf numFmtId="0" fontId="1" fillId="0" borderId="1" xfId="0" applyFont="1" applyAlignment="1">
      <alignment horizontal="left" vertical="center"/>
    </xf>
    <xf numFmtId="1" fontId="1" fillId="0" borderId="1" xfId="0" applyNumberFormat="1" applyFont="1" applyAlignment="1">
      <alignment horizontal="center"/>
    </xf>
    <xf numFmtId="3" fontId="1" fillId="0" borderId="1" xfId="0" applyNumberFormat="1" applyFont="1" applyAlignment="1">
      <alignment horizontal="center" vertical="center"/>
    </xf>
    <xf numFmtId="167" fontId="1" fillId="0" borderId="1" xfId="0" applyNumberFormat="1" applyFont="1" applyAlignment="1">
      <alignment horizontal="center" vertical="center"/>
    </xf>
    <xf numFmtId="43" fontId="1" fillId="0" borderId="1" xfId="1" applyFont="1" applyBorder="1" applyAlignment="1">
      <alignment horizontal="left"/>
    </xf>
    <xf numFmtId="43" fontId="1" fillId="0" borderId="1" xfId="1" applyFont="1" applyBorder="1" applyAlignment="1">
      <alignment horizontal="center"/>
    </xf>
    <xf numFmtId="0" fontId="3" fillId="0" borderId="1" xfId="0" applyFont="1" applyAlignment="1">
      <alignment horizontal="left"/>
    </xf>
    <xf numFmtId="0" fontId="9" fillId="0" borderId="1" xfId="0" applyFont="1"/>
    <xf numFmtId="3" fontId="1" fillId="0" borderId="1" xfId="0" applyNumberFormat="1" applyFont="1"/>
    <xf numFmtId="0" fontId="3" fillId="0" borderId="1" xfId="0" applyFont="1" applyAlignment="1">
      <alignment vertical="center"/>
    </xf>
    <xf numFmtId="0" fontId="1" fillId="0" borderId="1" xfId="0" applyFont="1" applyAlignment="1">
      <alignment vertical="center"/>
    </xf>
    <xf numFmtId="43" fontId="1" fillId="0" borderId="1" xfId="1" applyFont="1" applyBorder="1"/>
    <xf numFmtId="1" fontId="1" fillId="0" borderId="1" xfId="1" applyNumberFormat="1" applyFont="1" applyBorder="1" applyAlignment="1">
      <alignment horizontal="center"/>
    </xf>
    <xf numFmtId="166" fontId="1" fillId="0" borderId="1" xfId="0" applyNumberFormat="1" applyFont="1" applyAlignment="1">
      <alignment horizontal="center"/>
    </xf>
    <xf numFmtId="3" fontId="1" fillId="0" borderId="1" xfId="2" applyNumberFormat="1" applyFont="1" applyBorder="1" applyAlignment="1">
      <alignment horizontal="center" vertical="center"/>
    </xf>
    <xf numFmtId="0" fontId="1" fillId="0" borderId="1" xfId="0" applyFont="1" applyAlignment="1">
      <alignment horizontal="center" vertical="center"/>
    </xf>
    <xf numFmtId="3" fontId="1" fillId="0" borderId="1" xfId="1" applyNumberFormat="1" applyFont="1" applyBorder="1" applyAlignment="1">
      <alignment horizontal="center"/>
    </xf>
    <xf numFmtId="4" fontId="3" fillId="0" borderId="1" xfId="0" applyNumberFormat="1" applyFont="1"/>
    <xf numFmtId="4" fontId="1" fillId="0" borderId="1" xfId="0" applyNumberFormat="1" applyFont="1" applyAlignment="1">
      <alignment horizontal="center"/>
    </xf>
    <xf numFmtId="3" fontId="10" fillId="0" borderId="1" xfId="0" applyNumberFormat="1" applyFont="1" applyAlignment="1">
      <alignment horizontal="center"/>
    </xf>
    <xf numFmtId="37" fontId="1" fillId="0" borderId="1" xfId="1" applyNumberFormat="1" applyFont="1" applyBorder="1" applyAlignment="1">
      <alignment horizontal="center"/>
    </xf>
    <xf numFmtId="0" fontId="3" fillId="0" borderId="1" xfId="0" applyFont="1" applyAlignment="1">
      <alignment horizontal="center" vertical="center"/>
    </xf>
    <xf numFmtId="166" fontId="1" fillId="0" borderId="1" xfId="12" applyNumberFormat="1" applyFont="1" applyBorder="1" applyAlignment="1">
      <alignment horizontal="center" vertical="center"/>
    </xf>
    <xf numFmtId="168" fontId="1" fillId="0" borderId="1" xfId="12" applyNumberFormat="1" applyFont="1" applyBorder="1" applyAlignment="1">
      <alignment horizontal="center" vertical="center"/>
    </xf>
    <xf numFmtId="1" fontId="1" fillId="0" borderId="1" xfId="0" applyNumberFormat="1" applyFont="1" applyAlignment="1">
      <alignment horizontal="center" vertical="center"/>
    </xf>
    <xf numFmtId="166" fontId="1" fillId="0" borderId="1" xfId="0" applyNumberFormat="1" applyFont="1" applyAlignment="1">
      <alignment vertical="center"/>
    </xf>
    <xf numFmtId="0" fontId="10" fillId="0" borderId="1" xfId="0" applyFont="1"/>
    <xf numFmtId="166" fontId="10" fillId="0" borderId="1" xfId="0" applyNumberFormat="1" applyFont="1" applyAlignment="1">
      <alignment horizontal="center"/>
    </xf>
    <xf numFmtId="2" fontId="1" fillId="0" borderId="1" xfId="0" applyNumberFormat="1" applyFont="1" applyAlignment="1">
      <alignment horizontal="center" vertical="center"/>
    </xf>
    <xf numFmtId="3" fontId="10" fillId="0" borderId="1" xfId="1" applyNumberFormat="1" applyFont="1" applyBorder="1" applyAlignment="1">
      <alignment horizontal="center"/>
    </xf>
    <xf numFmtId="3" fontId="3" fillId="0" borderId="1" xfId="0" applyNumberFormat="1" applyFont="1" applyAlignment="1">
      <alignment horizontal="center"/>
    </xf>
    <xf numFmtId="0" fontId="3" fillId="0" borderId="1" xfId="0" applyFont="1" applyAlignment="1">
      <alignment vertical="top"/>
    </xf>
    <xf numFmtId="0" fontId="11" fillId="0" borderId="1" xfId="0" applyFont="1"/>
    <xf numFmtId="0" fontId="12" fillId="0" borderId="1" xfId="0" applyFont="1"/>
    <xf numFmtId="0" fontId="14" fillId="0" borderId="1" xfId="0" applyFont="1" applyAlignment="1">
      <alignment horizontal="center"/>
    </xf>
    <xf numFmtId="3" fontId="14" fillId="0" borderId="1" xfId="0" applyNumberFormat="1" applyFont="1" applyAlignment="1">
      <alignment horizontal="center" vertical="center"/>
    </xf>
    <xf numFmtId="0" fontId="14" fillId="0" borderId="1" xfId="0" applyFont="1"/>
    <xf numFmtId="0" fontId="14" fillId="0" borderId="1" xfId="0" applyFont="1" applyAlignment="1">
      <alignment vertical="center"/>
    </xf>
    <xf numFmtId="0" fontId="0" fillId="0" borderId="1" xfId="0" applyAlignment="1">
      <alignment horizontal="center"/>
    </xf>
    <xf numFmtId="0" fontId="9" fillId="0" borderId="1" xfId="0" applyFont="1" applyAlignment="1">
      <alignment horizontal="left"/>
    </xf>
    <xf numFmtId="0" fontId="16" fillId="0" borderId="1" xfId="0" applyFont="1" applyAlignment="1">
      <alignment horizontal="center"/>
    </xf>
    <xf numFmtId="4" fontId="1" fillId="0" borderId="1" xfId="0" applyNumberFormat="1" applyFont="1" applyAlignment="1">
      <alignment horizontal="center" vertical="center"/>
    </xf>
    <xf numFmtId="0" fontId="17" fillId="0" borderId="1" xfId="0" applyFont="1"/>
    <xf numFmtId="0" fontId="18" fillId="0" borderId="1" xfId="0" applyFont="1"/>
    <xf numFmtId="2" fontId="1" fillId="0" borderId="1" xfId="0" applyNumberFormat="1" applyFont="1" applyAlignment="1">
      <alignment horizontal="center"/>
    </xf>
    <xf numFmtId="3" fontId="1" fillId="0" borderId="1" xfId="0" applyNumberFormat="1" applyFont="1" applyAlignment="1">
      <alignment vertical="center"/>
    </xf>
    <xf numFmtId="2" fontId="3" fillId="0" borderId="1" xfId="0" applyNumberFormat="1" applyFont="1" applyAlignment="1">
      <alignment horizontal="center"/>
    </xf>
    <xf numFmtId="4" fontId="3" fillId="0" borderId="1" xfId="0" applyNumberFormat="1" applyFont="1" applyAlignment="1">
      <alignment horizontal="center"/>
    </xf>
    <xf numFmtId="2" fontId="3" fillId="0" borderId="1" xfId="0" applyNumberFormat="1" applyFont="1" applyAlignment="1">
      <alignment horizontal="center" vertical="center"/>
    </xf>
    <xf numFmtId="1" fontId="1" fillId="0" borderId="1" xfId="0" applyNumberFormat="1" applyFont="1"/>
    <xf numFmtId="0" fontId="2" fillId="0" borderId="1" xfId="6"/>
    <xf numFmtId="0" fontId="5" fillId="0" borderId="1" xfId="0" applyFont="1" applyAlignment="1">
      <alignment horizontal="center"/>
    </xf>
    <xf numFmtId="0" fontId="5" fillId="0" borderId="1" xfId="0" applyFont="1" applyAlignment="1">
      <alignment horizontal="left"/>
    </xf>
    <xf numFmtId="0" fontId="6" fillId="0" borderId="1" xfId="0" applyFont="1" applyAlignment="1">
      <alignment horizontal="justify" vertical="center"/>
    </xf>
    <xf numFmtId="0" fontId="4" fillId="0" borderId="1" xfId="0" applyFont="1" applyAlignment="1">
      <alignment horizontal="center" vertical="top"/>
    </xf>
    <xf numFmtId="0" fontId="2" fillId="0" borderId="1" xfId="6" applyAlignment="1">
      <alignment vertical="top"/>
    </xf>
    <xf numFmtId="0" fontId="4" fillId="0" borderId="1" xfId="0" applyFont="1" applyAlignment="1">
      <alignment vertical="top"/>
    </xf>
    <xf numFmtId="0" fontId="2" fillId="0" borderId="1" xfId="6" applyFill="1" applyAlignment="1">
      <alignment horizontal="left"/>
    </xf>
    <xf numFmtId="0" fontId="7" fillId="0" borderId="1" xfId="0" applyFont="1"/>
    <xf numFmtId="0" fontId="1" fillId="0" borderId="1" xfId="0" applyFont="1" applyAlignment="1">
      <alignment vertical="top"/>
    </xf>
    <xf numFmtId="166" fontId="14" fillId="0" borderId="1" xfId="0" applyNumberFormat="1" applyFont="1" applyAlignment="1">
      <alignment horizontal="center" vertical="center"/>
    </xf>
    <xf numFmtId="3" fontId="1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/>
    <xf numFmtId="166" fontId="4" fillId="0" borderId="1" xfId="0" applyNumberFormat="1" applyFont="1"/>
    <xf numFmtId="0" fontId="14" fillId="0" borderId="1" xfId="0" applyFont="1" applyAlignment="1">
      <alignment horizontal="left"/>
    </xf>
    <xf numFmtId="164" fontId="3" fillId="0" borderId="1" xfId="8" applyFont="1" applyAlignment="1">
      <alignment vertical="center"/>
    </xf>
    <xf numFmtId="1" fontId="1" fillId="0" borderId="1" xfId="8" applyNumberFormat="1" applyAlignment="1">
      <alignment horizontal="center" vertical="center"/>
    </xf>
    <xf numFmtId="164" fontId="1" fillId="0" borderId="1" xfId="8" applyAlignment="1">
      <alignment vertical="center"/>
    </xf>
    <xf numFmtId="3" fontId="1" fillId="0" borderId="1" xfId="8" applyNumberFormat="1" applyAlignment="1">
      <alignment horizontal="center" vertical="center"/>
    </xf>
    <xf numFmtId="167" fontId="1" fillId="0" borderId="1" xfId="8" applyNumberFormat="1" applyAlignment="1">
      <alignment vertical="center"/>
    </xf>
    <xf numFmtId="164" fontId="1" fillId="0" borderId="1" xfId="8" applyAlignment="1">
      <alignment horizontal="center" vertical="center"/>
    </xf>
    <xf numFmtId="167" fontId="1" fillId="0" borderId="1" xfId="8" applyNumberFormat="1" applyAlignment="1">
      <alignment horizontal="center" vertical="center"/>
    </xf>
    <xf numFmtId="0" fontId="3" fillId="0" borderId="1" xfId="0" applyFont="1" applyAlignment="1">
      <alignment horizontal="left" vertical="center"/>
    </xf>
    <xf numFmtId="167" fontId="1" fillId="0" borderId="1" xfId="1" applyNumberFormat="1" applyFont="1" applyBorder="1" applyAlignment="1">
      <alignment horizontal="center"/>
    </xf>
    <xf numFmtId="3" fontId="16" fillId="0" borderId="1" xfId="0" applyNumberFormat="1" applyFont="1" applyAlignment="1">
      <alignment horizontal="center"/>
    </xf>
    <xf numFmtId="1" fontId="3" fillId="0" borderId="1" xfId="0" applyNumberFormat="1" applyFont="1" applyAlignment="1">
      <alignment horizontal="center"/>
    </xf>
    <xf numFmtId="0" fontId="16" fillId="0" borderId="1" xfId="0" applyFont="1"/>
    <xf numFmtId="0" fontId="1" fillId="0" borderId="1" xfId="1" applyNumberFormat="1" applyFont="1" applyBorder="1" applyAlignment="1">
      <alignment horizontal="center"/>
    </xf>
    <xf numFmtId="43" fontId="3" fillId="0" borderId="1" xfId="1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1" fillId="0" borderId="1" xfId="0" quotePrefix="1" applyFont="1" applyAlignment="1">
      <alignment horizontal="center"/>
    </xf>
    <xf numFmtId="1" fontId="5" fillId="0" borderId="1" xfId="0" applyNumberFormat="1" applyFont="1" applyAlignment="1">
      <alignment horizontal="center" vertical="center" wrapText="1"/>
    </xf>
    <xf numFmtId="166" fontId="5" fillId="0" borderId="1" xfId="0" applyNumberFormat="1" applyFont="1" applyAlignment="1">
      <alignment horizontal="center" vertical="center" wrapText="1"/>
    </xf>
    <xf numFmtId="166" fontId="1" fillId="0" borderId="1" xfId="0" applyNumberFormat="1" applyFont="1"/>
    <xf numFmtId="3" fontId="3" fillId="0" borderId="1" xfId="0" applyNumberFormat="1" applyFont="1"/>
    <xf numFmtId="3" fontId="16" fillId="0" borderId="1" xfId="1" applyNumberFormat="1" applyFont="1" applyBorder="1" applyAlignment="1">
      <alignment horizontal="center"/>
    </xf>
    <xf numFmtId="2" fontId="1" fillId="0" borderId="1" xfId="0" applyNumberFormat="1" applyFont="1"/>
    <xf numFmtId="0" fontId="16" fillId="0" borderId="1" xfId="0" applyFont="1" applyAlignment="1">
      <alignment vertical="center"/>
    </xf>
    <xf numFmtId="166" fontId="16" fillId="0" borderId="1" xfId="0" applyNumberFormat="1" applyFont="1" applyAlignment="1">
      <alignment horizontal="center" vertical="center"/>
    </xf>
    <xf numFmtId="4" fontId="3" fillId="0" borderId="1" xfId="0" applyNumberFormat="1" applyFont="1" applyAlignment="1">
      <alignment horizontal="center" vertical="center"/>
    </xf>
    <xf numFmtId="2" fontId="16" fillId="0" borderId="1" xfId="0" applyNumberFormat="1" applyFont="1" applyAlignment="1">
      <alignment horizontal="center" vertical="center"/>
    </xf>
    <xf numFmtId="3" fontId="16" fillId="0" borderId="1" xfId="0" applyNumberFormat="1" applyFont="1" applyAlignment="1">
      <alignment horizontal="center" vertical="center"/>
    </xf>
    <xf numFmtId="166" fontId="16" fillId="0" borderId="1" xfId="0" applyNumberFormat="1" applyFont="1" applyAlignment="1">
      <alignment horizontal="center"/>
    </xf>
    <xf numFmtId="166" fontId="3" fillId="0" borderId="1" xfId="0" applyNumberFormat="1" applyFont="1" applyAlignment="1">
      <alignment horizontal="center"/>
    </xf>
    <xf numFmtId="1" fontId="16" fillId="0" borderId="1" xfId="0" applyNumberFormat="1" applyFont="1" applyAlignment="1">
      <alignment horizontal="center"/>
    </xf>
    <xf numFmtId="49" fontId="16" fillId="0" borderId="1" xfId="0" applyNumberFormat="1" applyFont="1"/>
    <xf numFmtId="49" fontId="1" fillId="0" borderId="1" xfId="0" applyNumberFormat="1" applyFont="1" applyAlignment="1">
      <alignment horizontal="center"/>
    </xf>
    <xf numFmtId="2" fontId="16" fillId="0" borderId="1" xfId="0" applyNumberFormat="1" applyFont="1" applyAlignment="1">
      <alignment horizontal="center"/>
    </xf>
    <xf numFmtId="0" fontId="16" fillId="0" borderId="1" xfId="0" applyFont="1" applyAlignment="1">
      <alignment horizontal="center" vertical="center"/>
    </xf>
    <xf numFmtId="37" fontId="1" fillId="0" borderId="1" xfId="0" applyNumberFormat="1" applyFont="1" applyAlignment="1">
      <alignment horizontal="left"/>
    </xf>
    <xf numFmtId="37" fontId="1" fillId="0" borderId="1" xfId="0" applyNumberFormat="1" applyFont="1" applyAlignment="1">
      <alignment horizontal="center"/>
    </xf>
    <xf numFmtId="0" fontId="3" fillId="0" borderId="1" xfId="0" applyFont="1" applyAlignment="1">
      <alignment horizontal="center" vertical="center" wrapText="1"/>
    </xf>
    <xf numFmtId="0" fontId="11" fillId="0" borderId="1" xfId="0" applyFont="1" applyAlignment="1">
      <alignment horizontal="left"/>
    </xf>
    <xf numFmtId="166" fontId="1" fillId="0" borderId="1" xfId="0" applyNumberFormat="1" applyFont="1" applyAlignment="1">
      <alignment horizontal="right"/>
    </xf>
    <xf numFmtId="0" fontId="3" fillId="0" borderId="1" xfId="0" applyFont="1" applyAlignment="1">
      <alignment horizontal="left" vertical="center" wrapText="1"/>
    </xf>
    <xf numFmtId="3" fontId="0" fillId="0" borderId="1" xfId="0" applyNumberFormat="1" applyAlignment="1">
      <alignment horizontal="center"/>
    </xf>
    <xf numFmtId="3" fontId="3" fillId="0" borderId="1" xfId="0" applyNumberFormat="1" applyFont="1" applyAlignment="1">
      <alignment horizontal="center" vertical="center"/>
    </xf>
    <xf numFmtId="166" fontId="3" fillId="0" borderId="1" xfId="0" applyNumberFormat="1" applyFont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168" fontId="1" fillId="0" borderId="1" xfId="12" applyNumberFormat="1" applyFont="1" applyFill="1" applyBorder="1" applyAlignment="1">
      <alignment horizontal="center" vertical="center"/>
    </xf>
    <xf numFmtId="166" fontId="1" fillId="0" borderId="1" xfId="12" applyNumberFormat="1" applyFont="1" applyFill="1" applyBorder="1" applyAlignment="1">
      <alignment horizontal="center" vertical="center"/>
    </xf>
    <xf numFmtId="167" fontId="3" fillId="0" borderId="1" xfId="0" applyNumberFormat="1" applyFont="1" applyAlignment="1">
      <alignment horizontal="center"/>
    </xf>
    <xf numFmtId="164" fontId="1" fillId="0" borderId="1" xfId="0" applyNumberFormat="1" applyFont="1" applyAlignment="1">
      <alignment horizontal="left" vertical="center"/>
    </xf>
    <xf numFmtId="3" fontId="1" fillId="0" borderId="1" xfId="1" applyNumberFormat="1" applyFont="1" applyBorder="1" applyAlignment="1">
      <alignment horizontal="center" vertical="center"/>
    </xf>
    <xf numFmtId="0" fontId="1" fillId="0" borderId="1" xfId="0" applyFont="1" applyAlignment="1">
      <alignment horizontal="right" vertical="center"/>
    </xf>
    <xf numFmtId="0" fontId="1" fillId="0" borderId="1" xfId="0" applyFont="1" applyAlignment="1">
      <alignment horizontal="left" indent="2"/>
    </xf>
    <xf numFmtId="49" fontId="1" fillId="0" borderId="1" xfId="0" applyNumberFormat="1" applyFont="1" applyAlignment="1">
      <alignment horizontal="left" indent="2"/>
    </xf>
    <xf numFmtId="3" fontId="16" fillId="0" borderId="1" xfId="1" applyNumberFormat="1" applyFont="1" applyFill="1" applyBorder="1" applyAlignment="1">
      <alignment horizontal="center"/>
    </xf>
    <xf numFmtId="3" fontId="1" fillId="0" borderId="1" xfId="1" applyNumberFormat="1" applyFont="1" applyFill="1" applyBorder="1" applyAlignment="1">
      <alignment horizontal="center"/>
    </xf>
    <xf numFmtId="167" fontId="1" fillId="0" borderId="1" xfId="1" applyNumberFormat="1" applyFont="1" applyFill="1" applyBorder="1" applyAlignment="1">
      <alignment horizontal="center"/>
    </xf>
    <xf numFmtId="1" fontId="1" fillId="0" borderId="1" xfId="0" quotePrefix="1" applyNumberFormat="1" applyFont="1" applyAlignment="1">
      <alignment horizontal="center"/>
    </xf>
    <xf numFmtId="1" fontId="3" fillId="0" borderId="1" xfId="0" applyNumberFormat="1" applyFont="1" applyAlignment="1">
      <alignment horizontal="center" vertical="center" wrapText="1"/>
    </xf>
    <xf numFmtId="166" fontId="3" fillId="0" borderId="1" xfId="0" applyNumberFormat="1" applyFont="1" applyAlignment="1">
      <alignment horizontal="center" vertical="center" wrapText="1"/>
    </xf>
    <xf numFmtId="43" fontId="1" fillId="0" borderId="1" xfId="4" applyFont="1" applyBorder="1" applyAlignment="1">
      <alignment horizontal="center"/>
    </xf>
    <xf numFmtId="0" fontId="1" fillId="0" borderId="1" xfId="10"/>
    <xf numFmtId="3" fontId="1" fillId="0" borderId="1" xfId="10" applyNumberFormat="1" applyAlignment="1">
      <alignment horizontal="center"/>
    </xf>
    <xf numFmtId="3" fontId="1" fillId="0" borderId="1" xfId="9" applyNumberFormat="1" applyAlignment="1">
      <alignment horizontal="center"/>
    </xf>
    <xf numFmtId="0" fontId="1" fillId="0" borderId="1" xfId="9"/>
    <xf numFmtId="166" fontId="1" fillId="0" borderId="1" xfId="11" applyNumberFormat="1" applyAlignment="1">
      <alignment horizontal="center" wrapText="1"/>
    </xf>
    <xf numFmtId="37" fontId="1" fillId="0" borderId="1" xfId="4" applyNumberFormat="1" applyFont="1" applyBorder="1" applyAlignment="1">
      <alignment horizontal="center"/>
    </xf>
    <xf numFmtId="0" fontId="9" fillId="0" borderId="3" xfId="0" applyFont="1" applyBorder="1"/>
    <xf numFmtId="0" fontId="16" fillId="0" borderId="3" xfId="0" applyFont="1" applyBorder="1" applyAlignment="1">
      <alignment horizontal="center"/>
    </xf>
    <xf numFmtId="3" fontId="16" fillId="0" borderId="3" xfId="0" applyNumberFormat="1" applyFont="1" applyBorder="1" applyAlignment="1">
      <alignment horizontal="center"/>
    </xf>
    <xf numFmtId="2" fontId="1" fillId="0" borderId="1" xfId="0" quotePrefix="1" applyNumberFormat="1" applyFont="1" applyAlignment="1">
      <alignment horizontal="center" vertical="center"/>
    </xf>
    <xf numFmtId="0" fontId="1" fillId="0" borderId="1" xfId="0" applyFont="1" applyAlignment="1">
      <alignment horizontal="center" vertical="center" wrapText="1"/>
    </xf>
    <xf numFmtId="49" fontId="1" fillId="0" borderId="1" xfId="0" applyNumberFormat="1" applyFont="1" applyAlignment="1">
      <alignment horizontal="center" vertical="center"/>
    </xf>
    <xf numFmtId="17" fontId="1" fillId="0" borderId="1" xfId="0" quotePrefix="1" applyNumberFormat="1" applyFont="1" applyAlignment="1">
      <alignment horizontal="center" vertical="center"/>
    </xf>
    <xf numFmtId="1" fontId="1" fillId="0" borderId="1" xfId="3" applyNumberFormat="1" applyFont="1" applyBorder="1" applyAlignment="1">
      <alignment horizontal="center" vertical="center"/>
    </xf>
    <xf numFmtId="0" fontId="12" fillId="0" borderId="1" xfId="0" applyFont="1" applyAlignment="1">
      <alignment horizontal="center"/>
    </xf>
    <xf numFmtId="2" fontId="12" fillId="0" borderId="1" xfId="0" applyNumberFormat="1" applyFont="1" applyAlignment="1">
      <alignment horizontal="center"/>
    </xf>
    <xf numFmtId="16" fontId="1" fillId="0" borderId="1" xfId="0" quotePrefix="1" applyNumberFormat="1" applyFont="1" applyAlignment="1">
      <alignment horizontal="center"/>
    </xf>
    <xf numFmtId="16" fontId="1" fillId="0" borderId="1" xfId="0" applyNumberFormat="1" applyFont="1" applyAlignment="1">
      <alignment horizontal="center"/>
    </xf>
    <xf numFmtId="0" fontId="1" fillId="0" borderId="1" xfId="0" quotePrefix="1" applyFont="1" applyAlignment="1">
      <alignment horizontal="center" vertical="center"/>
    </xf>
    <xf numFmtId="0" fontId="1" fillId="0" borderId="1" xfId="0" applyFont="1" applyAlignment="1">
      <alignment horizontal="center" vertical="top"/>
    </xf>
    <xf numFmtId="3" fontId="3" fillId="0" borderId="1" xfId="0" applyNumberFormat="1" applyFont="1" applyAlignment="1">
      <alignment horizontal="center" vertical="center" wrapText="1"/>
    </xf>
    <xf numFmtId="166" fontId="3" fillId="0" borderId="1" xfId="0" applyNumberFormat="1" applyFont="1" applyAlignment="1">
      <alignment horizontal="center" vertical="top" wrapText="1"/>
    </xf>
    <xf numFmtId="2" fontId="3" fillId="0" borderId="1" xfId="0" applyNumberFormat="1" applyFont="1"/>
    <xf numFmtId="0" fontId="9" fillId="0" borderId="1" xfId="0" applyFont="1" applyAlignment="1">
      <alignment horizontal="center"/>
    </xf>
    <xf numFmtId="2" fontId="9" fillId="0" borderId="1" xfId="0" applyNumberFormat="1" applyFont="1" applyAlignment="1">
      <alignment horizontal="center" vertical="center"/>
    </xf>
    <xf numFmtId="3" fontId="9" fillId="0" borderId="1" xfId="0" applyNumberFormat="1" applyFont="1" applyAlignment="1">
      <alignment horizontal="center" vertical="center"/>
    </xf>
    <xf numFmtId="166" fontId="9" fillId="0" borderId="1" xfId="0" applyNumberFormat="1" applyFont="1" applyAlignment="1">
      <alignment horizontal="center" vertical="center"/>
    </xf>
    <xf numFmtId="3" fontId="14" fillId="0" borderId="1" xfId="0" applyNumberFormat="1" applyFont="1" applyAlignment="1">
      <alignment horizontal="center"/>
    </xf>
    <xf numFmtId="3" fontId="3" fillId="0" borderId="1" xfId="1" applyNumberFormat="1" applyFont="1" applyBorder="1" applyAlignment="1">
      <alignment horizontal="center"/>
    </xf>
    <xf numFmtId="2" fontId="4" fillId="0" borderId="1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/>
    <xf numFmtId="0" fontId="3" fillId="4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3" fontId="1" fillId="4" borderId="1" xfId="0" applyNumberFormat="1" applyFont="1" applyFill="1" applyAlignment="1">
      <alignment horizontal="center"/>
    </xf>
    <xf numFmtId="166" fontId="1" fillId="4" borderId="1" xfId="12" applyNumberFormat="1" applyFont="1" applyFill="1" applyBorder="1" applyAlignment="1">
      <alignment horizontal="center" vertical="center"/>
    </xf>
    <xf numFmtId="0" fontId="3" fillId="4" borderId="1" xfId="0" applyFont="1" applyFill="1" applyAlignment="1">
      <alignment horizontal="left"/>
    </xf>
    <xf numFmtId="0" fontId="3" fillId="4" borderId="1" xfId="1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 vertical="center"/>
    </xf>
    <xf numFmtId="1" fontId="1" fillId="4" borderId="1" xfId="0" applyNumberFormat="1" applyFont="1" applyFill="1" applyAlignment="1">
      <alignment horizontal="center"/>
    </xf>
    <xf numFmtId="167" fontId="1" fillId="4" borderId="1" xfId="0" applyNumberFormat="1" applyFont="1" applyFill="1" applyAlignment="1">
      <alignment horizontal="center"/>
    </xf>
    <xf numFmtId="0" fontId="3" fillId="4" borderId="1" xfId="0" applyFont="1" applyFill="1" applyAlignment="1">
      <alignment vertical="center"/>
    </xf>
    <xf numFmtId="166" fontId="1" fillId="4" borderId="1" xfId="0" applyNumberFormat="1" applyFont="1" applyFill="1" applyAlignment="1">
      <alignment horizontal="center"/>
    </xf>
    <xf numFmtId="166" fontId="1" fillId="4" borderId="1" xfId="0" applyNumberFormat="1" applyFont="1" applyFill="1" applyAlignment="1">
      <alignment horizontal="center" vertical="center"/>
    </xf>
    <xf numFmtId="0" fontId="3" fillId="4" borderId="1" xfId="0" applyFont="1" applyFill="1" applyAlignment="1">
      <alignment horizontal="left" vertical="center"/>
    </xf>
    <xf numFmtId="0" fontId="3" fillId="4" borderId="1" xfId="0" applyFont="1" applyFill="1" applyAlignment="1">
      <alignment horizontal="center" vertical="center"/>
    </xf>
    <xf numFmtId="3" fontId="3" fillId="4" borderId="1" xfId="0" applyNumberFormat="1" applyFont="1" applyFill="1" applyAlignment="1">
      <alignment horizontal="center" vertical="center"/>
    </xf>
    <xf numFmtId="3" fontId="1" fillId="4" borderId="1" xfId="1" applyNumberFormat="1" applyFont="1" applyFill="1" applyBorder="1" applyAlignment="1">
      <alignment horizontal="center" vertical="center"/>
    </xf>
    <xf numFmtId="168" fontId="1" fillId="4" borderId="1" xfId="12" applyNumberFormat="1" applyFont="1" applyFill="1" applyBorder="1" applyAlignment="1">
      <alignment horizontal="center" vertical="center"/>
    </xf>
    <xf numFmtId="0" fontId="1" fillId="4" borderId="1" xfId="0" applyFont="1" applyFill="1" applyAlignment="1">
      <alignment horizontal="center" vertical="center"/>
    </xf>
    <xf numFmtId="3" fontId="1" fillId="4" borderId="1" xfId="0" applyNumberFormat="1" applyFont="1" applyFill="1" applyAlignment="1">
      <alignment horizontal="center" vertical="center"/>
    </xf>
    <xf numFmtId="3" fontId="16" fillId="4" borderId="1" xfId="0" applyNumberFormat="1" applyFont="1" applyFill="1" applyAlignment="1">
      <alignment horizontal="center"/>
    </xf>
    <xf numFmtId="3" fontId="16" fillId="4" borderId="1" xfId="1" applyNumberFormat="1" applyFont="1" applyFill="1" applyBorder="1" applyAlignment="1">
      <alignment horizontal="center"/>
    </xf>
    <xf numFmtId="166" fontId="16" fillId="4" borderId="1" xfId="0" applyNumberFormat="1" applyFont="1" applyFill="1" applyAlignment="1">
      <alignment horizontal="center"/>
    </xf>
    <xf numFmtId="3" fontId="1" fillId="4" borderId="1" xfId="1" applyNumberFormat="1" applyFont="1" applyFill="1" applyBorder="1" applyAlignment="1">
      <alignment horizontal="center"/>
    </xf>
    <xf numFmtId="3" fontId="3" fillId="4" borderId="1" xfId="0" applyNumberFormat="1" applyFont="1" applyFill="1" applyAlignment="1">
      <alignment horizontal="center"/>
    </xf>
    <xf numFmtId="166" fontId="16" fillId="0" borderId="1" xfId="0" applyNumberFormat="1" applyFont="1"/>
    <xf numFmtId="0" fontId="1" fillId="0" borderId="1" xfId="11" applyAlignment="1">
      <alignment wrapText="1"/>
    </xf>
    <xf numFmtId="1" fontId="1" fillId="0" borderId="1" xfId="11" applyNumberFormat="1" applyAlignment="1">
      <alignment horizontal="center" wrapText="1"/>
    </xf>
    <xf numFmtId="0" fontId="1" fillId="0" borderId="1" xfId="11" applyAlignment="1">
      <alignment horizontal="center" wrapText="1"/>
    </xf>
    <xf numFmtId="3" fontId="1" fillId="0" borderId="1" xfId="11" applyNumberFormat="1" applyAlignment="1">
      <alignment horizontal="center" wrapText="1"/>
    </xf>
    <xf numFmtId="0" fontId="1" fillId="0" borderId="1" xfId="12" applyNumberFormat="1" applyFont="1" applyFill="1" applyBorder="1" applyAlignment="1">
      <alignment horizontal="center" vertical="center"/>
    </xf>
    <xf numFmtId="0" fontId="1" fillId="0" borderId="1" xfId="7"/>
    <xf numFmtId="1" fontId="1" fillId="0" borderId="1" xfId="7" applyNumberFormat="1" applyAlignment="1">
      <alignment horizontal="center"/>
    </xf>
    <xf numFmtId="0" fontId="1" fillId="0" borderId="1" xfId="7" applyAlignment="1">
      <alignment horizontal="center"/>
    </xf>
    <xf numFmtId="0" fontId="9" fillId="4" borderId="1" xfId="0" applyFont="1" applyFill="1"/>
    <xf numFmtId="2" fontId="3" fillId="4" borderId="1" xfId="0" applyNumberFormat="1" applyFont="1" applyFill="1"/>
    <xf numFmtId="3" fontId="3" fillId="4" borderId="1" xfId="1" applyNumberFormat="1" applyFont="1" applyFill="1" applyBorder="1" applyAlignment="1">
      <alignment horizontal="center"/>
    </xf>
    <xf numFmtId="3" fontId="9" fillId="0" borderId="1" xfId="1" applyNumberFormat="1" applyFont="1" applyBorder="1" applyAlignment="1">
      <alignment horizontal="center"/>
    </xf>
    <xf numFmtId="3" fontId="3" fillId="4" borderId="1" xfId="0" applyNumberFormat="1" applyFont="1" applyFill="1"/>
    <xf numFmtId="0" fontId="5" fillId="0" borderId="1" xfId="0" applyFont="1" applyAlignment="1">
      <alignment horizontal="right"/>
    </xf>
    <xf numFmtId="0" fontId="5" fillId="0" borderId="1" xfId="0" applyFont="1" applyAlignment="1">
      <alignment horizontal="center" vertical="justify" wrapText="1"/>
    </xf>
    <xf numFmtId="166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Alignment="1">
      <alignment horizontal="left"/>
    </xf>
    <xf numFmtId="0" fontId="3" fillId="4" borderId="1" xfId="0" applyFont="1" applyFill="1"/>
    <xf numFmtId="166" fontId="3" fillId="3" borderId="3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  <xf numFmtId="0" fontId="3" fillId="0" borderId="1" xfId="0" applyFont="1" applyAlignment="1">
      <alignment horizontal="left"/>
    </xf>
    <xf numFmtId="1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166" fontId="9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 vertical="top" wrapText="1"/>
    </xf>
    <xf numFmtId="166" fontId="3" fillId="3" borderId="4" xfId="0" applyNumberFormat="1" applyFont="1" applyFill="1" applyBorder="1" applyAlignment="1">
      <alignment horizontal="center" vertical="top" wrapText="1"/>
    </xf>
    <xf numFmtId="2" fontId="3" fillId="3" borderId="2" xfId="0" applyNumberFormat="1" applyFont="1" applyFill="1" applyBorder="1" applyAlignment="1">
      <alignment horizontal="center" vertical="center" wrapText="1"/>
    </xf>
  </cellXfs>
  <cellStyles count="13">
    <cellStyle name="Comma" xfId="1" builtinId="3"/>
    <cellStyle name="Comma [0]" xfId="2" builtinId="6"/>
    <cellStyle name="Comma [0] 2" xfId="3" xr:uid="{00000000-0005-0000-0000-000002000000}"/>
    <cellStyle name="Comma 10" xfId="4" xr:uid="{00000000-0005-0000-0000-000003000000}"/>
    <cellStyle name="Comma 50" xfId="5" xr:uid="{00000000-0005-0000-0000-000004000000}"/>
    <cellStyle name="Hyperlink" xfId="6" builtinId="8"/>
    <cellStyle name="Normal" xfId="0" builtinId="0"/>
    <cellStyle name="Normal 10 2" xfId="7" xr:uid="{00000000-0005-0000-0000-000007000000}"/>
    <cellStyle name="Normal 2 4" xfId="8" xr:uid="{00000000-0005-0000-0000-000008000000}"/>
    <cellStyle name="Normal 6" xfId="9" xr:uid="{00000000-0005-0000-0000-000009000000}"/>
    <cellStyle name="Normal 8" xfId="10" xr:uid="{00000000-0005-0000-0000-00000A000000}"/>
    <cellStyle name="Normal 9" xfId="11" xr:uid="{00000000-0005-0000-0000-00000B000000}"/>
    <cellStyle name="Percent 2" xfId="12" xr:uid="{00000000-0005-0000-0000-000011000000}"/>
  </cellStyles>
  <dxfs count="0"/>
  <tableStyles count="0" defaultTableStyle="TableStyleMedium2" defaultPivotStyle="PivotStyleLight16"/>
  <colors>
    <mruColors>
      <color rgb="FFF9B5A1"/>
      <color rgb="FFF7D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2"/>
  <sheetViews>
    <sheetView zoomScale="90" workbookViewId="0">
      <selection activeCell="F36" sqref="F36"/>
    </sheetView>
  </sheetViews>
  <sheetFormatPr defaultColWidth="9.140625" defaultRowHeight="14.25" x14ac:dyDescent="0.2"/>
  <cols>
    <col min="1" max="1" width="12.5703125" style="2" customWidth="1"/>
    <col min="2" max="2" width="51.28515625" style="2" customWidth="1"/>
    <col min="3" max="3" width="9.140625" style="2"/>
    <col min="4" max="4" width="9.140625" style="2" customWidth="1"/>
    <col min="5" max="5" width="9.140625" style="2"/>
    <col min="6" max="6" width="79.140625" style="2" bestFit="1" customWidth="1"/>
    <col min="7" max="16384" width="9.140625" style="2"/>
  </cols>
  <sheetData>
    <row r="1" spans="1:6" ht="15.75" customHeight="1" x14ac:dyDescent="0.25">
      <c r="C1" s="215" t="s">
        <v>0</v>
      </c>
      <c r="D1" s="215"/>
    </row>
    <row r="3" spans="1:6" ht="15" x14ac:dyDescent="0.2">
      <c r="A3" s="216" t="s">
        <v>1</v>
      </c>
      <c r="B3" s="216"/>
      <c r="C3" s="216"/>
      <c r="D3" s="216"/>
    </row>
    <row r="4" spans="1:6" ht="15" customHeight="1" x14ac:dyDescent="0.2"/>
    <row r="5" spans="1:6" ht="15" customHeight="1" x14ac:dyDescent="0.25">
      <c r="A5" s="70" t="s">
        <v>2</v>
      </c>
      <c r="B5" s="71" t="s">
        <v>3</v>
      </c>
    </row>
    <row r="6" spans="1:6" ht="15" customHeight="1" x14ac:dyDescent="0.25">
      <c r="A6" s="70"/>
      <c r="B6" s="71"/>
    </row>
    <row r="7" spans="1:6" ht="15" customHeight="1" x14ac:dyDescent="0.2">
      <c r="A7" s="4">
        <v>8.1</v>
      </c>
      <c r="B7" s="69" t="s">
        <v>4</v>
      </c>
      <c r="F7" s="72"/>
    </row>
    <row r="8" spans="1:6" s="75" customFormat="1" ht="15" customHeight="1" x14ac:dyDescent="0.2">
      <c r="A8" s="73"/>
      <c r="B8" s="74" t="s">
        <v>5</v>
      </c>
      <c r="C8" s="2"/>
      <c r="D8" s="2"/>
      <c r="F8" s="72"/>
    </row>
    <row r="9" spans="1:6" s="75" customFormat="1" ht="15" customHeight="1" x14ac:dyDescent="0.2">
      <c r="A9" s="73"/>
      <c r="B9" s="74"/>
      <c r="C9" s="2"/>
      <c r="D9" s="2"/>
      <c r="F9" s="72"/>
    </row>
    <row r="10" spans="1:6" ht="15" customHeight="1" x14ac:dyDescent="0.2">
      <c r="A10" s="4">
        <v>8.1999999999999993</v>
      </c>
      <c r="B10" s="69" t="s">
        <v>6</v>
      </c>
      <c r="F10" s="72"/>
    </row>
    <row r="11" spans="1:6" s="75" customFormat="1" ht="15" customHeight="1" x14ac:dyDescent="0.2">
      <c r="A11" s="73"/>
      <c r="B11" s="74" t="s">
        <v>7</v>
      </c>
      <c r="C11" s="2"/>
      <c r="D11" s="2"/>
      <c r="F11" s="72"/>
    </row>
    <row r="12" spans="1:6" s="75" customFormat="1" ht="15" customHeight="1" x14ac:dyDescent="0.2">
      <c r="A12" s="73"/>
      <c r="B12" s="74"/>
      <c r="C12" s="2"/>
      <c r="D12" s="2"/>
      <c r="F12" s="72"/>
    </row>
    <row r="13" spans="1:6" ht="15" customHeight="1" x14ac:dyDescent="0.2">
      <c r="A13" s="4">
        <v>8.3000000000000007</v>
      </c>
      <c r="B13" s="69" t="s">
        <v>8</v>
      </c>
      <c r="F13" s="72"/>
    </row>
    <row r="14" spans="1:6" s="75" customFormat="1" ht="15" customHeight="1" x14ac:dyDescent="0.2">
      <c r="A14" s="73"/>
      <c r="B14" s="74" t="s">
        <v>9</v>
      </c>
      <c r="C14" s="2"/>
      <c r="D14" s="2"/>
      <c r="F14" s="72"/>
    </row>
    <row r="15" spans="1:6" s="75" customFormat="1" ht="15" customHeight="1" x14ac:dyDescent="0.2">
      <c r="A15" s="73"/>
      <c r="B15" s="74"/>
      <c r="C15" s="2"/>
      <c r="D15" s="2"/>
      <c r="F15" s="72"/>
    </row>
    <row r="16" spans="1:6" ht="15" customHeight="1" x14ac:dyDescent="0.2">
      <c r="A16" s="4">
        <v>8.4</v>
      </c>
      <c r="B16" s="69" t="s">
        <v>10</v>
      </c>
      <c r="F16" s="72"/>
    </row>
    <row r="17" spans="1:6" s="75" customFormat="1" ht="15" customHeight="1" x14ac:dyDescent="0.2">
      <c r="A17" s="73"/>
      <c r="B17" s="74" t="s">
        <v>11</v>
      </c>
      <c r="C17" s="2"/>
      <c r="D17" s="2"/>
      <c r="F17" s="72"/>
    </row>
    <row r="18" spans="1:6" s="75" customFormat="1" ht="15" customHeight="1" x14ac:dyDescent="0.2">
      <c r="A18" s="73"/>
      <c r="B18" s="74"/>
      <c r="C18" s="2"/>
      <c r="D18" s="2"/>
      <c r="F18" s="72"/>
    </row>
    <row r="19" spans="1:6" s="75" customFormat="1" ht="15" customHeight="1" x14ac:dyDescent="0.2">
      <c r="A19" s="73">
        <v>8.5</v>
      </c>
      <c r="B19" s="69" t="s">
        <v>12</v>
      </c>
      <c r="C19" s="2"/>
      <c r="D19" s="2"/>
      <c r="F19" s="72"/>
    </row>
    <row r="20" spans="1:6" s="75" customFormat="1" ht="15" customHeight="1" x14ac:dyDescent="0.2">
      <c r="A20" s="73"/>
      <c r="B20" s="74" t="s">
        <v>13</v>
      </c>
      <c r="C20" s="2"/>
      <c r="D20" s="2"/>
      <c r="F20" s="72"/>
    </row>
    <row r="21" spans="1:6" s="75" customFormat="1" ht="15" customHeight="1" x14ac:dyDescent="0.2">
      <c r="A21" s="73"/>
      <c r="B21" s="74"/>
      <c r="C21" s="2"/>
      <c r="D21" s="2"/>
      <c r="F21" s="72"/>
    </row>
    <row r="22" spans="1:6" ht="15" customHeight="1" x14ac:dyDescent="0.2">
      <c r="A22" s="4">
        <v>8.6</v>
      </c>
      <c r="B22" s="69" t="s">
        <v>14</v>
      </c>
      <c r="F22" s="72"/>
    </row>
    <row r="23" spans="1:6" ht="15" customHeight="1" x14ac:dyDescent="0.2">
      <c r="A23" s="4"/>
      <c r="B23" s="76" t="s">
        <v>15</v>
      </c>
      <c r="F23" s="72"/>
    </row>
    <row r="24" spans="1:6" ht="15" customHeight="1" x14ac:dyDescent="0.2">
      <c r="A24" s="4"/>
      <c r="B24" s="76"/>
      <c r="F24" s="72"/>
    </row>
    <row r="25" spans="1:6" ht="15" customHeight="1" x14ac:dyDescent="0.2">
      <c r="A25" s="4">
        <v>8.6999999999999993</v>
      </c>
      <c r="B25" s="69" t="s">
        <v>16</v>
      </c>
      <c r="F25" s="72"/>
    </row>
    <row r="26" spans="1:6" ht="15" customHeight="1" x14ac:dyDescent="0.2">
      <c r="A26" s="4"/>
      <c r="B26" s="76" t="s">
        <v>17</v>
      </c>
      <c r="F26" s="72"/>
    </row>
    <row r="27" spans="1:6" ht="15" customHeight="1" x14ac:dyDescent="0.2">
      <c r="A27" s="4"/>
      <c r="B27" s="76"/>
      <c r="F27" s="72"/>
    </row>
    <row r="28" spans="1:6" ht="15" customHeight="1" x14ac:dyDescent="0.2">
      <c r="A28" s="4">
        <v>8.8000000000000007</v>
      </c>
      <c r="B28" s="69" t="s">
        <v>18</v>
      </c>
      <c r="F28" s="72"/>
    </row>
    <row r="29" spans="1:6" s="75" customFormat="1" ht="15" customHeight="1" x14ac:dyDescent="0.2">
      <c r="A29" s="73"/>
      <c r="B29" s="74" t="s">
        <v>19</v>
      </c>
      <c r="C29" s="2"/>
      <c r="D29" s="2"/>
      <c r="F29" s="72"/>
    </row>
    <row r="30" spans="1:6" s="75" customFormat="1" ht="15" customHeight="1" x14ac:dyDescent="0.2">
      <c r="A30" s="73"/>
      <c r="B30" s="74"/>
      <c r="C30" s="2"/>
      <c r="D30" s="2"/>
      <c r="F30" s="72"/>
    </row>
    <row r="31" spans="1:6" ht="15" customHeight="1" x14ac:dyDescent="0.3">
      <c r="A31" s="4">
        <v>8.9</v>
      </c>
      <c r="B31" s="69" t="s">
        <v>20</v>
      </c>
      <c r="F31" s="77"/>
    </row>
    <row r="32" spans="1:6" s="75" customFormat="1" ht="15" customHeight="1" x14ac:dyDescent="0.2">
      <c r="A32" s="73"/>
      <c r="B32" s="74" t="s">
        <v>21</v>
      </c>
      <c r="C32" s="2"/>
      <c r="D32" s="2"/>
    </row>
    <row r="33" spans="1:5" s="75" customFormat="1" ht="15" customHeight="1" x14ac:dyDescent="0.2">
      <c r="A33" s="73"/>
      <c r="B33" s="74"/>
      <c r="C33" s="2"/>
      <c r="D33" s="2"/>
    </row>
    <row r="34" spans="1:5" ht="15" customHeight="1" x14ac:dyDescent="0.2">
      <c r="A34" s="173">
        <v>8.1</v>
      </c>
      <c r="B34" s="69" t="s">
        <v>22</v>
      </c>
    </row>
    <row r="35" spans="1:5" s="5" customFormat="1" ht="15" customHeight="1" x14ac:dyDescent="0.2">
      <c r="A35" s="73"/>
      <c r="B35" s="74" t="s">
        <v>23</v>
      </c>
      <c r="C35" s="2"/>
      <c r="D35" s="2"/>
      <c r="E35" s="75"/>
    </row>
    <row r="36" spans="1:5" s="5" customFormat="1" ht="15" customHeight="1" x14ac:dyDescent="0.2">
      <c r="A36" s="73"/>
      <c r="B36" s="74"/>
      <c r="C36" s="2"/>
      <c r="D36" s="2"/>
      <c r="E36" s="75"/>
    </row>
    <row r="37" spans="1:5" ht="15" customHeight="1" x14ac:dyDescent="0.2">
      <c r="A37" s="4">
        <v>8.11</v>
      </c>
      <c r="B37" s="69" t="s">
        <v>24</v>
      </c>
    </row>
    <row r="38" spans="1:5" s="75" customFormat="1" ht="15" customHeight="1" x14ac:dyDescent="0.2">
      <c r="A38" s="73"/>
      <c r="B38" s="74" t="s">
        <v>25</v>
      </c>
      <c r="C38" s="2"/>
      <c r="D38" s="2"/>
    </row>
    <row r="39" spans="1:5" s="75" customFormat="1" ht="15" customHeight="1" x14ac:dyDescent="0.2">
      <c r="A39" s="73"/>
      <c r="B39" s="74"/>
      <c r="C39" s="2"/>
      <c r="D39" s="2"/>
    </row>
    <row r="40" spans="1:5" ht="15" customHeight="1" x14ac:dyDescent="0.2">
      <c r="A40" s="4">
        <v>8.1199999999999992</v>
      </c>
      <c r="B40" s="69" t="s">
        <v>26</v>
      </c>
    </row>
    <row r="41" spans="1:5" s="75" customFormat="1" ht="15" customHeight="1" x14ac:dyDescent="0.2">
      <c r="A41" s="73"/>
      <c r="B41" s="74" t="s">
        <v>27</v>
      </c>
      <c r="C41" s="2"/>
      <c r="D41" s="2"/>
    </row>
    <row r="42" spans="1:5" s="75" customFormat="1" ht="15" customHeight="1" x14ac:dyDescent="0.2">
      <c r="A42" s="73"/>
      <c r="B42" s="74"/>
      <c r="C42" s="2"/>
      <c r="D42" s="2"/>
    </row>
    <row r="43" spans="1:5" ht="15" customHeight="1" x14ac:dyDescent="0.2">
      <c r="A43" s="4">
        <v>8.1300000000000008</v>
      </c>
      <c r="B43" s="69" t="s">
        <v>28</v>
      </c>
    </row>
    <row r="44" spans="1:5" s="75" customFormat="1" ht="15" customHeight="1" x14ac:dyDescent="0.2">
      <c r="A44" s="73"/>
      <c r="B44" s="74" t="s">
        <v>29</v>
      </c>
      <c r="C44" s="2"/>
      <c r="D44" s="2"/>
    </row>
    <row r="45" spans="1:5" s="75" customFormat="1" ht="15" customHeight="1" x14ac:dyDescent="0.2">
      <c r="A45" s="73"/>
      <c r="B45" s="74"/>
      <c r="C45" s="2"/>
      <c r="D45" s="2"/>
    </row>
    <row r="46" spans="1:5" ht="15" customHeight="1" x14ac:dyDescent="0.2">
      <c r="A46" s="4">
        <v>8.14</v>
      </c>
      <c r="B46" s="69" t="s">
        <v>30</v>
      </c>
    </row>
    <row r="47" spans="1:5" s="75" customFormat="1" ht="15" customHeight="1" x14ac:dyDescent="0.2">
      <c r="A47" s="73"/>
      <c r="B47" s="74" t="s">
        <v>31</v>
      </c>
      <c r="C47" s="2"/>
      <c r="D47" s="2"/>
    </row>
    <row r="48" spans="1:5" s="75" customFormat="1" ht="15" customHeight="1" x14ac:dyDescent="0.2">
      <c r="A48" s="2"/>
      <c r="B48" s="2"/>
      <c r="C48" s="2"/>
      <c r="D48" s="2"/>
      <c r="E48" s="2"/>
    </row>
    <row r="49" spans="1:5" ht="15" customHeight="1" x14ac:dyDescent="0.2"/>
    <row r="50" spans="1:5" s="75" customFormat="1" ht="15" customHeight="1" x14ac:dyDescent="0.2">
      <c r="A50" s="2"/>
      <c r="B50" s="2"/>
      <c r="C50" s="2"/>
      <c r="D50" s="2"/>
      <c r="E50" s="2"/>
    </row>
    <row r="51" spans="1:5" s="75" customFormat="1" ht="15" customHeight="1" x14ac:dyDescent="0.2">
      <c r="A51" s="2"/>
      <c r="B51" s="2"/>
      <c r="C51" s="2"/>
      <c r="D51" s="2"/>
      <c r="E51" s="2"/>
    </row>
    <row r="52" spans="1:5" ht="15" customHeight="1" x14ac:dyDescent="0.2"/>
    <row r="53" spans="1:5" s="75" customFormat="1" ht="15" customHeight="1" x14ac:dyDescent="0.2">
      <c r="A53" s="2"/>
      <c r="B53" s="2"/>
      <c r="C53" s="2"/>
      <c r="D53" s="2"/>
      <c r="E53" s="2"/>
    </row>
    <row r="54" spans="1:5" ht="15" customHeight="1" x14ac:dyDescent="0.2"/>
    <row r="55" spans="1:5" ht="15" customHeight="1" x14ac:dyDescent="0.2"/>
    <row r="56" spans="1:5" ht="15" customHeight="1" x14ac:dyDescent="0.2"/>
    <row r="57" spans="1:5" ht="15" customHeight="1" x14ac:dyDescent="0.2"/>
    <row r="58" spans="1:5" ht="15" customHeight="1" x14ac:dyDescent="0.2"/>
    <row r="59" spans="1:5" ht="15" customHeight="1" x14ac:dyDescent="0.2"/>
    <row r="433" spans="7:7" x14ac:dyDescent="0.2">
      <c r="G433" s="82"/>
    </row>
    <row r="508" spans="7:9" x14ac:dyDescent="0.2">
      <c r="G508" s="81"/>
      <c r="I508" s="83" t="s">
        <v>32</v>
      </c>
    </row>
    <row r="632" spans="7:7" x14ac:dyDescent="0.2">
      <c r="G632" s="82"/>
    </row>
  </sheetData>
  <mergeCells count="2">
    <mergeCell ref="C1:D1"/>
    <mergeCell ref="A3:D3"/>
  </mergeCells>
  <hyperlinks>
    <hyperlink ref="B7:B8" location="'2HargaKediaman'!A1" display="Harga Harta Kediaman" xr:uid="{00000000-0004-0000-0200-000000000000}"/>
    <hyperlink ref="B10:B11" location="'3HargaTanahBangunan'!A1" display="Harga Tanah Bangunan Kediaman" xr:uid="{00000000-0004-0000-0200-000001000000}"/>
    <hyperlink ref="B13:B14" location="'4SewaKediaman'!A1" display="Sewaan Harta Kediaman" xr:uid="{00000000-0004-0000-0200-000002000000}"/>
    <hyperlink ref="B16:B17" location="'5HargaKedai'!A1" display="Harga Kedai" xr:uid="{00000000-0004-0000-0200-000003000000}"/>
    <hyperlink ref="B19:B20" location="'6SewaTktBwh'!A1" display="Sewaan Tingkat Bawah Kedai" xr:uid="{00000000-0004-0000-0200-000004000000}"/>
    <hyperlink ref="B22:B23" location="'7Harga SA dan SOHO'!A1" display="Harga Pangsapuri Servis/ SOHO" xr:uid="{00000000-0004-0000-0200-000005000000}"/>
    <hyperlink ref="B25:B26" location="'8Sewa SA dan SOHO'!A1" display="Sewaan Pangsapuri Servis/ SOHO " xr:uid="{00000000-0004-0000-0200-000006000000}"/>
    <hyperlink ref="B28:B29" location="'10sewa komp niaga'!A1" display="Sewaan Ruang Niaga Dalam Kompleks Perniagaan" xr:uid="{00000000-0004-0000-0200-000008000000}"/>
    <hyperlink ref="B31:B32" location="'12 Sewa PB Khas'!A1" display="Sewaan Pejabat Binaan Khas" xr:uid="{00000000-0004-0000-0200-00000A000000}"/>
    <hyperlink ref="B34:B35" location="'13Sewa rgpej kd'!A1" display="Sewaan Ruang Pejabat Dalam Kedai" xr:uid="{00000000-0004-0000-0200-00000B000000}"/>
    <hyperlink ref="B37:B38" location="'14harga ind'!A1" display="Harga Harta Perindustrian" xr:uid="{00000000-0004-0000-0200-00000C000000}"/>
    <hyperlink ref="B40:B41" location="'15harta agri'!A1" display="Harga Harta Pertanian" xr:uid="{00000000-0004-0000-0200-00000D000000}"/>
    <hyperlink ref="B43:B44" location="'16harga develop'!A1" display="Harga Tanah Pembangunan" xr:uid="{00000000-0004-0000-0200-00000E000000}"/>
    <hyperlink ref="B46:B47" location="'17harga riadah'!A1" display="Harga Harta Riadah" xr:uid="{00000000-0004-0000-0200-00000F000000}"/>
  </hyperlinks>
  <printOptions gridLines="1" gridLinesSet="0"/>
  <pageMargins left="0.75" right="0.75" top="1" bottom="1" header="0.5" footer="0.5"/>
  <pageSetup paperSize="9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9B5A1"/>
  </sheetPr>
  <dimension ref="A2:H864"/>
  <sheetViews>
    <sheetView topLeftCell="A47" zoomScale="145" zoomScaleNormal="145" workbookViewId="0">
      <selection activeCell="D43" sqref="D43"/>
    </sheetView>
  </sheetViews>
  <sheetFormatPr defaultColWidth="8.85546875" defaultRowHeight="12.75" x14ac:dyDescent="0.2"/>
  <cols>
    <col min="1" max="1" width="45.7109375" style="95" customWidth="1"/>
    <col min="2" max="2" width="21.7109375" style="59" customWidth="1"/>
    <col min="3" max="3" width="15.7109375" style="59" customWidth="1"/>
    <col min="4" max="5" width="20.28515625" style="117" customWidth="1"/>
    <col min="6" max="6" width="16.28515625" style="59" customWidth="1"/>
    <col min="7" max="16384" width="8.85546875" style="95"/>
  </cols>
  <sheetData>
    <row r="2" spans="1:6" ht="13.15" customHeight="1" x14ac:dyDescent="0.2">
      <c r="A2" s="1" t="s">
        <v>1570</v>
      </c>
      <c r="B2" s="115"/>
      <c r="C2" s="95"/>
      <c r="D2" s="95"/>
      <c r="E2" s="95"/>
      <c r="F2" s="95"/>
    </row>
    <row r="3" spans="1:6" ht="13.15" customHeight="1" x14ac:dyDescent="0.2">
      <c r="A3" s="1" t="s">
        <v>20</v>
      </c>
      <c r="B3" s="115"/>
      <c r="C3" s="95"/>
      <c r="D3" s="95"/>
      <c r="E3" s="95"/>
      <c r="F3" s="95"/>
    </row>
    <row r="4" spans="1:6" ht="13.15" customHeight="1" x14ac:dyDescent="0.2">
      <c r="A4" s="51" t="s">
        <v>21</v>
      </c>
      <c r="B4" s="115"/>
      <c r="C4" s="95"/>
      <c r="D4" s="95"/>
      <c r="E4" s="95"/>
      <c r="F4" s="95"/>
    </row>
    <row r="5" spans="1:6" ht="13.15" customHeight="1" x14ac:dyDescent="0.2">
      <c r="B5" s="115"/>
      <c r="C5" s="95"/>
      <c r="D5" s="95"/>
      <c r="E5" s="95"/>
      <c r="F5" s="95"/>
    </row>
    <row r="6" spans="1:6" ht="25.5" customHeight="1" x14ac:dyDescent="0.2">
      <c r="A6" s="220" t="s">
        <v>1466</v>
      </c>
      <c r="B6" s="231" t="s">
        <v>1467</v>
      </c>
      <c r="C6" s="220" t="s">
        <v>1468</v>
      </c>
      <c r="D6" s="220" t="s">
        <v>1571</v>
      </c>
      <c r="E6" s="220"/>
      <c r="F6" s="220" t="s">
        <v>1470</v>
      </c>
    </row>
    <row r="7" spans="1:6" ht="25.5" customHeight="1" x14ac:dyDescent="0.2">
      <c r="A7" s="220"/>
      <c r="B7" s="231"/>
      <c r="C7" s="220"/>
      <c r="D7" s="175">
        <v>2020</v>
      </c>
      <c r="E7" s="175">
        <v>2021</v>
      </c>
      <c r="F7" s="220"/>
    </row>
    <row r="8" spans="1:6" ht="13.15" customHeight="1" x14ac:dyDescent="0.2">
      <c r="A8" s="52"/>
      <c r="B8" s="158"/>
      <c r="C8" s="158"/>
      <c r="D8" s="159"/>
      <c r="E8" s="159"/>
      <c r="F8" s="158"/>
    </row>
    <row r="9" spans="1:6" s="13" customFormat="1" ht="13.15" customHeight="1" x14ac:dyDescent="0.2">
      <c r="A9" s="1" t="s">
        <v>1177</v>
      </c>
      <c r="B9" s="12"/>
      <c r="C9" s="12"/>
      <c r="D9" s="63"/>
      <c r="E9" s="63"/>
      <c r="F9" s="12"/>
    </row>
    <row r="10" spans="1:6" s="13" customFormat="1" ht="13.15" customHeight="1" x14ac:dyDescent="0.2">
      <c r="B10" s="12"/>
      <c r="C10" s="12"/>
      <c r="D10" s="63"/>
      <c r="E10" s="63"/>
      <c r="F10" s="12"/>
    </row>
    <row r="11" spans="1:6" s="13" customFormat="1" ht="13.15" customHeight="1" x14ac:dyDescent="0.2">
      <c r="A11" s="1" t="s">
        <v>82</v>
      </c>
      <c r="B11" s="12"/>
      <c r="C11" s="12"/>
      <c r="D11" s="63"/>
      <c r="E11" s="63"/>
      <c r="F11" s="12"/>
    </row>
    <row r="12" spans="1:6" s="13" customFormat="1" ht="13.15" customHeight="1" x14ac:dyDescent="0.2">
      <c r="A12" s="13" t="s">
        <v>1572</v>
      </c>
      <c r="B12" s="160" t="s">
        <v>1573</v>
      </c>
      <c r="C12" s="12">
        <v>493</v>
      </c>
      <c r="D12" s="47">
        <v>24.7</v>
      </c>
      <c r="E12" s="47">
        <v>24.7</v>
      </c>
      <c r="F12" s="42" t="s">
        <v>68</v>
      </c>
    </row>
    <row r="13" spans="1:6" s="13" customFormat="1" ht="13.15" customHeight="1" x14ac:dyDescent="0.2">
      <c r="B13" s="160"/>
      <c r="C13" s="12"/>
      <c r="D13" s="63"/>
      <c r="E13" s="63"/>
      <c r="F13" s="12"/>
    </row>
    <row r="14" spans="1:6" s="13" customFormat="1" ht="13.15" customHeight="1" x14ac:dyDescent="0.2">
      <c r="A14" s="13" t="s">
        <v>1574</v>
      </c>
      <c r="B14" s="160" t="s">
        <v>1575</v>
      </c>
      <c r="C14" s="12" t="s">
        <v>1576</v>
      </c>
      <c r="D14" s="63">
        <v>29.06</v>
      </c>
      <c r="E14" s="63">
        <v>29.06</v>
      </c>
      <c r="F14" s="42" t="s">
        <v>68</v>
      </c>
    </row>
    <row r="15" spans="1:6" s="13" customFormat="1" ht="13.15" customHeight="1" x14ac:dyDescent="0.2">
      <c r="B15" s="160"/>
      <c r="C15" s="12"/>
      <c r="D15" s="63"/>
      <c r="E15" s="63"/>
      <c r="F15" s="12"/>
    </row>
    <row r="16" spans="1:6" s="13" customFormat="1" ht="13.15" customHeight="1" x14ac:dyDescent="0.2">
      <c r="A16" s="13" t="s">
        <v>1577</v>
      </c>
      <c r="B16" s="160" t="s">
        <v>1578</v>
      </c>
      <c r="C16" s="11" t="s">
        <v>1579</v>
      </c>
      <c r="D16" s="63">
        <v>37</v>
      </c>
      <c r="E16" s="63">
        <v>37</v>
      </c>
      <c r="F16" s="42" t="s">
        <v>68</v>
      </c>
    </row>
    <row r="17" spans="1:6" s="13" customFormat="1" ht="13.15" customHeight="1" x14ac:dyDescent="0.2">
      <c r="B17" s="160"/>
      <c r="C17" s="12"/>
      <c r="D17" s="63"/>
      <c r="E17" s="63"/>
      <c r="F17" s="12"/>
    </row>
    <row r="18" spans="1:6" s="13" customFormat="1" ht="13.15" customHeight="1" x14ac:dyDescent="0.2">
      <c r="A18" s="13" t="s">
        <v>1580</v>
      </c>
      <c r="B18" s="161" t="s">
        <v>1563</v>
      </c>
      <c r="C18" s="12">
        <v>99</v>
      </c>
      <c r="D18" s="63">
        <v>43.05</v>
      </c>
      <c r="E18" s="63">
        <v>43.05</v>
      </c>
      <c r="F18" s="42" t="s">
        <v>68</v>
      </c>
    </row>
    <row r="19" spans="1:6" s="13" customFormat="1" ht="13.15" customHeight="1" x14ac:dyDescent="0.2">
      <c r="B19" s="160" t="s">
        <v>1581</v>
      </c>
      <c r="C19" s="12" t="s">
        <v>1582</v>
      </c>
      <c r="D19" s="63">
        <v>24.75</v>
      </c>
      <c r="E19" s="63">
        <v>24.75</v>
      </c>
      <c r="F19" s="42" t="s">
        <v>68</v>
      </c>
    </row>
    <row r="20" spans="1:6" s="13" customFormat="1" ht="13.15" customHeight="1" x14ac:dyDescent="0.2">
      <c r="B20" s="100" t="s">
        <v>1583</v>
      </c>
      <c r="C20" s="12" t="s">
        <v>1584</v>
      </c>
      <c r="D20" s="63" t="s">
        <v>1585</v>
      </c>
      <c r="E20" s="63" t="s">
        <v>1585</v>
      </c>
      <c r="F20" s="42" t="s">
        <v>68</v>
      </c>
    </row>
    <row r="21" spans="1:6" s="13" customFormat="1" ht="13.15" customHeight="1" x14ac:dyDescent="0.2">
      <c r="B21" s="160"/>
      <c r="C21" s="12"/>
      <c r="D21" s="63"/>
      <c r="E21" s="63"/>
      <c r="F21" s="12"/>
    </row>
    <row r="22" spans="1:6" s="13" customFormat="1" ht="13.15" customHeight="1" x14ac:dyDescent="0.2">
      <c r="A22" s="13" t="s">
        <v>1586</v>
      </c>
      <c r="B22" s="34" t="s">
        <v>1563</v>
      </c>
      <c r="C22" s="34" t="s">
        <v>1587</v>
      </c>
      <c r="D22" s="47" t="s">
        <v>1588</v>
      </c>
      <c r="E22" s="47" t="s">
        <v>1588</v>
      </c>
      <c r="F22" s="42" t="s">
        <v>68</v>
      </c>
    </row>
    <row r="23" spans="1:6" s="13" customFormat="1" ht="13.15" customHeight="1" x14ac:dyDescent="0.2">
      <c r="A23" s="29" t="s">
        <v>1589</v>
      </c>
      <c r="B23" s="160" t="s">
        <v>1590</v>
      </c>
      <c r="C23" s="12" t="s">
        <v>1591</v>
      </c>
      <c r="D23" s="63" t="s">
        <v>1592</v>
      </c>
      <c r="E23" s="63" t="s">
        <v>1592</v>
      </c>
      <c r="F23" s="42" t="s">
        <v>68</v>
      </c>
    </row>
    <row r="24" spans="1:6" s="13" customFormat="1" ht="13.15" customHeight="1" x14ac:dyDescent="0.2">
      <c r="B24" s="160"/>
      <c r="C24" s="12"/>
      <c r="D24" s="63"/>
      <c r="E24" s="63"/>
      <c r="F24" s="12"/>
    </row>
    <row r="25" spans="1:6" s="13" customFormat="1" ht="13.15" customHeight="1" x14ac:dyDescent="0.2">
      <c r="A25" s="29" t="s">
        <v>1593</v>
      </c>
      <c r="B25" s="34">
        <v>2</v>
      </c>
      <c r="C25" s="34">
        <v>208</v>
      </c>
      <c r="D25" s="47">
        <v>16.8</v>
      </c>
      <c r="E25" s="47">
        <v>16.8</v>
      </c>
      <c r="F25" s="42" t="s">
        <v>68</v>
      </c>
    </row>
    <row r="26" spans="1:6" s="13" customFormat="1" ht="13.15" customHeight="1" x14ac:dyDescent="0.2">
      <c r="A26" s="29"/>
      <c r="B26" s="162" t="s">
        <v>1590</v>
      </c>
      <c r="C26" s="34">
        <v>187</v>
      </c>
      <c r="D26" s="47" t="s">
        <v>1594</v>
      </c>
      <c r="E26" s="47" t="s">
        <v>1594</v>
      </c>
      <c r="F26" s="42" t="s">
        <v>68</v>
      </c>
    </row>
    <row r="27" spans="1:6" s="13" customFormat="1" ht="13.15" customHeight="1" x14ac:dyDescent="0.2">
      <c r="A27" s="29"/>
      <c r="F27" s="34"/>
    </row>
    <row r="28" spans="1:6" s="13" customFormat="1" ht="13.15" customHeight="1" x14ac:dyDescent="0.2">
      <c r="A28" s="13" t="s">
        <v>1595</v>
      </c>
      <c r="B28" s="160" t="s">
        <v>1596</v>
      </c>
      <c r="C28" s="11" t="s">
        <v>1597</v>
      </c>
      <c r="D28" s="63" t="s">
        <v>1598</v>
      </c>
      <c r="E28" s="63" t="s">
        <v>1598</v>
      </c>
      <c r="F28" s="42" t="s">
        <v>68</v>
      </c>
    </row>
    <row r="29" spans="1:6" s="13" customFormat="1" ht="13.15" customHeight="1" x14ac:dyDescent="0.2"/>
    <row r="30" spans="1:6" s="13" customFormat="1" x14ac:dyDescent="0.2">
      <c r="B30" s="12"/>
      <c r="C30" s="12"/>
      <c r="D30" s="63"/>
      <c r="E30" s="63"/>
      <c r="F30" s="12"/>
    </row>
    <row r="31" spans="1:6" s="13" customFormat="1" x14ac:dyDescent="0.2">
      <c r="B31" s="12"/>
      <c r="C31" s="12"/>
      <c r="D31" s="63"/>
      <c r="E31" s="63"/>
      <c r="F31" s="12"/>
    </row>
    <row r="32" spans="1:6" s="13" customFormat="1" ht="13.15" customHeight="1" x14ac:dyDescent="0.2">
      <c r="A32" s="1" t="s">
        <v>1186</v>
      </c>
      <c r="B32" s="12"/>
      <c r="C32" s="12"/>
      <c r="D32" s="63"/>
      <c r="E32" s="63"/>
      <c r="F32" s="12"/>
    </row>
    <row r="33" spans="1:6" s="13" customFormat="1" x14ac:dyDescent="0.2">
      <c r="B33" s="12"/>
      <c r="C33" s="12"/>
      <c r="D33" s="63"/>
      <c r="E33" s="63"/>
      <c r="F33" s="12"/>
    </row>
    <row r="34" spans="1:6" s="13" customFormat="1" ht="13.15" customHeight="1" x14ac:dyDescent="0.2">
      <c r="A34" s="1" t="s">
        <v>82</v>
      </c>
      <c r="B34" s="12"/>
      <c r="C34" s="12"/>
      <c r="D34" s="63"/>
      <c r="E34" s="63"/>
      <c r="F34" s="12"/>
    </row>
    <row r="35" spans="1:6" s="13" customFormat="1" ht="13.15" customHeight="1" x14ac:dyDescent="0.2">
      <c r="A35" s="13" t="s">
        <v>1599</v>
      </c>
      <c r="B35" s="12" t="s">
        <v>1563</v>
      </c>
      <c r="C35" s="12">
        <v>202</v>
      </c>
      <c r="D35" s="63">
        <v>27.38</v>
      </c>
      <c r="E35" s="63">
        <v>27.38</v>
      </c>
      <c r="F35" s="42" t="s">
        <v>68</v>
      </c>
    </row>
    <row r="36" spans="1:6" s="13" customFormat="1" ht="13.15" customHeight="1" x14ac:dyDescent="0.2">
      <c r="B36" s="161" t="s">
        <v>1600</v>
      </c>
      <c r="C36" s="12">
        <v>127</v>
      </c>
      <c r="D36" s="63">
        <v>27.38</v>
      </c>
      <c r="E36" s="63">
        <v>27.38</v>
      </c>
      <c r="F36" s="42" t="s">
        <v>68</v>
      </c>
    </row>
    <row r="37" spans="1:6" s="13" customFormat="1" ht="13.15" customHeight="1" x14ac:dyDescent="0.2">
      <c r="B37" s="34">
        <v>1</v>
      </c>
      <c r="C37" s="12">
        <v>429</v>
      </c>
      <c r="D37" s="63">
        <v>27.38</v>
      </c>
      <c r="E37" s="63">
        <v>27.38</v>
      </c>
      <c r="F37" s="42" t="s">
        <v>68</v>
      </c>
    </row>
    <row r="38" spans="1:6" s="13" customFormat="1" ht="13.15" customHeight="1" x14ac:dyDescent="0.2">
      <c r="B38" s="34">
        <v>2</v>
      </c>
      <c r="C38" s="12">
        <v>432</v>
      </c>
      <c r="D38" s="63">
        <v>27.38</v>
      </c>
      <c r="E38" s="63">
        <v>27.38</v>
      </c>
      <c r="F38" s="42" t="s">
        <v>68</v>
      </c>
    </row>
    <row r="39" spans="1:6" s="13" customFormat="1" ht="13.15" customHeight="1" x14ac:dyDescent="0.2">
      <c r="B39" s="12">
        <v>3</v>
      </c>
      <c r="C39" s="12">
        <v>240</v>
      </c>
      <c r="D39" s="63">
        <v>27.38</v>
      </c>
      <c r="E39" s="63">
        <v>27.38</v>
      </c>
      <c r="F39" s="42" t="s">
        <v>68</v>
      </c>
    </row>
    <row r="40" spans="1:6" s="13" customFormat="1" ht="13.15" customHeight="1" x14ac:dyDescent="0.2">
      <c r="B40" s="160"/>
      <c r="C40" s="11"/>
      <c r="D40" s="63"/>
      <c r="E40" s="63"/>
      <c r="F40" s="42"/>
    </row>
    <row r="41" spans="1:6" s="13" customFormat="1" ht="13.15" customHeight="1" x14ac:dyDescent="0.2">
      <c r="A41" s="13" t="s">
        <v>1601</v>
      </c>
      <c r="B41" s="12" t="str">
        <f>B35</f>
        <v>Ground</v>
      </c>
      <c r="C41" s="12" t="s">
        <v>1602</v>
      </c>
      <c r="D41" s="63">
        <v>21.47</v>
      </c>
      <c r="E41" s="63">
        <v>21.47</v>
      </c>
      <c r="F41" s="42" t="s">
        <v>68</v>
      </c>
    </row>
    <row r="42" spans="1:6" s="13" customFormat="1" ht="13.15" customHeight="1" x14ac:dyDescent="0.2">
      <c r="B42" s="34">
        <v>1</v>
      </c>
      <c r="C42" s="12" t="s">
        <v>1603</v>
      </c>
      <c r="D42" s="63" t="s">
        <v>1604</v>
      </c>
      <c r="E42" s="63" t="s">
        <v>1604</v>
      </c>
      <c r="F42" s="42" t="s">
        <v>68</v>
      </c>
    </row>
    <row r="43" spans="1:6" s="13" customFormat="1" ht="13.15" customHeight="1" x14ac:dyDescent="0.2">
      <c r="B43" s="34">
        <v>2</v>
      </c>
      <c r="C43" s="12" t="s">
        <v>1605</v>
      </c>
      <c r="D43" s="63" t="s">
        <v>1606</v>
      </c>
      <c r="E43" s="63" t="s">
        <v>1606</v>
      </c>
      <c r="F43" s="42" t="s">
        <v>68</v>
      </c>
    </row>
    <row r="44" spans="1:6" s="13" customFormat="1" x14ac:dyDescent="0.2">
      <c r="B44" s="12"/>
      <c r="C44" s="12"/>
      <c r="D44" s="63"/>
      <c r="E44" s="63"/>
      <c r="F44" s="12"/>
    </row>
    <row r="45" spans="1:6" s="13" customFormat="1" ht="13.15" customHeight="1" x14ac:dyDescent="0.2">
      <c r="A45" s="1" t="s">
        <v>47</v>
      </c>
      <c r="B45" s="12"/>
      <c r="C45" s="12"/>
      <c r="D45" s="63"/>
      <c r="E45" s="63"/>
      <c r="F45" s="12"/>
    </row>
    <row r="46" spans="1:6" s="13" customFormat="1" ht="13.15" customHeight="1" x14ac:dyDescent="0.2">
      <c r="A46" s="13" t="s">
        <v>1607</v>
      </c>
      <c r="B46" s="12" t="str">
        <f>B41</f>
        <v>Ground</v>
      </c>
      <c r="C46" s="12">
        <v>269</v>
      </c>
      <c r="D46" s="63">
        <v>11.84</v>
      </c>
      <c r="E46" s="63">
        <v>11.84</v>
      </c>
      <c r="F46" s="42" t="s">
        <v>68</v>
      </c>
    </row>
    <row r="47" spans="1:6" s="13" customFormat="1" ht="13.15" customHeight="1" x14ac:dyDescent="0.2">
      <c r="B47" s="161" t="s">
        <v>1600</v>
      </c>
      <c r="C47" s="12" t="s">
        <v>1608</v>
      </c>
      <c r="D47" s="63" t="s">
        <v>1609</v>
      </c>
      <c r="E47" s="63" t="s">
        <v>1609</v>
      </c>
      <c r="F47" s="42" t="s">
        <v>68</v>
      </c>
    </row>
    <row r="48" spans="1:6" s="13" customFormat="1" ht="13.15" customHeight="1" x14ac:dyDescent="0.2">
      <c r="B48" s="34">
        <v>1</v>
      </c>
      <c r="C48" s="12" t="s">
        <v>1610</v>
      </c>
      <c r="D48" s="63" t="s">
        <v>1611</v>
      </c>
      <c r="E48" s="63" t="s">
        <v>1611</v>
      </c>
      <c r="F48" s="42" t="s">
        <v>68</v>
      </c>
    </row>
    <row r="49" spans="1:6" s="29" customFormat="1" ht="13.15" customHeight="1" x14ac:dyDescent="0.2">
      <c r="B49" s="34">
        <v>2</v>
      </c>
      <c r="C49" s="34" t="s">
        <v>1612</v>
      </c>
      <c r="D49" s="47" t="s">
        <v>1613</v>
      </c>
      <c r="E49" s="47" t="s">
        <v>1613</v>
      </c>
      <c r="F49" s="42" t="s">
        <v>68</v>
      </c>
    </row>
    <row r="50" spans="1:6" s="13" customFormat="1" ht="13.15" customHeight="1" x14ac:dyDescent="0.2">
      <c r="B50" s="34">
        <v>3</v>
      </c>
      <c r="C50" s="12" t="s">
        <v>1614</v>
      </c>
      <c r="D50" s="63" t="s">
        <v>1615</v>
      </c>
      <c r="E50" s="63" t="s">
        <v>1615</v>
      </c>
      <c r="F50" s="42" t="s">
        <v>68</v>
      </c>
    </row>
    <row r="51" spans="1:6" s="13" customFormat="1" x14ac:dyDescent="0.2">
      <c r="B51" s="12"/>
      <c r="C51" s="12"/>
      <c r="D51" s="63"/>
      <c r="E51" s="63"/>
      <c r="F51" s="12"/>
    </row>
    <row r="52" spans="1:6" s="13" customFormat="1" ht="13.15" customHeight="1" x14ac:dyDescent="0.2">
      <c r="A52" s="13" t="s">
        <v>1616</v>
      </c>
      <c r="B52" s="12" t="str">
        <f>B46</f>
        <v>Ground</v>
      </c>
      <c r="C52" s="12">
        <v>392</v>
      </c>
      <c r="D52" s="63">
        <v>13.33</v>
      </c>
      <c r="E52" s="63">
        <v>13.33</v>
      </c>
      <c r="F52" s="42" t="s">
        <v>68</v>
      </c>
    </row>
    <row r="53" spans="1:6" s="13" customFormat="1" ht="13.15" customHeight="1" x14ac:dyDescent="0.2">
      <c r="B53" s="34">
        <v>1</v>
      </c>
      <c r="C53" s="12">
        <v>414</v>
      </c>
      <c r="D53" s="63">
        <v>9.66</v>
      </c>
      <c r="E53" s="63">
        <v>9.66</v>
      </c>
      <c r="F53" s="42" t="s">
        <v>68</v>
      </c>
    </row>
    <row r="54" spans="1:6" s="13" customFormat="1" ht="13.15" customHeight="1" x14ac:dyDescent="0.2">
      <c r="B54" s="34">
        <v>2</v>
      </c>
      <c r="C54" s="12">
        <v>218</v>
      </c>
      <c r="D54" s="63">
        <v>6.41</v>
      </c>
      <c r="E54" s="63">
        <v>6.41</v>
      </c>
      <c r="F54" s="42" t="s">
        <v>68</v>
      </c>
    </row>
    <row r="55" spans="1:6" s="13" customFormat="1" x14ac:dyDescent="0.2">
      <c r="B55" s="12"/>
      <c r="C55" s="12"/>
      <c r="D55" s="63"/>
      <c r="E55" s="63"/>
      <c r="F55" s="12"/>
    </row>
    <row r="56" spans="1:6" s="13" customFormat="1" ht="13.15" customHeight="1" x14ac:dyDescent="0.2">
      <c r="A56" s="28" t="s">
        <v>52</v>
      </c>
      <c r="B56" s="34"/>
      <c r="C56" s="34"/>
      <c r="D56" s="47"/>
      <c r="E56" s="47"/>
      <c r="F56" s="42"/>
    </row>
    <row r="57" spans="1:6" s="13" customFormat="1" ht="13.15" customHeight="1" x14ac:dyDescent="0.2">
      <c r="A57" s="29" t="s">
        <v>1617</v>
      </c>
      <c r="B57" s="12" t="s">
        <v>1618</v>
      </c>
      <c r="C57" s="34">
        <v>594</v>
      </c>
      <c r="D57" s="47">
        <v>12.3</v>
      </c>
      <c r="E57" s="47">
        <v>12.3</v>
      </c>
      <c r="F57" s="42" t="s">
        <v>68</v>
      </c>
    </row>
    <row r="58" spans="1:6" s="13" customFormat="1" x14ac:dyDescent="0.2">
      <c r="A58" s="16"/>
      <c r="B58" s="116"/>
      <c r="C58" s="12"/>
      <c r="D58" s="37"/>
      <c r="E58" s="37"/>
      <c r="F58" s="12"/>
    </row>
    <row r="59" spans="1:6" ht="13.15" customHeight="1" x14ac:dyDescent="0.2"/>
    <row r="60" spans="1:6" ht="13.15" customHeight="1" x14ac:dyDescent="0.2"/>
    <row r="61" spans="1:6" ht="13.15" customHeight="1" x14ac:dyDescent="0.2"/>
    <row r="62" spans="1:6" ht="13.15" customHeight="1" x14ac:dyDescent="0.2"/>
    <row r="63" spans="1:6" ht="13.15" customHeight="1" x14ac:dyDescent="0.2"/>
    <row r="64" spans="1:6" ht="13.15" customHeight="1" x14ac:dyDescent="0.2"/>
    <row r="65" ht="13.15" customHeight="1" x14ac:dyDescent="0.2"/>
    <row r="66" ht="13.15" customHeight="1" x14ac:dyDescent="0.2"/>
    <row r="67" ht="13.15" customHeight="1" x14ac:dyDescent="0.2"/>
    <row r="68" ht="13.15" customHeight="1" x14ac:dyDescent="0.2"/>
    <row r="69" ht="13.15" customHeight="1" x14ac:dyDescent="0.2"/>
    <row r="70" ht="13.15" customHeight="1" x14ac:dyDescent="0.2"/>
    <row r="71" ht="13.15" customHeight="1" x14ac:dyDescent="0.2"/>
    <row r="72" ht="13.15" customHeight="1" x14ac:dyDescent="0.2"/>
    <row r="73" ht="13.15" customHeight="1" x14ac:dyDescent="0.2"/>
    <row r="74" ht="13.15" customHeight="1" x14ac:dyDescent="0.2"/>
    <row r="75" ht="13.15" customHeight="1" x14ac:dyDescent="0.2"/>
    <row r="76" ht="13.15" customHeight="1" x14ac:dyDescent="0.2"/>
    <row r="77" ht="13.15" customHeight="1" x14ac:dyDescent="0.2"/>
    <row r="78" ht="13.15" customHeight="1" x14ac:dyDescent="0.2"/>
    <row r="79" ht="13.15" customHeight="1" x14ac:dyDescent="0.2"/>
    <row r="80" ht="13.15" customHeight="1" x14ac:dyDescent="0.2"/>
    <row r="81" ht="13.1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3.15" customHeight="1" x14ac:dyDescent="0.2"/>
    <row r="87" ht="13.15" customHeight="1" x14ac:dyDescent="0.2"/>
    <row r="88" ht="13.15" customHeight="1" x14ac:dyDescent="0.2"/>
    <row r="89" ht="13.15" customHeight="1" x14ac:dyDescent="0.2"/>
    <row r="90" ht="13.15" customHeight="1" x14ac:dyDescent="0.2"/>
    <row r="91" ht="13.15" customHeight="1" x14ac:dyDescent="0.2"/>
    <row r="92" ht="13.15" customHeight="1" x14ac:dyDescent="0.2"/>
    <row r="93" ht="13.15" customHeight="1" x14ac:dyDescent="0.2"/>
    <row r="94" ht="13.15" customHeight="1" x14ac:dyDescent="0.2"/>
    <row r="95" ht="13.15" customHeight="1" x14ac:dyDescent="0.2"/>
    <row r="96" ht="13.15" customHeight="1" x14ac:dyDescent="0.2"/>
    <row r="97" ht="13.15" customHeight="1" x14ac:dyDescent="0.2"/>
    <row r="98" ht="13.15" customHeight="1" x14ac:dyDescent="0.2"/>
    <row r="99" ht="13.15" customHeight="1" x14ac:dyDescent="0.2"/>
    <row r="100" ht="13.15" customHeight="1" x14ac:dyDescent="0.2"/>
    <row r="101" ht="13.15" customHeight="1" x14ac:dyDescent="0.2"/>
    <row r="102" ht="13.15" customHeight="1" x14ac:dyDescent="0.2"/>
    <row r="103" ht="13.15" customHeight="1" x14ac:dyDescent="0.2"/>
    <row r="104" ht="13.15" customHeight="1" x14ac:dyDescent="0.2"/>
    <row r="105" ht="13.15" customHeight="1" x14ac:dyDescent="0.2"/>
    <row r="106" ht="13.15" customHeight="1" x14ac:dyDescent="0.2"/>
    <row r="107" ht="13.15" customHeight="1" x14ac:dyDescent="0.2"/>
    <row r="108" ht="13.15" customHeight="1" x14ac:dyDescent="0.2"/>
    <row r="109" ht="13.15" customHeight="1" x14ac:dyDescent="0.2"/>
    <row r="110" ht="13.15" customHeight="1" x14ac:dyDescent="0.2"/>
    <row r="111" ht="13.15" customHeight="1" x14ac:dyDescent="0.2"/>
    <row r="112" ht="13.15" customHeight="1" x14ac:dyDescent="0.2"/>
    <row r="113" ht="13.15" customHeight="1" x14ac:dyDescent="0.2"/>
    <row r="114" ht="13.15" customHeight="1" x14ac:dyDescent="0.2"/>
    <row r="115" ht="13.15" customHeight="1" x14ac:dyDescent="0.2"/>
    <row r="116" ht="13.15" customHeight="1" x14ac:dyDescent="0.2"/>
    <row r="117" ht="13.15" customHeight="1" x14ac:dyDescent="0.2"/>
    <row r="118" ht="13.15" customHeight="1" x14ac:dyDescent="0.2"/>
    <row r="119" ht="13.15" customHeight="1" x14ac:dyDescent="0.2"/>
    <row r="120" ht="13.15" customHeight="1" x14ac:dyDescent="0.2"/>
    <row r="121" ht="13.15" customHeight="1" x14ac:dyDescent="0.2"/>
    <row r="122" ht="13.15" customHeight="1" x14ac:dyDescent="0.2"/>
    <row r="123" ht="13.15" customHeight="1" x14ac:dyDescent="0.2"/>
    <row r="124" ht="13.15" customHeight="1" x14ac:dyDescent="0.2"/>
    <row r="125" ht="13.15" customHeight="1" x14ac:dyDescent="0.2"/>
    <row r="126" ht="13.15" customHeight="1" x14ac:dyDescent="0.2"/>
    <row r="127" ht="13.15" customHeight="1" x14ac:dyDescent="0.2"/>
    <row r="128" ht="13.15" customHeight="1" x14ac:dyDescent="0.2"/>
    <row r="129" ht="13.15" customHeight="1" x14ac:dyDescent="0.2"/>
    <row r="130" ht="13.15" customHeight="1" x14ac:dyDescent="0.2"/>
    <row r="131" ht="13.15" customHeight="1" x14ac:dyDescent="0.2"/>
    <row r="132" ht="13.15" customHeight="1" x14ac:dyDescent="0.2"/>
    <row r="133" ht="13.15" customHeight="1" x14ac:dyDescent="0.2"/>
    <row r="134" ht="13.15" customHeight="1" x14ac:dyDescent="0.2"/>
    <row r="135" ht="13.15" customHeight="1" x14ac:dyDescent="0.2"/>
    <row r="136" ht="13.15" customHeight="1" x14ac:dyDescent="0.2"/>
    <row r="137" ht="13.15" customHeight="1" x14ac:dyDescent="0.2"/>
    <row r="138" ht="13.15" customHeight="1" x14ac:dyDescent="0.2"/>
    <row r="139" ht="13.15" customHeight="1" x14ac:dyDescent="0.2"/>
    <row r="140" ht="13.15" customHeight="1" x14ac:dyDescent="0.2"/>
    <row r="141" ht="13.15" customHeight="1" x14ac:dyDescent="0.2"/>
    <row r="142" ht="13.15" customHeight="1" x14ac:dyDescent="0.2"/>
    <row r="143" ht="13.15" customHeight="1" x14ac:dyDescent="0.2"/>
    <row r="144" ht="13.15" customHeight="1" x14ac:dyDescent="0.2"/>
    <row r="145" ht="13.15" customHeight="1" x14ac:dyDescent="0.2"/>
    <row r="146" ht="13.15" customHeight="1" x14ac:dyDescent="0.2"/>
    <row r="147" ht="13.15" customHeight="1" x14ac:dyDescent="0.2"/>
    <row r="148" ht="13.15" customHeight="1" x14ac:dyDescent="0.2"/>
    <row r="149" ht="13.15" customHeight="1" x14ac:dyDescent="0.2"/>
    <row r="150" ht="13.15" customHeight="1" x14ac:dyDescent="0.2"/>
    <row r="151" ht="13.15" customHeight="1" x14ac:dyDescent="0.2"/>
    <row r="152" ht="13.15" customHeight="1" x14ac:dyDescent="0.2"/>
    <row r="153" ht="13.15" customHeight="1" x14ac:dyDescent="0.2"/>
    <row r="154" ht="13.15" customHeight="1" x14ac:dyDescent="0.2"/>
    <row r="155" ht="13.15" customHeight="1" x14ac:dyDescent="0.2"/>
    <row r="156" ht="13.15" customHeight="1" x14ac:dyDescent="0.2"/>
    <row r="157" ht="13.15" customHeight="1" x14ac:dyDescent="0.2"/>
    <row r="158" ht="13.15" customHeight="1" x14ac:dyDescent="0.2"/>
    <row r="159" ht="13.15" customHeight="1" x14ac:dyDescent="0.2"/>
    <row r="160" ht="13.15" customHeight="1" x14ac:dyDescent="0.2"/>
    <row r="161" ht="13.15" customHeight="1" x14ac:dyDescent="0.2"/>
    <row r="162" ht="13.15" customHeight="1" x14ac:dyDescent="0.2"/>
    <row r="163" ht="13.15" customHeight="1" x14ac:dyDescent="0.2"/>
    <row r="164" ht="13.15" customHeight="1" x14ac:dyDescent="0.2"/>
    <row r="165" ht="13.15" customHeight="1" x14ac:dyDescent="0.2"/>
    <row r="166" ht="13.15" customHeight="1" x14ac:dyDescent="0.2"/>
    <row r="167" ht="13.15" customHeight="1" x14ac:dyDescent="0.2"/>
    <row r="168" ht="13.15" customHeight="1" x14ac:dyDescent="0.2"/>
    <row r="169" ht="13.15" customHeight="1" x14ac:dyDescent="0.2"/>
    <row r="170" ht="13.15" customHeight="1" x14ac:dyDescent="0.2"/>
    <row r="171" ht="13.15" customHeight="1" x14ac:dyDescent="0.2"/>
    <row r="172" ht="13.15" customHeight="1" x14ac:dyDescent="0.2"/>
    <row r="173" ht="13.15" customHeight="1" x14ac:dyDescent="0.2"/>
    <row r="174" ht="13.15" customHeight="1" x14ac:dyDescent="0.2"/>
    <row r="175" ht="13.15" customHeight="1" x14ac:dyDescent="0.2"/>
    <row r="176" ht="13.15" customHeight="1" x14ac:dyDescent="0.2"/>
    <row r="177" ht="13.15" customHeight="1" x14ac:dyDescent="0.2"/>
    <row r="178" ht="13.15" customHeight="1" x14ac:dyDescent="0.2"/>
    <row r="179" ht="13.15" customHeight="1" x14ac:dyDescent="0.2"/>
    <row r="180" ht="13.15" customHeight="1" x14ac:dyDescent="0.2"/>
    <row r="181" ht="13.15" customHeight="1" x14ac:dyDescent="0.2"/>
    <row r="182" ht="13.15" customHeight="1" x14ac:dyDescent="0.2"/>
    <row r="183" ht="13.15" customHeight="1" x14ac:dyDescent="0.2"/>
    <row r="184" ht="13.15" customHeight="1" x14ac:dyDescent="0.2"/>
    <row r="185" ht="13.15" customHeight="1" x14ac:dyDescent="0.2"/>
    <row r="186" ht="13.15" customHeight="1" x14ac:dyDescent="0.2"/>
    <row r="187" ht="13.15" customHeight="1" x14ac:dyDescent="0.2"/>
    <row r="188" ht="13.15" customHeight="1" x14ac:dyDescent="0.2"/>
    <row r="189" ht="13.15" customHeight="1" x14ac:dyDescent="0.2"/>
    <row r="190" ht="13.15" customHeight="1" x14ac:dyDescent="0.2"/>
    <row r="191" ht="13.15" customHeight="1" x14ac:dyDescent="0.2"/>
    <row r="192" ht="13.15" customHeight="1" x14ac:dyDescent="0.2"/>
    <row r="193" ht="13.15" customHeight="1" x14ac:dyDescent="0.2"/>
    <row r="194" ht="13.15" customHeight="1" x14ac:dyDescent="0.2"/>
    <row r="195" ht="13.15" customHeight="1" x14ac:dyDescent="0.2"/>
    <row r="196" ht="13.15" customHeight="1" x14ac:dyDescent="0.2"/>
    <row r="197" ht="13.15" customHeight="1" x14ac:dyDescent="0.2"/>
    <row r="198" ht="13.15" customHeight="1" x14ac:dyDescent="0.2"/>
    <row r="199" ht="13.15" customHeight="1" x14ac:dyDescent="0.2"/>
    <row r="200" ht="13.15" customHeight="1" x14ac:dyDescent="0.2"/>
    <row r="201" ht="13.15" customHeight="1" x14ac:dyDescent="0.2"/>
    <row r="202" ht="13.15" customHeight="1" x14ac:dyDescent="0.2"/>
    <row r="203" ht="13.15" customHeight="1" x14ac:dyDescent="0.2"/>
    <row r="204" ht="13.15" customHeight="1" x14ac:dyDescent="0.2"/>
    <row r="205" ht="13.15" customHeight="1" x14ac:dyDescent="0.2"/>
    <row r="206" ht="13.15" customHeight="1" x14ac:dyDescent="0.2"/>
    <row r="207" ht="13.15" customHeight="1" x14ac:dyDescent="0.2"/>
    <row r="208" ht="13.15" customHeight="1" x14ac:dyDescent="0.2"/>
    <row r="209" ht="13.15" customHeight="1" x14ac:dyDescent="0.2"/>
    <row r="210" ht="13.15" customHeight="1" x14ac:dyDescent="0.2"/>
    <row r="211" ht="13.15" customHeight="1" x14ac:dyDescent="0.2"/>
    <row r="212" ht="13.15" customHeight="1" x14ac:dyDescent="0.2"/>
    <row r="213" ht="13.15" customHeight="1" x14ac:dyDescent="0.2"/>
    <row r="214" ht="13.15" customHeight="1" x14ac:dyDescent="0.2"/>
    <row r="215" ht="13.15" customHeight="1" x14ac:dyDescent="0.2"/>
    <row r="216" ht="13.15" customHeight="1" x14ac:dyDescent="0.2"/>
    <row r="217" ht="13.15" customHeight="1" x14ac:dyDescent="0.2"/>
    <row r="218" ht="13.15" customHeight="1" x14ac:dyDescent="0.2"/>
    <row r="219" ht="13.15" customHeight="1" x14ac:dyDescent="0.2"/>
    <row r="220" ht="13.15" customHeight="1" x14ac:dyDescent="0.2"/>
    <row r="221" ht="13.15" customHeight="1" x14ac:dyDescent="0.2"/>
    <row r="222" ht="13.15" customHeight="1" x14ac:dyDescent="0.2"/>
    <row r="223" ht="13.15" customHeight="1" x14ac:dyDescent="0.2"/>
    <row r="224" ht="13.15" customHeight="1" x14ac:dyDescent="0.2"/>
    <row r="225" ht="13.15" customHeight="1" x14ac:dyDescent="0.2"/>
    <row r="226" ht="13.15" customHeight="1" x14ac:dyDescent="0.2"/>
    <row r="227" ht="13.15" customHeight="1" x14ac:dyDescent="0.2"/>
    <row r="228" ht="13.15" customHeight="1" x14ac:dyDescent="0.2"/>
    <row r="229" ht="13.15" customHeight="1" x14ac:dyDescent="0.2"/>
    <row r="230" ht="13.15" customHeight="1" x14ac:dyDescent="0.2"/>
    <row r="231" ht="13.15" customHeight="1" x14ac:dyDescent="0.2"/>
    <row r="232" ht="13.15" customHeight="1" x14ac:dyDescent="0.2"/>
    <row r="233" ht="13.15" customHeight="1" x14ac:dyDescent="0.2"/>
    <row r="234" ht="13.15" customHeight="1" x14ac:dyDescent="0.2"/>
    <row r="235" ht="13.15" customHeight="1" x14ac:dyDescent="0.2"/>
    <row r="236" ht="13.15" customHeight="1" x14ac:dyDescent="0.2"/>
    <row r="237" ht="13.15" customHeight="1" x14ac:dyDescent="0.2"/>
    <row r="238" ht="13.15" customHeight="1" x14ac:dyDescent="0.2"/>
    <row r="239" ht="13.15" customHeight="1" x14ac:dyDescent="0.2"/>
    <row r="240" ht="13.15" customHeight="1" x14ac:dyDescent="0.2"/>
    <row r="241" ht="13.15" customHeight="1" x14ac:dyDescent="0.2"/>
    <row r="242" ht="13.15" customHeight="1" x14ac:dyDescent="0.2"/>
    <row r="243" ht="13.15" customHeight="1" x14ac:dyDescent="0.2"/>
    <row r="244" ht="13.15" customHeight="1" x14ac:dyDescent="0.2"/>
    <row r="245" ht="13.15" customHeight="1" x14ac:dyDescent="0.2"/>
    <row r="246" ht="13.15" customHeight="1" x14ac:dyDescent="0.2"/>
    <row r="247" ht="13.15" customHeight="1" x14ac:dyDescent="0.2"/>
    <row r="248" ht="13.15" customHeight="1" x14ac:dyDescent="0.2"/>
    <row r="249" ht="13.15" customHeight="1" x14ac:dyDescent="0.2"/>
    <row r="250" ht="13.15" customHeight="1" x14ac:dyDescent="0.2"/>
    <row r="251" ht="13.15" customHeight="1" x14ac:dyDescent="0.2"/>
    <row r="252" ht="13.15" customHeight="1" x14ac:dyDescent="0.2"/>
    <row r="253" ht="13.15" customHeight="1" x14ac:dyDescent="0.2"/>
    <row r="254" ht="13.15" customHeight="1" x14ac:dyDescent="0.2"/>
    <row r="255" ht="13.15" customHeight="1" x14ac:dyDescent="0.2"/>
    <row r="256" ht="13.15" customHeight="1" x14ac:dyDescent="0.2"/>
    <row r="257" ht="13.15" customHeight="1" x14ac:dyDescent="0.2"/>
    <row r="258" ht="13.15" customHeight="1" x14ac:dyDescent="0.2"/>
    <row r="259" ht="13.15" customHeight="1" x14ac:dyDescent="0.2"/>
    <row r="260" ht="13.15" customHeight="1" x14ac:dyDescent="0.2"/>
    <row r="261" ht="13.15" customHeight="1" x14ac:dyDescent="0.2"/>
    <row r="262" ht="13.15" customHeight="1" x14ac:dyDescent="0.2"/>
    <row r="263" ht="13.15" customHeight="1" x14ac:dyDescent="0.2"/>
    <row r="264" ht="13.15" customHeight="1" x14ac:dyDescent="0.2"/>
    <row r="265" ht="13.15" customHeight="1" x14ac:dyDescent="0.2"/>
    <row r="266" ht="13.15" customHeight="1" x14ac:dyDescent="0.2"/>
    <row r="267" ht="13.15" customHeight="1" x14ac:dyDescent="0.2"/>
    <row r="268" ht="13.15" customHeight="1" x14ac:dyDescent="0.2"/>
    <row r="269" ht="13.15" customHeight="1" x14ac:dyDescent="0.2"/>
    <row r="270" ht="13.15" customHeight="1" x14ac:dyDescent="0.2"/>
    <row r="271" ht="13.15" customHeight="1" x14ac:dyDescent="0.2"/>
    <row r="272" ht="13.15" customHeight="1" x14ac:dyDescent="0.2"/>
    <row r="273" ht="13.15" customHeight="1" x14ac:dyDescent="0.2"/>
    <row r="274" ht="13.15" customHeight="1" x14ac:dyDescent="0.2"/>
    <row r="275" ht="13.15" customHeight="1" x14ac:dyDescent="0.2"/>
    <row r="276" ht="13.15" customHeight="1" x14ac:dyDescent="0.2"/>
    <row r="277" ht="13.15" customHeight="1" x14ac:dyDescent="0.2"/>
    <row r="278" ht="13.15" customHeight="1" x14ac:dyDescent="0.2"/>
    <row r="279" ht="13.15" customHeight="1" x14ac:dyDescent="0.2"/>
    <row r="280" ht="13.15" customHeight="1" x14ac:dyDescent="0.2"/>
    <row r="281" ht="13.15" customHeight="1" x14ac:dyDescent="0.2"/>
    <row r="282" ht="13.15" customHeight="1" x14ac:dyDescent="0.2"/>
    <row r="283" ht="13.15" customHeight="1" x14ac:dyDescent="0.2"/>
    <row r="284" ht="13.15" customHeight="1" x14ac:dyDescent="0.2"/>
    <row r="285" ht="13.15" customHeight="1" x14ac:dyDescent="0.2"/>
    <row r="286" ht="13.15" customHeight="1" x14ac:dyDescent="0.2"/>
    <row r="287" ht="13.15" customHeight="1" x14ac:dyDescent="0.2"/>
    <row r="288" ht="13.15" customHeight="1" x14ac:dyDescent="0.2"/>
    <row r="289" ht="13.15" customHeight="1" x14ac:dyDescent="0.2"/>
    <row r="290" ht="13.15" customHeight="1" x14ac:dyDescent="0.2"/>
    <row r="291" ht="13.15" customHeight="1" x14ac:dyDescent="0.2"/>
    <row r="292" ht="13.15" customHeight="1" x14ac:dyDescent="0.2"/>
    <row r="293" ht="13.15" customHeight="1" x14ac:dyDescent="0.2"/>
    <row r="294" ht="13.15" customHeight="1" x14ac:dyDescent="0.2"/>
    <row r="295" ht="13.15" customHeight="1" x14ac:dyDescent="0.2"/>
    <row r="296" ht="13.15" customHeight="1" x14ac:dyDescent="0.2"/>
    <row r="297" ht="13.15" customHeight="1" x14ac:dyDescent="0.2"/>
    <row r="298" ht="13.15" customHeight="1" x14ac:dyDescent="0.2"/>
    <row r="299" ht="13.15" customHeight="1" x14ac:dyDescent="0.2"/>
    <row r="300" ht="13.15" customHeight="1" x14ac:dyDescent="0.2"/>
    <row r="301" ht="13.15" customHeight="1" x14ac:dyDescent="0.2"/>
    <row r="302" ht="13.15" customHeight="1" x14ac:dyDescent="0.2"/>
    <row r="303" ht="13.15" customHeight="1" x14ac:dyDescent="0.2"/>
    <row r="304" ht="13.15" customHeight="1" x14ac:dyDescent="0.2"/>
    <row r="305" ht="13.15" customHeight="1" x14ac:dyDescent="0.2"/>
    <row r="306" ht="13.15" customHeight="1" x14ac:dyDescent="0.2"/>
    <row r="307" ht="13.15" customHeight="1" x14ac:dyDescent="0.2"/>
    <row r="308" ht="13.15" customHeight="1" x14ac:dyDescent="0.2"/>
    <row r="309" ht="13.15" customHeight="1" x14ac:dyDescent="0.2"/>
    <row r="310" ht="13.15" customHeight="1" x14ac:dyDescent="0.2"/>
    <row r="311" ht="13.15" customHeight="1" x14ac:dyDescent="0.2"/>
    <row r="312" ht="13.15" customHeight="1" x14ac:dyDescent="0.2"/>
    <row r="313" ht="13.15" customHeight="1" x14ac:dyDescent="0.2"/>
    <row r="314" ht="13.15" customHeight="1" x14ac:dyDescent="0.2"/>
    <row r="315" ht="13.15" customHeight="1" x14ac:dyDescent="0.2"/>
    <row r="316" ht="13.15" customHeight="1" x14ac:dyDescent="0.2"/>
    <row r="317" ht="13.15" customHeight="1" x14ac:dyDescent="0.2"/>
    <row r="318" ht="13.15" customHeight="1" x14ac:dyDescent="0.2"/>
    <row r="319" ht="13.15" customHeight="1" x14ac:dyDescent="0.2"/>
    <row r="320" ht="13.15" customHeight="1" x14ac:dyDescent="0.2"/>
    <row r="321" ht="13.15" customHeight="1" x14ac:dyDescent="0.2"/>
    <row r="322" ht="13.15" customHeight="1" x14ac:dyDescent="0.2"/>
    <row r="323" ht="13.15" customHeight="1" x14ac:dyDescent="0.2"/>
    <row r="324" ht="13.15" customHeight="1" x14ac:dyDescent="0.2"/>
    <row r="325" ht="13.15" customHeight="1" x14ac:dyDescent="0.2"/>
    <row r="326" ht="13.15" customHeight="1" x14ac:dyDescent="0.2"/>
    <row r="327" ht="13.15" customHeight="1" x14ac:dyDescent="0.2"/>
    <row r="328" ht="13.15" customHeight="1" x14ac:dyDescent="0.2"/>
    <row r="329" ht="13.15" customHeight="1" x14ac:dyDescent="0.2"/>
    <row r="330" ht="13.15" customHeight="1" x14ac:dyDescent="0.2"/>
    <row r="331" ht="13.15" customHeight="1" x14ac:dyDescent="0.2"/>
    <row r="332" ht="13.15" customHeight="1" x14ac:dyDescent="0.2"/>
    <row r="333" ht="13.15" customHeight="1" x14ac:dyDescent="0.2"/>
    <row r="334" ht="13.15" customHeight="1" x14ac:dyDescent="0.2"/>
    <row r="335" ht="13.15" customHeight="1" x14ac:dyDescent="0.2"/>
    <row r="336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  <row r="411" ht="13.15" customHeight="1" x14ac:dyDescent="0.2"/>
    <row r="412" ht="13.15" customHeight="1" x14ac:dyDescent="0.2"/>
    <row r="413" ht="13.15" customHeight="1" x14ac:dyDescent="0.2"/>
    <row r="414" ht="13.15" customHeight="1" x14ac:dyDescent="0.2"/>
    <row r="415" ht="13.15" customHeight="1" x14ac:dyDescent="0.2"/>
    <row r="416" ht="13.15" customHeight="1" x14ac:dyDescent="0.2"/>
    <row r="417" ht="13.15" customHeight="1" x14ac:dyDescent="0.2"/>
    <row r="418" ht="13.15" customHeight="1" x14ac:dyDescent="0.2"/>
    <row r="419" ht="13.15" customHeight="1" x14ac:dyDescent="0.2"/>
    <row r="420" ht="13.15" customHeight="1" x14ac:dyDescent="0.2"/>
    <row r="421" ht="13.15" customHeight="1" x14ac:dyDescent="0.2"/>
    <row r="422" ht="13.15" customHeight="1" x14ac:dyDescent="0.2"/>
    <row r="423" ht="13.15" customHeight="1" x14ac:dyDescent="0.2"/>
    <row r="424" ht="13.15" customHeight="1" x14ac:dyDescent="0.2"/>
    <row r="425" ht="13.15" customHeight="1" x14ac:dyDescent="0.2"/>
    <row r="426" ht="13.15" customHeight="1" x14ac:dyDescent="0.2"/>
    <row r="427" ht="13.15" customHeight="1" x14ac:dyDescent="0.2"/>
    <row r="428" ht="13.15" customHeight="1" x14ac:dyDescent="0.2"/>
    <row r="429" ht="13.15" customHeight="1" x14ac:dyDescent="0.2"/>
    <row r="430" ht="13.15" customHeight="1" x14ac:dyDescent="0.2"/>
    <row r="431" ht="13.15" customHeight="1" x14ac:dyDescent="0.2"/>
    <row r="432" ht="13.15" customHeight="1" x14ac:dyDescent="0.2"/>
    <row r="433" ht="13.15" customHeight="1" x14ac:dyDescent="0.2"/>
    <row r="434" ht="13.15" customHeight="1" x14ac:dyDescent="0.2"/>
    <row r="435" ht="13.15" customHeight="1" x14ac:dyDescent="0.2"/>
    <row r="436" ht="13.15" customHeight="1" x14ac:dyDescent="0.2"/>
    <row r="437" ht="13.15" customHeight="1" x14ac:dyDescent="0.2"/>
    <row r="438" ht="13.15" customHeight="1" x14ac:dyDescent="0.2"/>
    <row r="439" ht="13.15" customHeight="1" x14ac:dyDescent="0.2"/>
    <row r="440" ht="13.15" customHeight="1" x14ac:dyDescent="0.2"/>
    <row r="441" ht="13.15" customHeight="1" x14ac:dyDescent="0.2"/>
    <row r="442" ht="13.15" customHeight="1" x14ac:dyDescent="0.2"/>
    <row r="443" ht="13.15" customHeight="1" x14ac:dyDescent="0.2"/>
    <row r="444" ht="13.15" customHeight="1" x14ac:dyDescent="0.2"/>
    <row r="445" ht="13.15" customHeight="1" x14ac:dyDescent="0.2"/>
    <row r="446" ht="13.15" customHeight="1" x14ac:dyDescent="0.2"/>
    <row r="447" ht="13.15" customHeight="1" x14ac:dyDescent="0.2"/>
    <row r="448" ht="13.15" customHeight="1" x14ac:dyDescent="0.2"/>
    <row r="449" ht="13.15" customHeight="1" x14ac:dyDescent="0.2"/>
    <row r="450" ht="13.15" customHeight="1" x14ac:dyDescent="0.2"/>
    <row r="451" ht="13.15" customHeight="1" x14ac:dyDescent="0.2"/>
    <row r="452" ht="13.15" customHeight="1" x14ac:dyDescent="0.2"/>
    <row r="453" ht="13.15" customHeight="1" x14ac:dyDescent="0.2"/>
    <row r="454" ht="13.15" customHeight="1" x14ac:dyDescent="0.2"/>
    <row r="455" ht="13.15" customHeight="1" x14ac:dyDescent="0.2"/>
    <row r="456" ht="13.15" customHeight="1" x14ac:dyDescent="0.2"/>
    <row r="457" ht="13.15" customHeight="1" x14ac:dyDescent="0.2"/>
    <row r="458" ht="13.15" customHeight="1" x14ac:dyDescent="0.2"/>
    <row r="459" ht="13.15" customHeight="1" x14ac:dyDescent="0.2"/>
    <row r="460" ht="13.15" customHeight="1" x14ac:dyDescent="0.2"/>
    <row r="461" ht="13.15" customHeight="1" x14ac:dyDescent="0.2"/>
    <row r="462" ht="13.15" customHeight="1" x14ac:dyDescent="0.2"/>
    <row r="463" ht="13.15" customHeight="1" x14ac:dyDescent="0.2"/>
    <row r="464" ht="13.15" customHeight="1" x14ac:dyDescent="0.2"/>
    <row r="465" ht="13.15" customHeight="1" x14ac:dyDescent="0.2"/>
    <row r="466" ht="13.15" customHeight="1" x14ac:dyDescent="0.2"/>
    <row r="467" ht="13.15" customHeight="1" x14ac:dyDescent="0.2"/>
    <row r="468" ht="13.15" customHeight="1" x14ac:dyDescent="0.2"/>
    <row r="469" ht="13.15" customHeight="1" x14ac:dyDescent="0.2"/>
    <row r="470" ht="13.15" customHeight="1" x14ac:dyDescent="0.2"/>
    <row r="471" ht="13.15" customHeight="1" x14ac:dyDescent="0.2"/>
    <row r="472" ht="13.15" customHeight="1" x14ac:dyDescent="0.2"/>
    <row r="473" ht="13.15" customHeight="1" x14ac:dyDescent="0.2"/>
    <row r="474" ht="13.15" customHeight="1" x14ac:dyDescent="0.2"/>
    <row r="475" ht="13.15" customHeight="1" x14ac:dyDescent="0.2"/>
    <row r="476" ht="13.15" customHeight="1" x14ac:dyDescent="0.2"/>
    <row r="477" ht="13.15" customHeight="1" x14ac:dyDescent="0.2"/>
    <row r="478" ht="13.15" customHeight="1" x14ac:dyDescent="0.2"/>
    <row r="479" ht="13.15" customHeight="1" x14ac:dyDescent="0.2"/>
    <row r="480" ht="13.15" customHeight="1" x14ac:dyDescent="0.2"/>
    <row r="481" spans="8:8" ht="13.15" customHeight="1" x14ac:dyDescent="0.2"/>
    <row r="482" spans="8:8" ht="13.15" customHeight="1" x14ac:dyDescent="0.2"/>
    <row r="483" spans="8:8" ht="13.15" customHeight="1" x14ac:dyDescent="0.2"/>
    <row r="484" spans="8:8" ht="13.15" customHeight="1" x14ac:dyDescent="0.2"/>
    <row r="485" spans="8:8" ht="13.15" customHeight="1" x14ac:dyDescent="0.2"/>
    <row r="486" spans="8:8" ht="13.15" customHeight="1" x14ac:dyDescent="0.2"/>
    <row r="487" spans="8:8" ht="13.15" customHeight="1" x14ac:dyDescent="0.2"/>
    <row r="488" spans="8:8" ht="13.15" customHeight="1" x14ac:dyDescent="0.2"/>
    <row r="489" spans="8:8" ht="13.15" customHeight="1" x14ac:dyDescent="0.2"/>
    <row r="490" spans="8:8" ht="13.15" customHeight="1" x14ac:dyDescent="0.2"/>
    <row r="491" spans="8:8" ht="13.15" customHeight="1" x14ac:dyDescent="0.2"/>
    <row r="492" spans="8:8" ht="13.15" customHeight="1" x14ac:dyDescent="0.2">
      <c r="H492" s="83" t="s">
        <v>32</v>
      </c>
    </row>
    <row r="493" spans="8:8" ht="13.15" customHeight="1" x14ac:dyDescent="0.2"/>
    <row r="494" spans="8:8" ht="13.15" customHeight="1" x14ac:dyDescent="0.2"/>
    <row r="495" spans="8:8" ht="13.15" customHeight="1" x14ac:dyDescent="0.2"/>
    <row r="496" spans="8:8" ht="13.15" customHeight="1" x14ac:dyDescent="0.2"/>
    <row r="497" ht="13.15" customHeight="1" x14ac:dyDescent="0.2"/>
    <row r="498" ht="13.15" customHeight="1" x14ac:dyDescent="0.2"/>
    <row r="499" ht="13.15" customHeight="1" x14ac:dyDescent="0.2"/>
    <row r="500" ht="13.15" customHeight="1" x14ac:dyDescent="0.2"/>
    <row r="501" ht="13.15" customHeight="1" x14ac:dyDescent="0.2"/>
    <row r="502" ht="13.15" customHeight="1" x14ac:dyDescent="0.2"/>
    <row r="503" ht="13.15" customHeight="1" x14ac:dyDescent="0.2"/>
    <row r="504" ht="13.15" customHeight="1" x14ac:dyDescent="0.2"/>
    <row r="505" ht="13.15" customHeight="1" x14ac:dyDescent="0.2"/>
    <row r="506" ht="13.15" customHeight="1" x14ac:dyDescent="0.2"/>
    <row r="507" ht="13.15" customHeight="1" x14ac:dyDescent="0.2"/>
    <row r="508" ht="13.15" customHeight="1" x14ac:dyDescent="0.2"/>
    <row r="509" ht="13.15" customHeight="1" x14ac:dyDescent="0.2"/>
    <row r="510" ht="13.15" customHeight="1" x14ac:dyDescent="0.2"/>
    <row r="511" ht="13.15" customHeight="1" x14ac:dyDescent="0.2"/>
    <row r="512" ht="13.15" customHeight="1" x14ac:dyDescent="0.2"/>
    <row r="513" ht="13.15" customHeight="1" x14ac:dyDescent="0.2"/>
    <row r="514" ht="13.15" customHeight="1" x14ac:dyDescent="0.2"/>
    <row r="515" ht="13.15" customHeight="1" x14ac:dyDescent="0.2"/>
    <row r="516" ht="13.15" customHeight="1" x14ac:dyDescent="0.2"/>
    <row r="517" ht="13.15" customHeight="1" x14ac:dyDescent="0.2"/>
    <row r="518" ht="13.15" customHeight="1" x14ac:dyDescent="0.2"/>
    <row r="519" ht="13.15" customHeight="1" x14ac:dyDescent="0.2"/>
    <row r="520" ht="13.15" customHeight="1" x14ac:dyDescent="0.2"/>
    <row r="521" ht="13.15" customHeight="1" x14ac:dyDescent="0.2"/>
    <row r="522" ht="13.15" customHeight="1" x14ac:dyDescent="0.2"/>
    <row r="523" ht="13.15" customHeight="1" x14ac:dyDescent="0.2"/>
    <row r="524" ht="13.15" customHeight="1" x14ac:dyDescent="0.2"/>
    <row r="525" ht="13.15" customHeight="1" x14ac:dyDescent="0.2"/>
    <row r="526" ht="13.15" customHeight="1" x14ac:dyDescent="0.2"/>
    <row r="527" ht="13.15" customHeight="1" x14ac:dyDescent="0.2"/>
    <row r="528" ht="13.15" customHeight="1" x14ac:dyDescent="0.2"/>
    <row r="529" ht="13.15" customHeight="1" x14ac:dyDescent="0.2"/>
    <row r="530" ht="13.15" customHeight="1" x14ac:dyDescent="0.2"/>
    <row r="531" ht="13.15" customHeight="1" x14ac:dyDescent="0.2"/>
    <row r="532" ht="13.15" customHeight="1" x14ac:dyDescent="0.2"/>
    <row r="533" ht="13.15" customHeight="1" x14ac:dyDescent="0.2"/>
    <row r="534" ht="13.15" customHeight="1" x14ac:dyDescent="0.2"/>
    <row r="535" ht="13.15" customHeight="1" x14ac:dyDescent="0.2"/>
    <row r="536" ht="13.15" customHeight="1" x14ac:dyDescent="0.2"/>
    <row r="537" ht="13.15" customHeight="1" x14ac:dyDescent="0.2"/>
    <row r="538" ht="13.15" customHeight="1" x14ac:dyDescent="0.2"/>
    <row r="539" ht="13.15" customHeight="1" x14ac:dyDescent="0.2"/>
    <row r="540" ht="13.15" customHeight="1" x14ac:dyDescent="0.2"/>
    <row r="541" ht="13.15" customHeight="1" x14ac:dyDescent="0.2"/>
    <row r="542" ht="13.15" customHeight="1" x14ac:dyDescent="0.2"/>
    <row r="543" ht="13.15" customHeight="1" x14ac:dyDescent="0.2"/>
    <row r="544" ht="13.15" customHeight="1" x14ac:dyDescent="0.2"/>
    <row r="545" ht="13.15" customHeight="1" x14ac:dyDescent="0.2"/>
    <row r="546" ht="13.15" customHeight="1" x14ac:dyDescent="0.2"/>
    <row r="547" ht="13.15" customHeight="1" x14ac:dyDescent="0.2"/>
    <row r="548" ht="13.15" customHeight="1" x14ac:dyDescent="0.2"/>
    <row r="549" ht="13.15" customHeight="1" x14ac:dyDescent="0.2"/>
    <row r="550" ht="13.15" customHeight="1" x14ac:dyDescent="0.2"/>
    <row r="551" ht="13.15" customHeight="1" x14ac:dyDescent="0.2"/>
    <row r="552" ht="13.15" customHeight="1" x14ac:dyDescent="0.2"/>
    <row r="553" ht="13.15" customHeight="1" x14ac:dyDescent="0.2"/>
    <row r="554" ht="13.15" customHeight="1" x14ac:dyDescent="0.2"/>
    <row r="555" ht="13.15" customHeight="1" x14ac:dyDescent="0.2"/>
    <row r="556" ht="13.15" customHeight="1" x14ac:dyDescent="0.2"/>
    <row r="557" ht="13.15" customHeight="1" x14ac:dyDescent="0.2"/>
    <row r="558" ht="13.15" customHeight="1" x14ac:dyDescent="0.2"/>
    <row r="559" ht="13.15" customHeight="1" x14ac:dyDescent="0.2"/>
    <row r="560" ht="13.15" customHeight="1" x14ac:dyDescent="0.2"/>
    <row r="561" ht="13.15" customHeight="1" x14ac:dyDescent="0.2"/>
    <row r="562" ht="13.15" customHeight="1" x14ac:dyDescent="0.2"/>
    <row r="563" ht="13.15" customHeight="1" x14ac:dyDescent="0.2"/>
    <row r="564" ht="13.15" customHeight="1" x14ac:dyDescent="0.2"/>
    <row r="565" ht="13.15" customHeight="1" x14ac:dyDescent="0.2"/>
    <row r="566" ht="13.15" customHeight="1" x14ac:dyDescent="0.2"/>
    <row r="567" ht="13.15" customHeight="1" x14ac:dyDescent="0.2"/>
    <row r="568" ht="13.15" customHeight="1" x14ac:dyDescent="0.2"/>
    <row r="569" ht="13.15" customHeight="1" x14ac:dyDescent="0.2"/>
    <row r="570" ht="13.15" customHeight="1" x14ac:dyDescent="0.2"/>
    <row r="571" ht="13.15" customHeight="1" x14ac:dyDescent="0.2"/>
    <row r="572" ht="13.15" customHeight="1" x14ac:dyDescent="0.2"/>
    <row r="573" ht="13.15" customHeight="1" x14ac:dyDescent="0.2"/>
    <row r="574" ht="13.15" customHeight="1" x14ac:dyDescent="0.2"/>
    <row r="575" ht="13.15" customHeight="1" x14ac:dyDescent="0.2"/>
    <row r="576" ht="13.15" customHeight="1" x14ac:dyDescent="0.2"/>
    <row r="577" ht="13.15" customHeight="1" x14ac:dyDescent="0.2"/>
    <row r="578" ht="13.15" customHeight="1" x14ac:dyDescent="0.2"/>
    <row r="579" ht="13.15" customHeight="1" x14ac:dyDescent="0.2"/>
    <row r="580" ht="13.15" customHeight="1" x14ac:dyDescent="0.2"/>
    <row r="581" ht="13.15" customHeight="1" x14ac:dyDescent="0.2"/>
    <row r="582" ht="13.15" customHeight="1" x14ac:dyDescent="0.2"/>
    <row r="583" ht="13.15" customHeight="1" x14ac:dyDescent="0.2"/>
    <row r="584" ht="13.15" customHeight="1" x14ac:dyDescent="0.2"/>
    <row r="585" ht="13.15" customHeight="1" x14ac:dyDescent="0.2"/>
    <row r="586" ht="13.15" customHeight="1" x14ac:dyDescent="0.2"/>
    <row r="587" ht="13.15" customHeight="1" x14ac:dyDescent="0.2"/>
    <row r="588" ht="13.15" customHeight="1" x14ac:dyDescent="0.2"/>
    <row r="589" ht="13.15" customHeight="1" x14ac:dyDescent="0.2"/>
    <row r="590" ht="13.15" customHeight="1" x14ac:dyDescent="0.2"/>
    <row r="591" ht="13.15" customHeight="1" x14ac:dyDescent="0.2"/>
    <row r="592" ht="13.15" customHeight="1" x14ac:dyDescent="0.2"/>
    <row r="593" ht="13.15" customHeight="1" x14ac:dyDescent="0.2"/>
    <row r="594" ht="13.15" customHeight="1" x14ac:dyDescent="0.2"/>
    <row r="595" ht="13.15" customHeight="1" x14ac:dyDescent="0.2"/>
    <row r="596" ht="13.15" customHeight="1" x14ac:dyDescent="0.2"/>
    <row r="597" ht="13.15" customHeight="1" x14ac:dyDescent="0.2"/>
    <row r="598" ht="13.15" customHeight="1" x14ac:dyDescent="0.2"/>
    <row r="599" ht="13.15" customHeight="1" x14ac:dyDescent="0.2"/>
    <row r="600" ht="13.15" customHeight="1" x14ac:dyDescent="0.2"/>
    <row r="601" ht="13.15" customHeight="1" x14ac:dyDescent="0.2"/>
    <row r="602" ht="13.15" customHeight="1" x14ac:dyDescent="0.2"/>
    <row r="603" ht="13.15" customHeight="1" x14ac:dyDescent="0.2"/>
    <row r="604" ht="13.15" customHeight="1" x14ac:dyDescent="0.2"/>
    <row r="605" ht="13.15" customHeight="1" x14ac:dyDescent="0.2"/>
    <row r="606" ht="13.15" customHeight="1" x14ac:dyDescent="0.2"/>
    <row r="607" ht="13.15" customHeight="1" x14ac:dyDescent="0.2"/>
    <row r="608" ht="13.15" customHeight="1" x14ac:dyDescent="0.2"/>
    <row r="609" ht="13.15" customHeight="1" x14ac:dyDescent="0.2"/>
    <row r="610" ht="13.15" customHeight="1" x14ac:dyDescent="0.2"/>
    <row r="611" ht="13.15" customHeight="1" x14ac:dyDescent="0.2"/>
    <row r="612" ht="13.15" customHeight="1" x14ac:dyDescent="0.2"/>
    <row r="613" ht="13.15" customHeight="1" x14ac:dyDescent="0.2"/>
    <row r="614" ht="13.15" customHeight="1" x14ac:dyDescent="0.2"/>
    <row r="615" ht="13.15" customHeight="1" x14ac:dyDescent="0.2"/>
    <row r="616" ht="13.15" customHeight="1" x14ac:dyDescent="0.2"/>
    <row r="617" ht="13.15" customHeight="1" x14ac:dyDescent="0.2"/>
    <row r="618" ht="13.15" customHeight="1" x14ac:dyDescent="0.2"/>
    <row r="619" ht="13.15" customHeight="1" x14ac:dyDescent="0.2"/>
    <row r="620" ht="13.15" customHeight="1" x14ac:dyDescent="0.2"/>
    <row r="621" ht="13.15" customHeight="1" x14ac:dyDescent="0.2"/>
    <row r="622" ht="13.15" customHeight="1" x14ac:dyDescent="0.2"/>
    <row r="623" ht="13.15" customHeight="1" x14ac:dyDescent="0.2"/>
    <row r="624" ht="13.15" customHeight="1" x14ac:dyDescent="0.2"/>
    <row r="625" ht="13.15" customHeight="1" x14ac:dyDescent="0.2"/>
    <row r="626" ht="13.15" customHeight="1" x14ac:dyDescent="0.2"/>
    <row r="627" ht="13.15" customHeight="1" x14ac:dyDescent="0.2"/>
    <row r="628" ht="13.15" customHeight="1" x14ac:dyDescent="0.2"/>
    <row r="629" ht="13.15" customHeight="1" x14ac:dyDescent="0.2"/>
    <row r="630" ht="13.15" customHeight="1" x14ac:dyDescent="0.2"/>
    <row r="631" ht="13.15" customHeight="1" x14ac:dyDescent="0.2"/>
    <row r="632" ht="13.15" customHeight="1" x14ac:dyDescent="0.2"/>
    <row r="633" ht="13.15" customHeight="1" x14ac:dyDescent="0.2"/>
    <row r="634" ht="13.15" customHeight="1" x14ac:dyDescent="0.2"/>
    <row r="635" ht="13.15" customHeight="1" x14ac:dyDescent="0.2"/>
    <row r="636" ht="13.15" customHeight="1" x14ac:dyDescent="0.2"/>
    <row r="637" ht="13.15" customHeight="1" x14ac:dyDescent="0.2"/>
    <row r="638" ht="13.15" customHeight="1" x14ac:dyDescent="0.2"/>
    <row r="639" ht="13.15" customHeight="1" x14ac:dyDescent="0.2"/>
    <row r="640" ht="13.15" customHeight="1" x14ac:dyDescent="0.2"/>
    <row r="641" ht="13.15" customHeight="1" x14ac:dyDescent="0.2"/>
    <row r="642" ht="13.15" customHeight="1" x14ac:dyDescent="0.2"/>
    <row r="643" ht="13.15" customHeight="1" x14ac:dyDescent="0.2"/>
    <row r="644" ht="13.15" customHeight="1" x14ac:dyDescent="0.2"/>
    <row r="645" ht="13.15" customHeight="1" x14ac:dyDescent="0.2"/>
    <row r="646" ht="13.15" customHeight="1" x14ac:dyDescent="0.2"/>
    <row r="647" ht="13.15" customHeight="1" x14ac:dyDescent="0.2"/>
    <row r="648" ht="13.15" customHeight="1" x14ac:dyDescent="0.2"/>
    <row r="649" ht="13.15" customHeight="1" x14ac:dyDescent="0.2"/>
    <row r="650" ht="13.15" customHeight="1" x14ac:dyDescent="0.2"/>
    <row r="651" ht="13.15" customHeight="1" x14ac:dyDescent="0.2"/>
    <row r="652" ht="13.15" customHeight="1" x14ac:dyDescent="0.2"/>
    <row r="653" ht="13.15" customHeight="1" x14ac:dyDescent="0.2"/>
    <row r="654" ht="13.15" customHeight="1" x14ac:dyDescent="0.2"/>
    <row r="655" ht="13.15" customHeight="1" x14ac:dyDescent="0.2"/>
    <row r="656" ht="13.15" customHeight="1" x14ac:dyDescent="0.2"/>
    <row r="657" ht="13.15" customHeight="1" x14ac:dyDescent="0.2"/>
    <row r="658" ht="13.15" customHeight="1" x14ac:dyDescent="0.2"/>
    <row r="659" ht="13.15" customHeight="1" x14ac:dyDescent="0.2"/>
    <row r="660" ht="13.15" customHeight="1" x14ac:dyDescent="0.2"/>
    <row r="661" ht="13.15" customHeight="1" x14ac:dyDescent="0.2"/>
    <row r="662" ht="13.15" customHeight="1" x14ac:dyDescent="0.2"/>
    <row r="663" ht="13.15" customHeight="1" x14ac:dyDescent="0.2"/>
    <row r="664" ht="13.15" customHeight="1" x14ac:dyDescent="0.2"/>
    <row r="665" ht="13.15" customHeight="1" x14ac:dyDescent="0.2"/>
    <row r="666" ht="13.15" customHeight="1" x14ac:dyDescent="0.2"/>
    <row r="667" ht="13.15" customHeight="1" x14ac:dyDescent="0.2"/>
    <row r="668" ht="13.15" customHeight="1" x14ac:dyDescent="0.2"/>
    <row r="669" ht="13.15" customHeight="1" x14ac:dyDescent="0.2"/>
    <row r="670" ht="13.15" customHeight="1" x14ac:dyDescent="0.2"/>
    <row r="671" ht="13.15" customHeight="1" x14ac:dyDescent="0.2"/>
    <row r="672" ht="13.15" customHeight="1" x14ac:dyDescent="0.2"/>
    <row r="673" ht="13.15" customHeight="1" x14ac:dyDescent="0.2"/>
    <row r="674" ht="13.15" customHeight="1" x14ac:dyDescent="0.2"/>
    <row r="675" ht="13.15" customHeight="1" x14ac:dyDescent="0.2"/>
    <row r="676" ht="13.15" customHeight="1" x14ac:dyDescent="0.2"/>
    <row r="677" ht="13.15" customHeight="1" x14ac:dyDescent="0.2"/>
    <row r="678" ht="13.15" customHeight="1" x14ac:dyDescent="0.2"/>
    <row r="679" ht="13.15" customHeight="1" x14ac:dyDescent="0.2"/>
    <row r="680" ht="13.15" customHeight="1" x14ac:dyDescent="0.2"/>
    <row r="681" ht="13.15" customHeight="1" x14ac:dyDescent="0.2"/>
    <row r="682" ht="13.15" customHeight="1" x14ac:dyDescent="0.2"/>
    <row r="683" ht="13.15" customHeight="1" x14ac:dyDescent="0.2"/>
    <row r="684" ht="13.15" customHeight="1" x14ac:dyDescent="0.2"/>
    <row r="685" ht="13.15" customHeight="1" x14ac:dyDescent="0.2"/>
    <row r="686" ht="13.15" customHeight="1" x14ac:dyDescent="0.2"/>
    <row r="687" ht="13.15" customHeight="1" x14ac:dyDescent="0.2"/>
    <row r="688" ht="13.15" customHeight="1" x14ac:dyDescent="0.2"/>
    <row r="689" ht="13.15" customHeight="1" x14ac:dyDescent="0.2"/>
    <row r="690" ht="13.15" customHeight="1" x14ac:dyDescent="0.2"/>
    <row r="691" ht="13.15" customHeight="1" x14ac:dyDescent="0.2"/>
    <row r="692" ht="13.15" customHeight="1" x14ac:dyDescent="0.2"/>
    <row r="693" ht="13.15" customHeight="1" x14ac:dyDescent="0.2"/>
    <row r="694" ht="13.15" customHeight="1" x14ac:dyDescent="0.2"/>
    <row r="695" ht="13.15" customHeight="1" x14ac:dyDescent="0.2"/>
    <row r="696" ht="13.15" customHeight="1" x14ac:dyDescent="0.2"/>
    <row r="697" ht="13.15" customHeight="1" x14ac:dyDescent="0.2"/>
    <row r="698" ht="13.15" customHeight="1" x14ac:dyDescent="0.2"/>
    <row r="699" ht="13.15" customHeight="1" x14ac:dyDescent="0.2"/>
    <row r="700" ht="13.15" customHeight="1" x14ac:dyDescent="0.2"/>
    <row r="701" ht="13.15" customHeight="1" x14ac:dyDescent="0.2"/>
    <row r="702" ht="13.15" customHeight="1" x14ac:dyDescent="0.2"/>
    <row r="703" ht="13.15" customHeight="1" x14ac:dyDescent="0.2"/>
    <row r="704" ht="13.15" customHeight="1" x14ac:dyDescent="0.2"/>
    <row r="705" ht="13.15" customHeight="1" x14ac:dyDescent="0.2"/>
    <row r="706" ht="13.15" customHeight="1" x14ac:dyDescent="0.2"/>
    <row r="707" ht="13.15" customHeight="1" x14ac:dyDescent="0.2"/>
    <row r="708" ht="13.15" customHeight="1" x14ac:dyDescent="0.2"/>
    <row r="709" ht="13.15" customHeight="1" x14ac:dyDescent="0.2"/>
    <row r="710" ht="13.15" customHeight="1" x14ac:dyDescent="0.2"/>
    <row r="711" ht="13.15" customHeight="1" x14ac:dyDescent="0.2"/>
    <row r="712" ht="13.15" customHeight="1" x14ac:dyDescent="0.2"/>
    <row r="713" ht="13.15" customHeight="1" x14ac:dyDescent="0.2"/>
    <row r="714" ht="13.15" customHeight="1" x14ac:dyDescent="0.2"/>
    <row r="715" ht="13.15" customHeight="1" x14ac:dyDescent="0.2"/>
    <row r="716" ht="13.15" customHeight="1" x14ac:dyDescent="0.2"/>
    <row r="717" ht="13.15" customHeight="1" x14ac:dyDescent="0.2"/>
    <row r="718" ht="13.15" customHeight="1" x14ac:dyDescent="0.2"/>
    <row r="719" ht="13.15" customHeight="1" x14ac:dyDescent="0.2"/>
    <row r="720" ht="13.15" customHeight="1" x14ac:dyDescent="0.2"/>
    <row r="721" ht="13.15" customHeight="1" x14ac:dyDescent="0.2"/>
    <row r="722" ht="13.15" customHeight="1" x14ac:dyDescent="0.2"/>
    <row r="723" ht="13.15" customHeight="1" x14ac:dyDescent="0.2"/>
    <row r="724" ht="13.15" customHeight="1" x14ac:dyDescent="0.2"/>
    <row r="725" ht="13.15" customHeight="1" x14ac:dyDescent="0.2"/>
    <row r="726" ht="13.15" customHeight="1" x14ac:dyDescent="0.2"/>
    <row r="727" ht="13.15" customHeight="1" x14ac:dyDescent="0.2"/>
    <row r="728" ht="13.15" customHeight="1" x14ac:dyDescent="0.2"/>
    <row r="729" ht="13.15" customHeight="1" x14ac:dyDescent="0.2"/>
    <row r="730" ht="13.15" customHeight="1" x14ac:dyDescent="0.2"/>
    <row r="731" ht="13.15" customHeight="1" x14ac:dyDescent="0.2"/>
    <row r="732" ht="13.15" customHeight="1" x14ac:dyDescent="0.2"/>
    <row r="733" ht="13.15" customHeight="1" x14ac:dyDescent="0.2"/>
    <row r="734" ht="13.15" customHeight="1" x14ac:dyDescent="0.2"/>
    <row r="735" ht="13.15" customHeight="1" x14ac:dyDescent="0.2"/>
    <row r="736" ht="13.15" customHeight="1" x14ac:dyDescent="0.2"/>
    <row r="737" ht="13.15" customHeight="1" x14ac:dyDescent="0.2"/>
    <row r="738" ht="13.15" customHeight="1" x14ac:dyDescent="0.2"/>
    <row r="739" ht="13.15" customHeight="1" x14ac:dyDescent="0.2"/>
    <row r="740" ht="13.15" customHeight="1" x14ac:dyDescent="0.2"/>
    <row r="741" ht="13.15" customHeight="1" x14ac:dyDescent="0.2"/>
    <row r="742" ht="13.15" customHeight="1" x14ac:dyDescent="0.2"/>
    <row r="743" ht="13.15" customHeight="1" x14ac:dyDescent="0.2"/>
    <row r="744" ht="13.15" customHeight="1" x14ac:dyDescent="0.2"/>
    <row r="745" ht="13.15" customHeight="1" x14ac:dyDescent="0.2"/>
    <row r="746" ht="13.15" customHeight="1" x14ac:dyDescent="0.2"/>
    <row r="747" ht="13.15" customHeight="1" x14ac:dyDescent="0.2"/>
    <row r="748" ht="13.15" customHeight="1" x14ac:dyDescent="0.2"/>
    <row r="749" ht="13.15" customHeight="1" x14ac:dyDescent="0.2"/>
    <row r="750" ht="13.15" customHeight="1" x14ac:dyDescent="0.2"/>
    <row r="751" ht="13.15" customHeight="1" x14ac:dyDescent="0.2"/>
    <row r="752" ht="13.15" customHeight="1" x14ac:dyDescent="0.2"/>
    <row r="753" ht="13.15" customHeight="1" x14ac:dyDescent="0.2"/>
    <row r="754" ht="13.15" customHeight="1" x14ac:dyDescent="0.2"/>
    <row r="755" ht="13.15" customHeight="1" x14ac:dyDescent="0.2"/>
    <row r="756" ht="13.15" customHeight="1" x14ac:dyDescent="0.2"/>
    <row r="757" ht="13.15" customHeight="1" x14ac:dyDescent="0.2"/>
    <row r="758" ht="13.15" customHeight="1" x14ac:dyDescent="0.2"/>
    <row r="759" ht="13.15" customHeight="1" x14ac:dyDescent="0.2"/>
    <row r="760" ht="13.15" customHeight="1" x14ac:dyDescent="0.2"/>
    <row r="761" ht="13.15" customHeight="1" x14ac:dyDescent="0.2"/>
    <row r="762" ht="13.15" customHeight="1" x14ac:dyDescent="0.2"/>
    <row r="763" ht="13.15" customHeight="1" x14ac:dyDescent="0.2"/>
    <row r="764" ht="13.15" customHeight="1" x14ac:dyDescent="0.2"/>
    <row r="765" ht="13.15" customHeight="1" x14ac:dyDescent="0.2"/>
    <row r="766" ht="13.15" customHeight="1" x14ac:dyDescent="0.2"/>
    <row r="767" ht="13.15" customHeight="1" x14ac:dyDescent="0.2"/>
    <row r="768" ht="13.15" customHeight="1" x14ac:dyDescent="0.2"/>
    <row r="769" ht="13.15" customHeight="1" x14ac:dyDescent="0.2"/>
    <row r="770" ht="13.15" customHeight="1" x14ac:dyDescent="0.2"/>
    <row r="771" ht="13.15" customHeight="1" x14ac:dyDescent="0.2"/>
    <row r="772" ht="13.15" customHeight="1" x14ac:dyDescent="0.2"/>
    <row r="773" ht="13.15" customHeight="1" x14ac:dyDescent="0.2"/>
    <row r="774" ht="13.15" customHeight="1" x14ac:dyDescent="0.2"/>
    <row r="775" ht="13.15" customHeight="1" x14ac:dyDescent="0.2"/>
    <row r="776" ht="13.15" customHeight="1" x14ac:dyDescent="0.2"/>
    <row r="777" ht="13.15" customHeight="1" x14ac:dyDescent="0.2"/>
    <row r="778" ht="13.15" customHeight="1" x14ac:dyDescent="0.2"/>
    <row r="779" ht="13.15" customHeight="1" x14ac:dyDescent="0.2"/>
    <row r="780" ht="13.15" customHeight="1" x14ac:dyDescent="0.2"/>
    <row r="781" ht="13.15" customHeight="1" x14ac:dyDescent="0.2"/>
    <row r="782" ht="13.15" customHeight="1" x14ac:dyDescent="0.2"/>
    <row r="783" ht="13.15" customHeight="1" x14ac:dyDescent="0.2"/>
    <row r="784" ht="13.15" customHeight="1" x14ac:dyDescent="0.2"/>
    <row r="785" ht="13.15" customHeight="1" x14ac:dyDescent="0.2"/>
    <row r="786" ht="13.15" customHeight="1" x14ac:dyDescent="0.2"/>
    <row r="787" ht="13.15" customHeight="1" x14ac:dyDescent="0.2"/>
    <row r="788" ht="13.15" customHeight="1" x14ac:dyDescent="0.2"/>
    <row r="789" ht="13.15" customHeight="1" x14ac:dyDescent="0.2"/>
    <row r="790" ht="13.15" customHeight="1" x14ac:dyDescent="0.2"/>
    <row r="791" ht="13.15" customHeight="1" x14ac:dyDescent="0.2"/>
    <row r="792" ht="13.15" customHeight="1" x14ac:dyDescent="0.2"/>
    <row r="793" ht="13.15" customHeight="1" x14ac:dyDescent="0.2"/>
    <row r="794" ht="13.15" customHeight="1" x14ac:dyDescent="0.2"/>
    <row r="795" ht="13.15" customHeight="1" x14ac:dyDescent="0.2"/>
    <row r="796" ht="13.15" customHeight="1" x14ac:dyDescent="0.2"/>
    <row r="797" ht="13.15" customHeight="1" x14ac:dyDescent="0.2"/>
    <row r="798" ht="13.15" customHeight="1" x14ac:dyDescent="0.2"/>
    <row r="799" ht="13.15" customHeight="1" x14ac:dyDescent="0.2"/>
    <row r="800" ht="13.15" customHeight="1" x14ac:dyDescent="0.2"/>
    <row r="801" ht="13.15" customHeight="1" x14ac:dyDescent="0.2"/>
    <row r="802" ht="13.15" customHeight="1" x14ac:dyDescent="0.2"/>
    <row r="803" ht="13.15" customHeight="1" x14ac:dyDescent="0.2"/>
    <row r="804" ht="13.15" customHeight="1" x14ac:dyDescent="0.2"/>
    <row r="805" ht="13.15" customHeight="1" x14ac:dyDescent="0.2"/>
    <row r="806" ht="13.15" customHeight="1" x14ac:dyDescent="0.2"/>
    <row r="807" ht="13.15" customHeight="1" x14ac:dyDescent="0.2"/>
    <row r="808" ht="13.15" customHeight="1" x14ac:dyDescent="0.2"/>
    <row r="809" ht="13.15" customHeight="1" x14ac:dyDescent="0.2"/>
    <row r="810" ht="13.15" customHeight="1" x14ac:dyDescent="0.2"/>
    <row r="811" ht="13.15" customHeight="1" x14ac:dyDescent="0.2"/>
    <row r="812" ht="13.15" customHeight="1" x14ac:dyDescent="0.2"/>
    <row r="813" ht="13.15" customHeight="1" x14ac:dyDescent="0.2"/>
    <row r="814" ht="13.15" customHeight="1" x14ac:dyDescent="0.2"/>
    <row r="815" ht="13.15" customHeight="1" x14ac:dyDescent="0.2"/>
    <row r="816" ht="13.15" customHeight="1" x14ac:dyDescent="0.2"/>
    <row r="817" ht="13.15" customHeight="1" x14ac:dyDescent="0.2"/>
    <row r="818" ht="13.15" customHeight="1" x14ac:dyDescent="0.2"/>
    <row r="819" ht="13.15" customHeight="1" x14ac:dyDescent="0.2"/>
    <row r="820" ht="13.15" customHeight="1" x14ac:dyDescent="0.2"/>
    <row r="821" ht="13.15" customHeight="1" x14ac:dyDescent="0.2"/>
    <row r="822" ht="13.15" customHeight="1" x14ac:dyDescent="0.2"/>
    <row r="823" ht="13.15" customHeight="1" x14ac:dyDescent="0.2"/>
    <row r="824" ht="13.15" customHeight="1" x14ac:dyDescent="0.2"/>
    <row r="825" ht="13.15" customHeight="1" x14ac:dyDescent="0.2"/>
    <row r="826" ht="13.15" customHeight="1" x14ac:dyDescent="0.2"/>
    <row r="827" ht="13.15" customHeight="1" x14ac:dyDescent="0.2"/>
    <row r="828" ht="13.15" customHeight="1" x14ac:dyDescent="0.2"/>
    <row r="829" ht="13.15" customHeight="1" x14ac:dyDescent="0.2"/>
    <row r="830" ht="13.15" customHeight="1" x14ac:dyDescent="0.2"/>
    <row r="831" ht="13.15" customHeight="1" x14ac:dyDescent="0.2"/>
    <row r="832" ht="13.15" customHeight="1" x14ac:dyDescent="0.2"/>
    <row r="833" ht="13.15" customHeight="1" x14ac:dyDescent="0.2"/>
    <row r="834" ht="13.15" customHeight="1" x14ac:dyDescent="0.2"/>
    <row r="835" ht="13.15" customHeight="1" x14ac:dyDescent="0.2"/>
    <row r="836" ht="13.15" customHeight="1" x14ac:dyDescent="0.2"/>
    <row r="837" ht="13.15" customHeight="1" x14ac:dyDescent="0.2"/>
    <row r="838" ht="13.15" customHeight="1" x14ac:dyDescent="0.2"/>
    <row r="839" ht="13.15" customHeight="1" x14ac:dyDescent="0.2"/>
    <row r="840" ht="13.15" customHeight="1" x14ac:dyDescent="0.2"/>
    <row r="841" ht="13.15" customHeight="1" x14ac:dyDescent="0.2"/>
    <row r="842" ht="13.15" customHeight="1" x14ac:dyDescent="0.2"/>
    <row r="843" ht="13.15" customHeight="1" x14ac:dyDescent="0.2"/>
    <row r="844" ht="13.15" customHeight="1" x14ac:dyDescent="0.2"/>
    <row r="845" ht="13.15" customHeight="1" x14ac:dyDescent="0.2"/>
    <row r="846" ht="13.15" customHeight="1" x14ac:dyDescent="0.2"/>
    <row r="847" ht="13.15" customHeight="1" x14ac:dyDescent="0.2"/>
    <row r="848" ht="13.15" customHeight="1" x14ac:dyDescent="0.2"/>
    <row r="849" ht="13.15" customHeight="1" x14ac:dyDescent="0.2"/>
    <row r="850" ht="13.15" customHeight="1" x14ac:dyDescent="0.2"/>
    <row r="851" ht="13.15" customHeight="1" x14ac:dyDescent="0.2"/>
    <row r="852" ht="13.15" customHeight="1" x14ac:dyDescent="0.2"/>
    <row r="853" ht="13.15" customHeight="1" x14ac:dyDescent="0.2"/>
    <row r="854" ht="13.15" customHeight="1" x14ac:dyDescent="0.2"/>
    <row r="855" ht="13.15" customHeight="1" x14ac:dyDescent="0.2"/>
    <row r="856" ht="13.15" customHeight="1" x14ac:dyDescent="0.2"/>
    <row r="857" ht="13.15" customHeight="1" x14ac:dyDescent="0.2"/>
    <row r="858" ht="13.15" customHeight="1" x14ac:dyDescent="0.2"/>
    <row r="859" ht="13.15" customHeight="1" x14ac:dyDescent="0.2"/>
    <row r="860" ht="13.15" customHeight="1" x14ac:dyDescent="0.2"/>
    <row r="861" ht="13.15" customHeight="1" x14ac:dyDescent="0.2"/>
    <row r="862" ht="13.15" customHeight="1" x14ac:dyDescent="0.2"/>
    <row r="863" ht="13.15" customHeight="1" x14ac:dyDescent="0.2"/>
    <row r="864" ht="13.15" customHeight="1" x14ac:dyDescent="0.2"/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493"/>
  <sheetViews>
    <sheetView topLeftCell="A115" zoomScale="90" workbookViewId="0">
      <selection activeCell="E14" sqref="E14"/>
    </sheetView>
  </sheetViews>
  <sheetFormatPr defaultColWidth="9.140625" defaultRowHeight="12.75" x14ac:dyDescent="0.2"/>
  <cols>
    <col min="1" max="1" width="45.7109375" style="95" customWidth="1"/>
    <col min="2" max="2" width="15.28515625" style="114" customWidth="1"/>
    <col min="3" max="3" width="10.28515625" style="114" customWidth="1"/>
    <col min="4" max="5" width="20.28515625" style="59" customWidth="1"/>
    <col min="6" max="6" width="16.28515625" style="59" customWidth="1"/>
    <col min="7" max="16384" width="9.140625" style="95"/>
  </cols>
  <sheetData>
    <row r="2" spans="1:6" x14ac:dyDescent="0.2">
      <c r="A2" s="1" t="s">
        <v>1619</v>
      </c>
      <c r="B2" s="95"/>
      <c r="C2" s="95"/>
      <c r="D2" s="95"/>
      <c r="E2" s="95"/>
      <c r="F2" s="95"/>
    </row>
    <row r="3" spans="1:6" x14ac:dyDescent="0.2">
      <c r="A3" s="1" t="s">
        <v>22</v>
      </c>
      <c r="B3" s="95"/>
      <c r="C3" s="95"/>
      <c r="D3" s="95"/>
      <c r="E3" s="95"/>
      <c r="F3" s="95"/>
    </row>
    <row r="4" spans="1:6" x14ac:dyDescent="0.2">
      <c r="A4" s="51" t="s">
        <v>23</v>
      </c>
      <c r="B4" s="95"/>
      <c r="C4" s="95"/>
      <c r="D4" s="95"/>
      <c r="E4" s="95"/>
      <c r="F4" s="95"/>
    </row>
    <row r="5" spans="1:6" x14ac:dyDescent="0.2">
      <c r="B5" s="95"/>
      <c r="C5" s="95"/>
      <c r="D5" s="95"/>
      <c r="E5" s="95"/>
      <c r="F5" s="95"/>
    </row>
    <row r="6" spans="1:6" ht="29.25" customHeight="1" x14ac:dyDescent="0.2">
      <c r="A6" s="220" t="s">
        <v>1466</v>
      </c>
      <c r="B6" s="220" t="s">
        <v>1467</v>
      </c>
      <c r="C6" s="220" t="s">
        <v>1620</v>
      </c>
      <c r="D6" s="220" t="s">
        <v>1256</v>
      </c>
      <c r="E6" s="220"/>
      <c r="F6" s="220" t="s">
        <v>1470</v>
      </c>
    </row>
    <row r="7" spans="1:6" ht="29.25" customHeight="1" x14ac:dyDescent="0.2">
      <c r="A7" s="220"/>
      <c r="B7" s="220"/>
      <c r="C7" s="220"/>
      <c r="D7" s="175">
        <v>2020</v>
      </c>
      <c r="E7" s="175">
        <v>2021</v>
      </c>
      <c r="F7" s="220"/>
    </row>
    <row r="9" spans="1:6" x14ac:dyDescent="0.2">
      <c r="A9" s="1" t="s">
        <v>1177</v>
      </c>
      <c r="B9" s="20"/>
      <c r="C9" s="20"/>
      <c r="D9" s="12"/>
      <c r="E9" s="12"/>
      <c r="F9" s="12"/>
    </row>
    <row r="10" spans="1:6" x14ac:dyDescent="0.2">
      <c r="A10" s="1"/>
      <c r="B10" s="20"/>
      <c r="C10" s="20"/>
      <c r="D10" s="12"/>
      <c r="E10" s="12"/>
      <c r="F10" s="12"/>
    </row>
    <row r="11" spans="1:6" x14ac:dyDescent="0.2">
      <c r="A11" s="1" t="s">
        <v>52</v>
      </c>
      <c r="B11" s="12"/>
      <c r="C11" s="12"/>
      <c r="D11" s="13"/>
      <c r="E11" s="13"/>
      <c r="F11" s="32"/>
    </row>
    <row r="12" spans="1:6" x14ac:dyDescent="0.2">
      <c r="A12" s="13" t="s">
        <v>1258</v>
      </c>
      <c r="B12" s="12">
        <v>1</v>
      </c>
      <c r="C12" s="12">
        <v>173</v>
      </c>
      <c r="D12" s="12">
        <v>950</v>
      </c>
      <c r="E12" s="12">
        <v>950</v>
      </c>
      <c r="F12" s="130" t="s">
        <v>68</v>
      </c>
    </row>
    <row r="13" spans="1:6" x14ac:dyDescent="0.2">
      <c r="A13" s="13" t="s">
        <v>1260</v>
      </c>
      <c r="B13" s="12">
        <v>1</v>
      </c>
      <c r="C13" s="12">
        <v>164</v>
      </c>
      <c r="D13" s="12" t="s">
        <v>1621</v>
      </c>
      <c r="E13" s="12" t="s">
        <v>1621</v>
      </c>
      <c r="F13" s="130" t="s">
        <v>68</v>
      </c>
    </row>
    <row r="14" spans="1:6" x14ac:dyDescent="0.2">
      <c r="A14" s="13" t="s">
        <v>1262</v>
      </c>
      <c r="B14" s="12">
        <v>1</v>
      </c>
      <c r="C14" s="12">
        <v>164</v>
      </c>
      <c r="D14" s="12" t="s">
        <v>1027</v>
      </c>
      <c r="E14" s="12" t="s">
        <v>1027</v>
      </c>
      <c r="F14" s="130" t="s">
        <v>68</v>
      </c>
    </row>
    <row r="15" spans="1:6" x14ac:dyDescent="0.2">
      <c r="A15" s="13"/>
      <c r="B15" s="12"/>
      <c r="C15" s="12"/>
      <c r="D15" s="12"/>
      <c r="E15" s="12"/>
      <c r="F15" s="32"/>
    </row>
    <row r="16" spans="1:6" x14ac:dyDescent="0.2">
      <c r="A16" s="1" t="s">
        <v>47</v>
      </c>
      <c r="B16" s="12"/>
      <c r="C16" s="12"/>
      <c r="D16" s="12"/>
      <c r="E16" s="12"/>
      <c r="F16" s="32"/>
    </row>
    <row r="17" spans="1:6" x14ac:dyDescent="0.2">
      <c r="A17" s="13" t="s">
        <v>1267</v>
      </c>
      <c r="B17" s="12">
        <v>1</v>
      </c>
      <c r="C17" s="12">
        <v>167</v>
      </c>
      <c r="D17" s="12">
        <v>650</v>
      </c>
      <c r="E17" s="12">
        <v>650</v>
      </c>
      <c r="F17" s="130" t="s">
        <v>68</v>
      </c>
    </row>
    <row r="18" spans="1:6" x14ac:dyDescent="0.2">
      <c r="A18" s="13" t="s">
        <v>1273</v>
      </c>
      <c r="B18" s="12">
        <v>1</v>
      </c>
      <c r="C18" s="12">
        <v>167</v>
      </c>
      <c r="D18" s="12" t="s">
        <v>1025</v>
      </c>
      <c r="E18" s="12" t="s">
        <v>1025</v>
      </c>
      <c r="F18" s="130" t="s">
        <v>68</v>
      </c>
    </row>
    <row r="19" spans="1:6" x14ac:dyDescent="0.2">
      <c r="A19" s="13"/>
      <c r="B19" s="12"/>
      <c r="C19" s="12"/>
      <c r="D19" s="12"/>
      <c r="E19" s="12"/>
      <c r="F19" s="148"/>
    </row>
    <row r="20" spans="1:6" x14ac:dyDescent="0.2">
      <c r="A20" s="1" t="s">
        <v>1275</v>
      </c>
      <c r="B20" s="20"/>
      <c r="C20" s="20"/>
      <c r="D20" s="12"/>
      <c r="E20" s="12"/>
      <c r="F20" s="12"/>
    </row>
    <row r="21" spans="1:6" x14ac:dyDescent="0.2">
      <c r="A21" s="202" t="s">
        <v>1276</v>
      </c>
      <c r="B21" s="203">
        <v>1</v>
      </c>
      <c r="C21" s="203">
        <v>180</v>
      </c>
      <c r="D21" s="204" t="s">
        <v>1622</v>
      </c>
      <c r="E21" s="204" t="s">
        <v>1622</v>
      </c>
      <c r="F21" s="12" t="s">
        <v>68</v>
      </c>
    </row>
    <row r="22" spans="1:6" x14ac:dyDescent="0.2">
      <c r="A22" s="202" t="s">
        <v>1363</v>
      </c>
      <c r="B22" s="203">
        <v>1</v>
      </c>
      <c r="C22" s="203">
        <v>185</v>
      </c>
      <c r="D22" s="204" t="s">
        <v>1025</v>
      </c>
      <c r="E22" s="204" t="s">
        <v>1025</v>
      </c>
      <c r="F22" s="12" t="s">
        <v>68</v>
      </c>
    </row>
    <row r="23" spans="1:6" x14ac:dyDescent="0.2">
      <c r="A23" s="202" t="s">
        <v>1193</v>
      </c>
      <c r="B23" s="203">
        <v>1</v>
      </c>
      <c r="C23" s="203">
        <v>180</v>
      </c>
      <c r="D23" s="204">
        <v>900</v>
      </c>
      <c r="E23" s="204">
        <v>900</v>
      </c>
      <c r="F23" s="12" t="s">
        <v>68</v>
      </c>
    </row>
    <row r="24" spans="1:6" x14ac:dyDescent="0.2">
      <c r="A24" s="202" t="s">
        <v>1281</v>
      </c>
      <c r="B24" s="203">
        <v>1</v>
      </c>
      <c r="C24" s="203">
        <v>139</v>
      </c>
      <c r="D24" s="204" t="s">
        <v>1050</v>
      </c>
      <c r="E24" s="204" t="s">
        <v>1050</v>
      </c>
      <c r="F24" s="12" t="s">
        <v>68</v>
      </c>
    </row>
    <row r="25" spans="1:6" x14ac:dyDescent="0.2">
      <c r="A25" s="13"/>
      <c r="B25" s="20"/>
      <c r="C25" s="20"/>
      <c r="D25" s="12"/>
      <c r="E25" s="12"/>
      <c r="F25" s="12"/>
    </row>
    <row r="26" spans="1:6" x14ac:dyDescent="0.2">
      <c r="A26" s="1" t="s">
        <v>82</v>
      </c>
      <c r="B26" s="20"/>
      <c r="C26" s="20"/>
      <c r="D26" s="12"/>
      <c r="E26" s="12"/>
      <c r="F26" s="12"/>
    </row>
    <row r="27" spans="1:6" x14ac:dyDescent="0.2">
      <c r="A27" s="13" t="s">
        <v>1242</v>
      </c>
      <c r="B27" s="140">
        <v>1</v>
      </c>
      <c r="C27" s="20">
        <v>176</v>
      </c>
      <c r="D27" s="204" t="s">
        <v>1448</v>
      </c>
      <c r="E27" s="204" t="s">
        <v>1448</v>
      </c>
      <c r="F27" s="130" t="s">
        <v>68</v>
      </c>
    </row>
    <row r="28" spans="1:6" x14ac:dyDescent="0.2">
      <c r="A28" s="13" t="s">
        <v>1178</v>
      </c>
      <c r="B28" s="20">
        <v>1</v>
      </c>
      <c r="C28" s="20">
        <v>176</v>
      </c>
      <c r="D28" s="12" t="s">
        <v>1046</v>
      </c>
      <c r="E28" s="12" t="s">
        <v>1046</v>
      </c>
      <c r="F28" s="130" t="s">
        <v>68</v>
      </c>
    </row>
    <row r="29" spans="1:6" x14ac:dyDescent="0.2">
      <c r="A29" s="13" t="s">
        <v>1289</v>
      </c>
      <c r="B29" s="20">
        <v>1</v>
      </c>
      <c r="C29" s="20">
        <v>176</v>
      </c>
      <c r="D29" s="12" t="s">
        <v>1050</v>
      </c>
      <c r="E29" s="12" t="s">
        <v>1050</v>
      </c>
      <c r="F29" s="130" t="s">
        <v>68</v>
      </c>
    </row>
    <row r="30" spans="1:6" x14ac:dyDescent="0.2">
      <c r="A30" s="13" t="s">
        <v>1292</v>
      </c>
      <c r="B30" s="20">
        <v>1</v>
      </c>
      <c r="C30" s="20">
        <v>176</v>
      </c>
      <c r="D30" s="205" t="s">
        <v>1623</v>
      </c>
      <c r="E30" s="205" t="s">
        <v>1623</v>
      </c>
      <c r="F30" s="130" t="s">
        <v>68</v>
      </c>
    </row>
    <row r="31" spans="1:6" x14ac:dyDescent="0.2">
      <c r="A31" s="13" t="s">
        <v>1294</v>
      </c>
      <c r="B31" s="20">
        <v>1</v>
      </c>
      <c r="C31" s="20">
        <v>176</v>
      </c>
      <c r="D31" s="205">
        <v>2000</v>
      </c>
      <c r="E31" s="205">
        <v>2000</v>
      </c>
      <c r="F31" s="130" t="s">
        <v>68</v>
      </c>
    </row>
    <row r="32" spans="1:6" x14ac:dyDescent="0.2">
      <c r="A32" s="13" t="s">
        <v>1326</v>
      </c>
      <c r="B32" s="20">
        <v>1</v>
      </c>
      <c r="C32" s="20">
        <v>176</v>
      </c>
      <c r="D32" s="205">
        <v>1300</v>
      </c>
      <c r="E32" s="205">
        <v>1300</v>
      </c>
      <c r="F32" s="130" t="s">
        <v>68</v>
      </c>
    </row>
    <row r="33" spans="1:6" x14ac:dyDescent="0.2">
      <c r="A33" s="13" t="s">
        <v>1297</v>
      </c>
      <c r="B33" s="20">
        <v>1</v>
      </c>
      <c r="C33" s="20">
        <v>176</v>
      </c>
      <c r="D33" s="204" t="s">
        <v>1166</v>
      </c>
      <c r="E33" s="204" t="s">
        <v>1166</v>
      </c>
      <c r="F33" s="12" t="s">
        <v>68</v>
      </c>
    </row>
    <row r="34" spans="1:6" x14ac:dyDescent="0.2">
      <c r="A34" s="13" t="s">
        <v>1299</v>
      </c>
      <c r="B34" s="20">
        <v>1</v>
      </c>
      <c r="C34" s="20">
        <v>176</v>
      </c>
      <c r="D34" s="12" t="s">
        <v>1046</v>
      </c>
      <c r="E34" s="12" t="s">
        <v>1046</v>
      </c>
      <c r="F34" s="12" t="s">
        <v>68</v>
      </c>
    </row>
    <row r="35" spans="1:6" x14ac:dyDescent="0.2">
      <c r="A35" s="13" t="s">
        <v>1243</v>
      </c>
      <c r="B35" s="20">
        <v>1</v>
      </c>
      <c r="C35" s="20">
        <v>176</v>
      </c>
      <c r="D35" s="205" t="s">
        <v>1351</v>
      </c>
      <c r="E35" s="205" t="s">
        <v>1351</v>
      </c>
      <c r="F35" s="12" t="s">
        <v>68</v>
      </c>
    </row>
    <row r="36" spans="1:6" x14ac:dyDescent="0.2">
      <c r="A36" s="13"/>
      <c r="B36" s="20"/>
      <c r="C36" s="20"/>
      <c r="D36" s="204"/>
      <c r="E36" s="204"/>
      <c r="F36" s="206"/>
    </row>
    <row r="37" spans="1:6" x14ac:dyDescent="0.2">
      <c r="A37" s="1" t="s">
        <v>1181</v>
      </c>
      <c r="B37" s="20"/>
      <c r="C37" s="20"/>
      <c r="D37" s="12"/>
      <c r="E37" s="12"/>
      <c r="F37" s="12"/>
    </row>
    <row r="38" spans="1:6" x14ac:dyDescent="0.2">
      <c r="A38" s="13"/>
      <c r="B38" s="20"/>
      <c r="C38" s="20"/>
      <c r="D38" s="12"/>
      <c r="E38" s="12"/>
      <c r="F38" s="12"/>
    </row>
    <row r="39" spans="1:6" x14ac:dyDescent="0.2">
      <c r="A39" s="1" t="s">
        <v>52</v>
      </c>
      <c r="B39" s="12"/>
      <c r="C39" s="12"/>
      <c r="D39" s="13"/>
      <c r="E39" s="13"/>
      <c r="F39" s="32"/>
    </row>
    <row r="40" spans="1:6" x14ac:dyDescent="0.2">
      <c r="A40" s="13" t="s">
        <v>1307</v>
      </c>
      <c r="B40" s="12">
        <v>1</v>
      </c>
      <c r="C40" s="12">
        <v>122</v>
      </c>
      <c r="D40" s="12" t="s">
        <v>942</v>
      </c>
      <c r="E40" s="12" t="s">
        <v>942</v>
      </c>
      <c r="F40" s="130" t="s">
        <v>68</v>
      </c>
    </row>
    <row r="41" spans="1:6" x14ac:dyDescent="0.2">
      <c r="A41" s="13"/>
      <c r="B41" s="12"/>
      <c r="C41" s="12"/>
      <c r="D41" s="12"/>
      <c r="E41" s="12"/>
      <c r="F41" s="32"/>
    </row>
    <row r="42" spans="1:6" x14ac:dyDescent="0.2">
      <c r="A42" s="1" t="s">
        <v>47</v>
      </c>
      <c r="B42" s="12"/>
      <c r="C42" s="12"/>
      <c r="D42" s="12"/>
      <c r="E42" s="12"/>
      <c r="F42" s="32"/>
    </row>
    <row r="43" spans="1:6" x14ac:dyDescent="0.2">
      <c r="A43" s="13" t="s">
        <v>1624</v>
      </c>
      <c r="B43" s="12">
        <v>1</v>
      </c>
      <c r="C43" s="12">
        <v>112</v>
      </c>
      <c r="D43" s="12" t="s">
        <v>1027</v>
      </c>
      <c r="E43" s="12" t="s">
        <v>1027</v>
      </c>
      <c r="F43" s="130" t="s">
        <v>68</v>
      </c>
    </row>
    <row r="44" spans="1:6" x14ac:dyDescent="0.2">
      <c r="A44" s="13" t="s">
        <v>1625</v>
      </c>
      <c r="B44" s="12">
        <v>1</v>
      </c>
      <c r="C44" s="12">
        <v>104</v>
      </c>
      <c r="D44" s="12" t="s">
        <v>962</v>
      </c>
      <c r="E44" s="12" t="s">
        <v>962</v>
      </c>
      <c r="F44" s="130" t="s">
        <v>68</v>
      </c>
    </row>
    <row r="45" spans="1:6" x14ac:dyDescent="0.2">
      <c r="A45" s="13" t="s">
        <v>1626</v>
      </c>
      <c r="B45" s="12">
        <v>1</v>
      </c>
      <c r="C45" s="12">
        <v>143</v>
      </c>
      <c r="D45" s="12" t="s">
        <v>1050</v>
      </c>
      <c r="E45" s="12" t="s">
        <v>1050</v>
      </c>
      <c r="F45" s="130" t="s">
        <v>68</v>
      </c>
    </row>
    <row r="46" spans="1:6" x14ac:dyDescent="0.2">
      <c r="A46" s="13"/>
      <c r="B46" s="12"/>
      <c r="C46" s="12"/>
      <c r="D46" s="12"/>
      <c r="E46" s="12"/>
      <c r="F46" s="130"/>
    </row>
    <row r="47" spans="1:6" x14ac:dyDescent="0.2">
      <c r="A47" s="1" t="s">
        <v>82</v>
      </c>
      <c r="B47" s="20"/>
      <c r="C47" s="20"/>
      <c r="D47" s="12"/>
      <c r="E47" s="12"/>
      <c r="F47" s="12"/>
    </row>
    <row r="48" spans="1:6" x14ac:dyDescent="0.2">
      <c r="A48" s="13" t="s">
        <v>1627</v>
      </c>
      <c r="B48" s="20">
        <v>1</v>
      </c>
      <c r="C48" s="20">
        <v>164</v>
      </c>
      <c r="D48" s="12">
        <v>900</v>
      </c>
      <c r="E48" s="12">
        <v>900</v>
      </c>
      <c r="F48" s="130" t="s">
        <v>68</v>
      </c>
    </row>
    <row r="49" spans="1:6" x14ac:dyDescent="0.2">
      <c r="A49" s="13" t="s">
        <v>1329</v>
      </c>
      <c r="B49" s="20">
        <v>1</v>
      </c>
      <c r="C49" s="20">
        <v>164</v>
      </c>
      <c r="D49" s="204" t="s">
        <v>1068</v>
      </c>
      <c r="E49" s="204" t="s">
        <v>1068</v>
      </c>
      <c r="F49" s="130" t="s">
        <v>68</v>
      </c>
    </row>
    <row r="50" spans="1:6" x14ac:dyDescent="0.2">
      <c r="A50" s="13"/>
      <c r="B50" s="20">
        <v>1</v>
      </c>
      <c r="C50" s="20">
        <v>153</v>
      </c>
      <c r="D50" s="12" t="s">
        <v>1020</v>
      </c>
      <c r="E50" s="12" t="s">
        <v>1020</v>
      </c>
      <c r="F50" s="130" t="s">
        <v>68</v>
      </c>
    </row>
    <row r="51" spans="1:6" x14ac:dyDescent="0.2">
      <c r="A51" s="13" t="s">
        <v>867</v>
      </c>
      <c r="B51" s="20">
        <v>2</v>
      </c>
      <c r="C51" s="20">
        <v>153</v>
      </c>
      <c r="D51" s="12">
        <v>600</v>
      </c>
      <c r="E51" s="12">
        <v>600</v>
      </c>
      <c r="F51" s="130" t="s">
        <v>68</v>
      </c>
    </row>
    <row r="52" spans="1:6" x14ac:dyDescent="0.2">
      <c r="A52" s="13" t="s">
        <v>1252</v>
      </c>
      <c r="B52" s="20">
        <v>1</v>
      </c>
      <c r="C52" s="20">
        <v>164</v>
      </c>
      <c r="D52" s="12" t="s">
        <v>1628</v>
      </c>
      <c r="E52" s="12" t="s">
        <v>1628</v>
      </c>
      <c r="F52" s="130" t="s">
        <v>68</v>
      </c>
    </row>
    <row r="53" spans="1:6" x14ac:dyDescent="0.2">
      <c r="A53" s="13" t="s">
        <v>1182</v>
      </c>
      <c r="B53" s="20">
        <v>1</v>
      </c>
      <c r="C53" s="20">
        <v>164</v>
      </c>
      <c r="D53" s="12" t="s">
        <v>1628</v>
      </c>
      <c r="E53" s="12" t="s">
        <v>1628</v>
      </c>
      <c r="F53" s="130" t="s">
        <v>68</v>
      </c>
    </row>
    <row r="54" spans="1:6" x14ac:dyDescent="0.2">
      <c r="A54" s="13" t="s">
        <v>1629</v>
      </c>
      <c r="B54" s="20">
        <v>1</v>
      </c>
      <c r="C54" s="20">
        <v>150</v>
      </c>
      <c r="D54" s="11">
        <v>1500</v>
      </c>
      <c r="E54" s="11">
        <v>1500</v>
      </c>
      <c r="F54" s="130" t="s">
        <v>68</v>
      </c>
    </row>
    <row r="55" spans="1:6" x14ac:dyDescent="0.2">
      <c r="A55" s="13"/>
      <c r="B55" s="20">
        <v>2</v>
      </c>
      <c r="C55" s="20">
        <v>150</v>
      </c>
      <c r="D55" s="11" t="s">
        <v>1630</v>
      </c>
      <c r="E55" s="11" t="s">
        <v>1630</v>
      </c>
      <c r="F55" s="130" t="s">
        <v>68</v>
      </c>
    </row>
    <row r="56" spans="1:6" x14ac:dyDescent="0.2">
      <c r="A56" s="13"/>
      <c r="B56" s="20"/>
      <c r="C56" s="20"/>
      <c r="D56" s="12"/>
      <c r="E56" s="12"/>
      <c r="F56" s="12"/>
    </row>
    <row r="57" spans="1:6" x14ac:dyDescent="0.2">
      <c r="A57" s="1" t="s">
        <v>1186</v>
      </c>
      <c r="B57" s="20"/>
      <c r="C57" s="20"/>
      <c r="D57" s="12"/>
      <c r="E57" s="12"/>
      <c r="F57" s="12"/>
    </row>
    <row r="58" spans="1:6" x14ac:dyDescent="0.2">
      <c r="A58" s="13"/>
      <c r="B58" s="20"/>
      <c r="C58" s="20"/>
      <c r="D58" s="12"/>
      <c r="E58" s="12"/>
      <c r="F58" s="12"/>
    </row>
    <row r="59" spans="1:6" x14ac:dyDescent="0.2">
      <c r="A59" s="1" t="s">
        <v>52</v>
      </c>
      <c r="B59" s="12"/>
      <c r="C59" s="12"/>
      <c r="D59" s="12"/>
      <c r="E59" s="12"/>
      <c r="F59" s="32"/>
    </row>
    <row r="60" spans="1:6" x14ac:dyDescent="0.2">
      <c r="A60" s="13" t="s">
        <v>1353</v>
      </c>
      <c r="B60" s="12">
        <v>1</v>
      </c>
      <c r="C60" s="12">
        <v>143</v>
      </c>
      <c r="D60" s="12" t="s">
        <v>947</v>
      </c>
      <c r="E60" s="12" t="s">
        <v>947</v>
      </c>
      <c r="F60" s="130" t="s">
        <v>68</v>
      </c>
    </row>
    <row r="61" spans="1:6" x14ac:dyDescent="0.2">
      <c r="A61" s="13" t="s">
        <v>1631</v>
      </c>
      <c r="B61" s="12">
        <v>1</v>
      </c>
      <c r="C61" s="12">
        <v>133</v>
      </c>
      <c r="D61" s="12" t="s">
        <v>942</v>
      </c>
      <c r="E61" s="12" t="s">
        <v>942</v>
      </c>
      <c r="F61" s="130" t="s">
        <v>68</v>
      </c>
    </row>
    <row r="62" spans="1:6" x14ac:dyDescent="0.2">
      <c r="A62" s="13"/>
      <c r="B62" s="12"/>
      <c r="C62" s="12"/>
      <c r="D62" s="12"/>
      <c r="E62" s="12"/>
      <c r="F62" s="130"/>
    </row>
    <row r="63" spans="1:6" x14ac:dyDescent="0.2">
      <c r="A63" s="1" t="s">
        <v>1275</v>
      </c>
      <c r="B63" s="20"/>
      <c r="C63" s="20"/>
      <c r="D63" s="12"/>
      <c r="E63" s="12"/>
      <c r="F63" s="12"/>
    </row>
    <row r="64" spans="1:6" x14ac:dyDescent="0.2">
      <c r="A64" s="202" t="s">
        <v>233</v>
      </c>
      <c r="B64" s="203">
        <v>1</v>
      </c>
      <c r="C64" s="203">
        <v>143</v>
      </c>
      <c r="D64" s="204" t="s">
        <v>962</v>
      </c>
      <c r="E64" s="204" t="s">
        <v>962</v>
      </c>
      <c r="F64" s="130" t="s">
        <v>68</v>
      </c>
    </row>
    <row r="65" spans="1:6" x14ac:dyDescent="0.2">
      <c r="A65" s="202" t="s">
        <v>236</v>
      </c>
      <c r="B65" s="203">
        <v>1</v>
      </c>
      <c r="C65" s="203">
        <v>134</v>
      </c>
      <c r="D65" s="204" t="s">
        <v>962</v>
      </c>
      <c r="E65" s="204" t="s">
        <v>962</v>
      </c>
      <c r="F65" s="12" t="s">
        <v>68</v>
      </c>
    </row>
    <row r="66" spans="1:6" x14ac:dyDescent="0.2">
      <c r="A66" s="202" t="s">
        <v>1632</v>
      </c>
      <c r="B66" s="203">
        <v>1</v>
      </c>
      <c r="C66" s="203">
        <v>77</v>
      </c>
      <c r="D66" s="204" t="s">
        <v>1633</v>
      </c>
      <c r="E66" s="204" t="s">
        <v>1633</v>
      </c>
      <c r="F66" s="12" t="s">
        <v>68</v>
      </c>
    </row>
    <row r="67" spans="1:6" x14ac:dyDescent="0.2">
      <c r="A67" s="202" t="s">
        <v>1634</v>
      </c>
      <c r="B67" s="203">
        <v>1</v>
      </c>
      <c r="C67" s="203">
        <v>143</v>
      </c>
      <c r="D67" s="204" t="s">
        <v>1050</v>
      </c>
      <c r="E67" s="204" t="s">
        <v>1050</v>
      </c>
      <c r="F67" s="12" t="s">
        <v>68</v>
      </c>
    </row>
    <row r="68" spans="1:6" x14ac:dyDescent="0.2">
      <c r="A68" s="202" t="s">
        <v>1635</v>
      </c>
      <c r="B68" s="203">
        <v>1</v>
      </c>
      <c r="C68" s="203">
        <v>128</v>
      </c>
      <c r="D68" s="204" t="s">
        <v>1633</v>
      </c>
      <c r="E68" s="204" t="s">
        <v>1633</v>
      </c>
      <c r="F68" s="12" t="s">
        <v>68</v>
      </c>
    </row>
    <row r="69" spans="1:6" x14ac:dyDescent="0.2">
      <c r="A69" s="202" t="s">
        <v>1636</v>
      </c>
      <c r="B69" s="203">
        <v>1</v>
      </c>
      <c r="C69" s="203">
        <v>143</v>
      </c>
      <c r="D69" s="205">
        <v>1000</v>
      </c>
      <c r="E69" s="205">
        <v>1000</v>
      </c>
      <c r="F69" s="12" t="s">
        <v>68</v>
      </c>
    </row>
    <row r="70" spans="1:6" x14ac:dyDescent="0.2">
      <c r="A70" s="202" t="s">
        <v>133</v>
      </c>
      <c r="B70" s="203">
        <v>1</v>
      </c>
      <c r="C70" s="203">
        <v>143</v>
      </c>
      <c r="D70" s="204">
        <v>850</v>
      </c>
      <c r="E70" s="204">
        <v>850</v>
      </c>
      <c r="F70" s="12" t="s">
        <v>68</v>
      </c>
    </row>
    <row r="71" spans="1:6" x14ac:dyDescent="0.2">
      <c r="A71" s="13"/>
      <c r="B71" s="20"/>
      <c r="C71" s="20"/>
      <c r="D71" s="12"/>
      <c r="E71" s="12"/>
      <c r="F71" s="12"/>
    </row>
    <row r="72" spans="1:6" x14ac:dyDescent="0.2">
      <c r="A72" s="1" t="s">
        <v>82</v>
      </c>
      <c r="B72" s="20"/>
      <c r="C72" s="20"/>
      <c r="D72" s="12"/>
      <c r="E72" s="12"/>
      <c r="F72" s="12"/>
    </row>
    <row r="73" spans="1:6" x14ac:dyDescent="0.2">
      <c r="A73" s="29" t="s">
        <v>1365</v>
      </c>
      <c r="B73" s="20">
        <v>1</v>
      </c>
      <c r="C73" s="20">
        <v>164</v>
      </c>
      <c r="D73" s="12" t="s">
        <v>1109</v>
      </c>
      <c r="E73" s="12" t="s">
        <v>1109</v>
      </c>
      <c r="F73" s="12" t="s">
        <v>68</v>
      </c>
    </row>
    <row r="74" spans="1:6" x14ac:dyDescent="0.2">
      <c r="A74" s="13" t="s">
        <v>1366</v>
      </c>
      <c r="B74" s="20">
        <v>2</v>
      </c>
      <c r="C74" s="20">
        <v>150</v>
      </c>
      <c r="D74" s="12" t="s">
        <v>949</v>
      </c>
      <c r="E74" s="12" t="s">
        <v>949</v>
      </c>
      <c r="F74" s="12" t="s">
        <v>68</v>
      </c>
    </row>
    <row r="75" spans="1:6" x14ac:dyDescent="0.2">
      <c r="A75" s="13" t="s">
        <v>1368</v>
      </c>
      <c r="B75" s="20">
        <v>1</v>
      </c>
      <c r="C75" s="20">
        <v>143</v>
      </c>
      <c r="D75" s="12" t="s">
        <v>1437</v>
      </c>
      <c r="E75" s="12" t="s">
        <v>1437</v>
      </c>
      <c r="F75" s="12" t="s">
        <v>68</v>
      </c>
    </row>
    <row r="76" spans="1:6" x14ac:dyDescent="0.2">
      <c r="A76" s="16" t="s">
        <v>1637</v>
      </c>
      <c r="B76" s="20">
        <v>1</v>
      </c>
      <c r="C76" s="203">
        <v>143</v>
      </c>
      <c r="D76" s="12" t="s">
        <v>1051</v>
      </c>
      <c r="E76" s="12" t="s">
        <v>1051</v>
      </c>
      <c r="F76" s="12" t="s">
        <v>68</v>
      </c>
    </row>
    <row r="77" spans="1:6" x14ac:dyDescent="0.2">
      <c r="A77" s="16" t="s">
        <v>1638</v>
      </c>
      <c r="B77" s="20">
        <v>1</v>
      </c>
      <c r="C77" s="203">
        <v>142</v>
      </c>
      <c r="D77" s="11">
        <v>1900</v>
      </c>
      <c r="E77" s="11">
        <v>1900</v>
      </c>
      <c r="F77" s="12" t="s">
        <v>68</v>
      </c>
    </row>
    <row r="78" spans="1:6" x14ac:dyDescent="0.2">
      <c r="A78" s="13" t="s">
        <v>1370</v>
      </c>
      <c r="B78" s="20">
        <v>1</v>
      </c>
      <c r="C78" s="20">
        <v>156</v>
      </c>
      <c r="D78" s="12" t="s">
        <v>1639</v>
      </c>
      <c r="E78" s="12" t="s">
        <v>1639</v>
      </c>
      <c r="F78" s="12" t="s">
        <v>68</v>
      </c>
    </row>
    <row r="79" spans="1:6" x14ac:dyDescent="0.2">
      <c r="A79" s="207" t="s">
        <v>1374</v>
      </c>
      <c r="B79" s="208">
        <v>1</v>
      </c>
      <c r="C79" s="208">
        <v>155</v>
      </c>
      <c r="D79" s="209" t="s">
        <v>1640</v>
      </c>
      <c r="E79" s="209" t="s">
        <v>1640</v>
      </c>
      <c r="F79" s="12" t="s">
        <v>68</v>
      </c>
    </row>
    <row r="80" spans="1:6" x14ac:dyDescent="0.2">
      <c r="A80" s="13"/>
      <c r="B80" s="20">
        <v>2</v>
      </c>
      <c r="C80" s="20">
        <v>155</v>
      </c>
      <c r="D80" s="12" t="s">
        <v>1070</v>
      </c>
      <c r="E80" s="12" t="s">
        <v>1070</v>
      </c>
      <c r="F80" s="12" t="s">
        <v>68</v>
      </c>
    </row>
    <row r="81" spans="1:6" x14ac:dyDescent="0.2">
      <c r="A81" s="13" t="s">
        <v>1641</v>
      </c>
      <c r="B81" s="20">
        <v>1</v>
      </c>
      <c r="C81" s="20">
        <v>143</v>
      </c>
      <c r="D81" s="11" t="s">
        <v>1039</v>
      </c>
      <c r="E81" s="11" t="s">
        <v>1039</v>
      </c>
      <c r="F81" s="12" t="s">
        <v>68</v>
      </c>
    </row>
    <row r="82" spans="1:6" x14ac:dyDescent="0.2">
      <c r="A82" s="13" t="s">
        <v>1376</v>
      </c>
      <c r="B82" s="20">
        <v>1</v>
      </c>
      <c r="C82" s="20">
        <v>123</v>
      </c>
      <c r="D82" s="12" t="s">
        <v>1621</v>
      </c>
      <c r="E82" s="12" t="s">
        <v>1621</v>
      </c>
      <c r="F82" s="12" t="s">
        <v>68</v>
      </c>
    </row>
    <row r="83" spans="1:6" x14ac:dyDescent="0.2">
      <c r="A83" s="13" t="s">
        <v>1642</v>
      </c>
      <c r="B83" s="20">
        <v>1</v>
      </c>
      <c r="C83" s="203">
        <v>143</v>
      </c>
      <c r="D83" s="12">
        <v>800</v>
      </c>
      <c r="E83" s="12">
        <v>800</v>
      </c>
      <c r="F83" s="130" t="s">
        <v>68</v>
      </c>
    </row>
    <row r="84" spans="1:6" x14ac:dyDescent="0.2">
      <c r="A84" s="29" t="s">
        <v>1643</v>
      </c>
      <c r="B84" s="43">
        <v>1</v>
      </c>
      <c r="C84" s="43">
        <v>121</v>
      </c>
      <c r="D84" s="34" t="s">
        <v>1639</v>
      </c>
      <c r="E84" s="34" t="s">
        <v>1639</v>
      </c>
      <c r="F84" s="12" t="s">
        <v>68</v>
      </c>
    </row>
    <row r="85" spans="1:6" x14ac:dyDescent="0.2">
      <c r="A85" s="13"/>
      <c r="B85" s="43">
        <v>2</v>
      </c>
      <c r="C85" s="43">
        <v>121</v>
      </c>
      <c r="D85" s="34" t="s">
        <v>1621</v>
      </c>
      <c r="E85" s="34" t="s">
        <v>1621</v>
      </c>
      <c r="F85" s="12" t="s">
        <v>68</v>
      </c>
    </row>
    <row r="86" spans="1:6" x14ac:dyDescent="0.2">
      <c r="A86" s="13" t="s">
        <v>1644</v>
      </c>
      <c r="B86" s="20">
        <v>1</v>
      </c>
      <c r="C86" s="203">
        <v>143</v>
      </c>
      <c r="D86" s="12" t="s">
        <v>1050</v>
      </c>
      <c r="E86" s="12" t="s">
        <v>1050</v>
      </c>
      <c r="F86" s="12" t="s">
        <v>68</v>
      </c>
    </row>
    <row r="87" spans="1:6" x14ac:dyDescent="0.2">
      <c r="A87" s="13" t="s">
        <v>1645</v>
      </c>
      <c r="B87" s="20">
        <v>1</v>
      </c>
      <c r="C87" s="20">
        <v>160</v>
      </c>
      <c r="D87" s="12" t="s">
        <v>1646</v>
      </c>
      <c r="E87" s="12" t="s">
        <v>1646</v>
      </c>
      <c r="F87" s="12" t="s">
        <v>68</v>
      </c>
    </row>
    <row r="88" spans="1:6" x14ac:dyDescent="0.2">
      <c r="A88" s="13" t="s">
        <v>1647</v>
      </c>
      <c r="B88" s="20">
        <v>1</v>
      </c>
      <c r="C88" s="20">
        <v>156</v>
      </c>
      <c r="D88" s="11">
        <v>1000</v>
      </c>
      <c r="E88" s="11">
        <v>1000</v>
      </c>
      <c r="F88" s="12" t="s">
        <v>68</v>
      </c>
    </row>
    <row r="89" spans="1:6" x14ac:dyDescent="0.2">
      <c r="A89" s="13" t="s">
        <v>1250</v>
      </c>
      <c r="B89" s="43">
        <v>1</v>
      </c>
      <c r="C89" s="43">
        <v>86</v>
      </c>
      <c r="D89" s="34" t="s">
        <v>1648</v>
      </c>
      <c r="E89" s="34" t="s">
        <v>1648</v>
      </c>
      <c r="F89" s="12" t="s">
        <v>68</v>
      </c>
    </row>
    <row r="90" spans="1:6" x14ac:dyDescent="0.2">
      <c r="A90" s="13"/>
      <c r="B90" s="20">
        <v>2</v>
      </c>
      <c r="C90" s="20">
        <v>86</v>
      </c>
      <c r="D90" s="12" t="s">
        <v>1649</v>
      </c>
      <c r="E90" s="12" t="s">
        <v>1649</v>
      </c>
      <c r="F90" s="12" t="s">
        <v>68</v>
      </c>
    </row>
    <row r="91" spans="1:6" x14ac:dyDescent="0.2">
      <c r="A91" s="13" t="s">
        <v>1650</v>
      </c>
      <c r="B91" s="20">
        <v>1</v>
      </c>
      <c r="C91" s="20">
        <v>143</v>
      </c>
      <c r="D91" s="12" t="s">
        <v>962</v>
      </c>
      <c r="E91" s="12" t="s">
        <v>962</v>
      </c>
      <c r="F91" s="12" t="s">
        <v>68</v>
      </c>
    </row>
    <row r="92" spans="1:6" x14ac:dyDescent="0.2">
      <c r="A92" s="13" t="s">
        <v>1400</v>
      </c>
      <c r="B92" s="20">
        <v>1</v>
      </c>
      <c r="C92" s="20">
        <v>143</v>
      </c>
      <c r="D92" s="12" t="s">
        <v>1039</v>
      </c>
      <c r="E92" s="12" t="s">
        <v>1039</v>
      </c>
      <c r="F92" s="12" t="s">
        <v>68</v>
      </c>
    </row>
    <row r="93" spans="1:6" x14ac:dyDescent="0.2">
      <c r="A93" s="13" t="s">
        <v>1345</v>
      </c>
      <c r="B93" s="20">
        <v>1</v>
      </c>
      <c r="C93" s="203">
        <v>153</v>
      </c>
      <c r="D93" s="11" t="s">
        <v>1269</v>
      </c>
      <c r="E93" s="11" t="s">
        <v>1269</v>
      </c>
      <c r="F93" s="12" t="s">
        <v>68</v>
      </c>
    </row>
    <row r="94" spans="1:6" x14ac:dyDescent="0.2">
      <c r="A94" s="13" t="s">
        <v>1651</v>
      </c>
      <c r="B94" s="20">
        <v>1</v>
      </c>
      <c r="C94" s="203">
        <v>143</v>
      </c>
      <c r="D94" s="12" t="s">
        <v>1050</v>
      </c>
      <c r="E94" s="12" t="s">
        <v>1050</v>
      </c>
      <c r="F94" s="12" t="s">
        <v>68</v>
      </c>
    </row>
    <row r="95" spans="1:6" x14ac:dyDescent="0.2">
      <c r="A95" s="13" t="s">
        <v>578</v>
      </c>
      <c r="B95" s="20">
        <v>1</v>
      </c>
      <c r="C95" s="203">
        <v>143</v>
      </c>
      <c r="D95" s="11">
        <v>1350</v>
      </c>
      <c r="E95" s="11">
        <v>1350</v>
      </c>
      <c r="F95" s="12" t="s">
        <v>68</v>
      </c>
    </row>
    <row r="96" spans="1:6" x14ac:dyDescent="0.2">
      <c r="A96" s="16" t="s">
        <v>1652</v>
      </c>
      <c r="B96" s="20">
        <v>1</v>
      </c>
      <c r="C96" s="20">
        <v>130</v>
      </c>
      <c r="D96" s="12" t="s">
        <v>1639</v>
      </c>
      <c r="E96" s="12" t="s">
        <v>1639</v>
      </c>
      <c r="F96" s="12" t="s">
        <v>68</v>
      </c>
    </row>
    <row r="97" spans="1:6" x14ac:dyDescent="0.2">
      <c r="A97" s="13" t="s">
        <v>1403</v>
      </c>
      <c r="B97" s="20">
        <v>1</v>
      </c>
      <c r="C97" s="20">
        <v>128</v>
      </c>
      <c r="D97" s="12" t="s">
        <v>1037</v>
      </c>
      <c r="E97" s="12" t="s">
        <v>1037</v>
      </c>
      <c r="F97" s="12" t="s">
        <v>68</v>
      </c>
    </row>
    <row r="98" spans="1:6" x14ac:dyDescent="0.2">
      <c r="A98" s="13" t="s">
        <v>1653</v>
      </c>
      <c r="B98" s="20">
        <v>1</v>
      </c>
      <c r="C98" s="20">
        <v>150</v>
      </c>
      <c r="D98" s="11">
        <v>1900</v>
      </c>
      <c r="E98" s="11">
        <v>1900</v>
      </c>
      <c r="F98" s="12" t="s">
        <v>68</v>
      </c>
    </row>
    <row r="99" spans="1:6" x14ac:dyDescent="0.2">
      <c r="A99" s="13" t="s">
        <v>1654</v>
      </c>
      <c r="B99" s="20">
        <v>1</v>
      </c>
      <c r="C99" s="20">
        <v>156</v>
      </c>
      <c r="D99" s="12" t="s">
        <v>1640</v>
      </c>
      <c r="E99" s="12" t="s">
        <v>1640</v>
      </c>
      <c r="F99" s="12" t="s">
        <v>68</v>
      </c>
    </row>
    <row r="100" spans="1:6" x14ac:dyDescent="0.2">
      <c r="A100" s="13" t="s">
        <v>1655</v>
      </c>
      <c r="B100" s="20">
        <v>1</v>
      </c>
      <c r="C100" s="20">
        <v>176</v>
      </c>
      <c r="D100" s="12" t="s">
        <v>1656</v>
      </c>
      <c r="E100" s="12" t="s">
        <v>1656</v>
      </c>
      <c r="F100" s="12" t="s">
        <v>68</v>
      </c>
    </row>
    <row r="101" spans="1:6" x14ac:dyDescent="0.2">
      <c r="A101" s="13"/>
      <c r="B101" s="20"/>
      <c r="C101" s="20"/>
      <c r="D101" s="12"/>
      <c r="E101" s="12"/>
      <c r="F101" s="12"/>
    </row>
    <row r="102" spans="1:6" x14ac:dyDescent="0.2">
      <c r="A102" s="1" t="s">
        <v>1187</v>
      </c>
      <c r="B102" s="20"/>
      <c r="C102" s="20"/>
      <c r="D102" s="12"/>
      <c r="E102" s="12"/>
      <c r="F102" s="12"/>
    </row>
    <row r="103" spans="1:6" x14ac:dyDescent="0.2">
      <c r="A103" s="1"/>
      <c r="B103" s="20"/>
      <c r="C103" s="20"/>
      <c r="D103" s="12"/>
      <c r="E103" s="12"/>
      <c r="F103" s="12"/>
    </row>
    <row r="104" spans="1:6" x14ac:dyDescent="0.2">
      <c r="A104" s="1" t="s">
        <v>1275</v>
      </c>
      <c r="B104" s="20"/>
      <c r="C104" s="20"/>
      <c r="D104" s="12"/>
      <c r="E104" s="12"/>
      <c r="F104" s="12"/>
    </row>
    <row r="105" spans="1:6" x14ac:dyDescent="0.2">
      <c r="A105" s="202" t="s">
        <v>236</v>
      </c>
      <c r="B105" s="203">
        <v>1</v>
      </c>
      <c r="C105" s="203">
        <v>134</v>
      </c>
      <c r="D105" s="204" t="s">
        <v>962</v>
      </c>
      <c r="E105" s="204" t="s">
        <v>962</v>
      </c>
      <c r="F105" s="12" t="s">
        <v>68</v>
      </c>
    </row>
    <row r="106" spans="1:6" x14ac:dyDescent="0.2">
      <c r="A106" s="202" t="s">
        <v>133</v>
      </c>
      <c r="B106" s="203">
        <v>1</v>
      </c>
      <c r="C106" s="203">
        <v>143</v>
      </c>
      <c r="D106" s="204">
        <v>850</v>
      </c>
      <c r="E106" s="204">
        <v>850</v>
      </c>
      <c r="F106" s="12" t="s">
        <v>68</v>
      </c>
    </row>
    <row r="107" spans="1:6" x14ac:dyDescent="0.2">
      <c r="A107" s="202"/>
      <c r="B107" s="203"/>
      <c r="C107" s="203"/>
      <c r="D107" s="204"/>
      <c r="E107" s="204"/>
      <c r="F107" s="12"/>
    </row>
    <row r="108" spans="1:6" x14ac:dyDescent="0.2">
      <c r="A108" s="1" t="s">
        <v>82</v>
      </c>
      <c r="B108" s="20"/>
      <c r="C108" s="20"/>
      <c r="D108" s="12"/>
      <c r="E108" s="12"/>
      <c r="F108" s="12"/>
    </row>
    <row r="109" spans="1:6" x14ac:dyDescent="0.2">
      <c r="A109" s="13" t="s">
        <v>1366</v>
      </c>
      <c r="B109" s="20">
        <v>2</v>
      </c>
      <c r="C109" s="20">
        <v>150</v>
      </c>
      <c r="D109" s="12" t="s">
        <v>949</v>
      </c>
      <c r="E109" s="12" t="s">
        <v>949</v>
      </c>
      <c r="F109" s="12" t="s">
        <v>68</v>
      </c>
    </row>
    <row r="110" spans="1:6" x14ac:dyDescent="0.2">
      <c r="A110" s="13" t="s">
        <v>1657</v>
      </c>
      <c r="B110" s="20">
        <v>1</v>
      </c>
      <c r="C110" s="20">
        <v>139</v>
      </c>
      <c r="D110" s="12">
        <v>600</v>
      </c>
      <c r="E110" s="12">
        <v>600</v>
      </c>
      <c r="F110" s="12" t="s">
        <v>68</v>
      </c>
    </row>
    <row r="111" spans="1:6" x14ac:dyDescent="0.2">
      <c r="A111" s="13" t="s">
        <v>1658</v>
      </c>
      <c r="B111" s="20">
        <v>1</v>
      </c>
      <c r="C111" s="20">
        <v>148</v>
      </c>
      <c r="D111" s="12" t="s">
        <v>930</v>
      </c>
      <c r="E111" s="12" t="s">
        <v>930</v>
      </c>
      <c r="F111" s="12" t="s">
        <v>68</v>
      </c>
    </row>
    <row r="112" spans="1:6" x14ac:dyDescent="0.2">
      <c r="A112" s="13" t="s">
        <v>1659</v>
      </c>
      <c r="B112" s="20">
        <v>1</v>
      </c>
      <c r="C112" s="20">
        <v>153</v>
      </c>
      <c r="D112" s="12" t="s">
        <v>1051</v>
      </c>
      <c r="E112" s="12" t="s">
        <v>1051</v>
      </c>
      <c r="F112" s="130" t="s">
        <v>68</v>
      </c>
    </row>
    <row r="113" spans="1:6" x14ac:dyDescent="0.2">
      <c r="A113" s="13"/>
      <c r="B113" s="20">
        <v>2</v>
      </c>
      <c r="C113" s="20">
        <v>72</v>
      </c>
      <c r="D113" s="12" t="s">
        <v>1079</v>
      </c>
      <c r="E113" s="12" t="s">
        <v>1079</v>
      </c>
      <c r="F113" s="12" t="s">
        <v>68</v>
      </c>
    </row>
    <row r="114" spans="1:6" x14ac:dyDescent="0.2">
      <c r="A114" s="13" t="s">
        <v>1394</v>
      </c>
      <c r="B114" s="20">
        <v>1</v>
      </c>
      <c r="C114" s="20">
        <v>143</v>
      </c>
      <c r="D114" s="12" t="s">
        <v>1104</v>
      </c>
      <c r="E114" s="12" t="s">
        <v>1104</v>
      </c>
      <c r="F114" s="12" t="s">
        <v>68</v>
      </c>
    </row>
    <row r="115" spans="1:6" x14ac:dyDescent="0.2">
      <c r="A115" s="13"/>
      <c r="B115" s="20">
        <v>2</v>
      </c>
      <c r="C115" s="20">
        <v>143</v>
      </c>
      <c r="D115" s="12">
        <v>800</v>
      </c>
      <c r="E115" s="12">
        <v>800</v>
      </c>
      <c r="F115" s="12" t="s">
        <v>68</v>
      </c>
    </row>
    <row r="116" spans="1:6" x14ac:dyDescent="0.2">
      <c r="A116" s="13" t="s">
        <v>1660</v>
      </c>
      <c r="B116" s="20">
        <v>1</v>
      </c>
      <c r="C116" s="20">
        <v>163</v>
      </c>
      <c r="D116" s="12">
        <v>800</v>
      </c>
      <c r="E116" s="12">
        <v>800</v>
      </c>
      <c r="F116" s="12" t="s">
        <v>68</v>
      </c>
    </row>
    <row r="117" spans="1:6" x14ac:dyDescent="0.2">
      <c r="A117" s="13" t="s">
        <v>278</v>
      </c>
      <c r="B117" s="20">
        <v>1</v>
      </c>
      <c r="C117" s="20">
        <v>120</v>
      </c>
      <c r="D117" s="12" t="s">
        <v>1052</v>
      </c>
      <c r="E117" s="12" t="s">
        <v>1052</v>
      </c>
      <c r="F117" s="12" t="s">
        <v>68</v>
      </c>
    </row>
    <row r="118" spans="1:6" x14ac:dyDescent="0.2">
      <c r="A118" s="13" t="s">
        <v>1440</v>
      </c>
      <c r="B118" s="20">
        <v>1</v>
      </c>
      <c r="C118" s="20">
        <v>153</v>
      </c>
      <c r="D118" s="12">
        <v>800</v>
      </c>
      <c r="E118" s="12">
        <v>800</v>
      </c>
      <c r="F118" s="12" t="s">
        <v>68</v>
      </c>
    </row>
    <row r="119" spans="1:6" x14ac:dyDescent="0.2">
      <c r="A119" s="13" t="s">
        <v>1661</v>
      </c>
      <c r="B119" s="20">
        <v>1</v>
      </c>
      <c r="C119" s="20">
        <v>163</v>
      </c>
      <c r="D119" s="11" t="s">
        <v>1050</v>
      </c>
      <c r="E119" s="11" t="s">
        <v>1050</v>
      </c>
      <c r="F119" s="12" t="s">
        <v>68</v>
      </c>
    </row>
    <row r="120" spans="1:6" x14ac:dyDescent="0.2">
      <c r="A120" s="13" t="s">
        <v>1662</v>
      </c>
      <c r="B120" s="20">
        <v>1</v>
      </c>
      <c r="C120" s="20">
        <v>167</v>
      </c>
      <c r="D120" s="12">
        <v>500</v>
      </c>
      <c r="E120" s="12">
        <v>500</v>
      </c>
      <c r="F120" s="12" t="s">
        <v>68</v>
      </c>
    </row>
    <row r="121" spans="1:6" x14ac:dyDescent="0.2">
      <c r="A121" s="13" t="s">
        <v>1012</v>
      </c>
      <c r="B121" s="20">
        <v>1</v>
      </c>
      <c r="C121" s="20">
        <v>130</v>
      </c>
      <c r="D121" s="12" t="s">
        <v>1050</v>
      </c>
      <c r="E121" s="12" t="s">
        <v>1050</v>
      </c>
      <c r="F121" s="12" t="s">
        <v>68</v>
      </c>
    </row>
    <row r="122" spans="1:6" x14ac:dyDescent="0.2">
      <c r="A122" s="16" t="s">
        <v>1652</v>
      </c>
      <c r="B122" s="20">
        <v>1</v>
      </c>
      <c r="C122" s="20">
        <v>130</v>
      </c>
      <c r="D122" s="12" t="s">
        <v>1051</v>
      </c>
      <c r="E122" s="12" t="s">
        <v>1051</v>
      </c>
      <c r="F122" s="12" t="s">
        <v>68</v>
      </c>
    </row>
    <row r="123" spans="1:6" x14ac:dyDescent="0.2">
      <c r="A123" s="13" t="s">
        <v>697</v>
      </c>
      <c r="B123" s="20">
        <v>1</v>
      </c>
      <c r="C123" s="20">
        <v>137</v>
      </c>
      <c r="D123" s="12" t="s">
        <v>1663</v>
      </c>
      <c r="E123" s="12" t="s">
        <v>1663</v>
      </c>
      <c r="F123" s="12" t="s">
        <v>68</v>
      </c>
    </row>
    <row r="124" spans="1:6" x14ac:dyDescent="0.2">
      <c r="A124" s="13" t="s">
        <v>1023</v>
      </c>
      <c r="B124" s="20">
        <v>1</v>
      </c>
      <c r="C124" s="20">
        <v>167</v>
      </c>
      <c r="D124" s="12" t="s">
        <v>991</v>
      </c>
      <c r="E124" s="12" t="s">
        <v>991</v>
      </c>
      <c r="F124" s="12" t="s">
        <v>68</v>
      </c>
    </row>
    <row r="125" spans="1:6" x14ac:dyDescent="0.2">
      <c r="A125" s="13" t="s">
        <v>1449</v>
      </c>
      <c r="B125" s="20">
        <v>1</v>
      </c>
      <c r="C125" s="20">
        <v>164</v>
      </c>
      <c r="D125" s="12" t="s">
        <v>997</v>
      </c>
      <c r="E125" s="12" t="s">
        <v>997</v>
      </c>
      <c r="F125" s="12" t="s">
        <v>68</v>
      </c>
    </row>
    <row r="126" spans="1:6" x14ac:dyDescent="0.2">
      <c r="A126" s="13" t="s">
        <v>928</v>
      </c>
      <c r="B126" s="20">
        <v>1</v>
      </c>
      <c r="C126" s="20">
        <v>125</v>
      </c>
      <c r="D126" s="12" t="s">
        <v>1039</v>
      </c>
      <c r="E126" s="12" t="s">
        <v>1039</v>
      </c>
      <c r="F126" s="12" t="s">
        <v>68</v>
      </c>
    </row>
    <row r="127" spans="1:6" x14ac:dyDescent="0.2">
      <c r="A127" s="13" t="s">
        <v>412</v>
      </c>
      <c r="B127" s="20">
        <v>1</v>
      </c>
      <c r="C127" s="20">
        <v>128</v>
      </c>
      <c r="D127" s="12" t="s">
        <v>962</v>
      </c>
      <c r="E127" s="12" t="s">
        <v>962</v>
      </c>
      <c r="F127" s="130" t="s">
        <v>68</v>
      </c>
    </row>
    <row r="128" spans="1:6" x14ac:dyDescent="0.2">
      <c r="A128" s="13" t="s">
        <v>1664</v>
      </c>
      <c r="B128" s="20">
        <v>1</v>
      </c>
      <c r="C128" s="20">
        <v>116</v>
      </c>
      <c r="D128" s="12" t="s">
        <v>1039</v>
      </c>
      <c r="E128" s="12" t="s">
        <v>1039</v>
      </c>
      <c r="F128" s="130" t="s">
        <v>68</v>
      </c>
    </row>
    <row r="129" spans="1:6" x14ac:dyDescent="0.2">
      <c r="A129" s="13" t="s">
        <v>571</v>
      </c>
      <c r="B129" s="20">
        <v>1</v>
      </c>
      <c r="C129" s="20">
        <v>143</v>
      </c>
      <c r="D129" s="12" t="s">
        <v>991</v>
      </c>
      <c r="E129" s="12" t="s">
        <v>991</v>
      </c>
      <c r="F129" s="130" t="s">
        <v>68</v>
      </c>
    </row>
    <row r="130" spans="1:6" x14ac:dyDescent="0.2">
      <c r="A130" s="13" t="s">
        <v>589</v>
      </c>
      <c r="B130" s="20">
        <v>1</v>
      </c>
      <c r="C130" s="20">
        <v>130</v>
      </c>
      <c r="D130" s="12" t="s">
        <v>959</v>
      </c>
      <c r="E130" s="12" t="s">
        <v>959</v>
      </c>
      <c r="F130" s="130" t="s">
        <v>68</v>
      </c>
    </row>
    <row r="131" spans="1:6" x14ac:dyDescent="0.2">
      <c r="A131" s="13" t="s">
        <v>389</v>
      </c>
      <c r="B131" s="20">
        <v>1</v>
      </c>
      <c r="C131" s="20">
        <v>167</v>
      </c>
      <c r="D131" s="12" t="s">
        <v>962</v>
      </c>
      <c r="E131" s="12" t="s">
        <v>962</v>
      </c>
      <c r="F131" s="130" t="s">
        <v>68</v>
      </c>
    </row>
    <row r="132" spans="1:6" x14ac:dyDescent="0.2">
      <c r="A132" s="13" t="s">
        <v>1029</v>
      </c>
      <c r="B132" s="20">
        <v>1</v>
      </c>
      <c r="C132" s="20">
        <v>153</v>
      </c>
      <c r="D132" s="12" t="s">
        <v>945</v>
      </c>
      <c r="E132" s="12" t="s">
        <v>945</v>
      </c>
      <c r="F132" s="130" t="s">
        <v>68</v>
      </c>
    </row>
    <row r="133" spans="1:6" x14ac:dyDescent="0.2">
      <c r="A133" s="13"/>
      <c r="B133" s="13"/>
      <c r="C133" s="13"/>
      <c r="D133" s="13"/>
      <c r="E133" s="13"/>
      <c r="F133" s="13"/>
    </row>
    <row r="493" spans="8:8" x14ac:dyDescent="0.2">
      <c r="H493" s="83" t="s">
        <v>32</v>
      </c>
    </row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51"/>
  <sheetViews>
    <sheetView topLeftCell="A31" zoomScale="90" workbookViewId="0">
      <selection activeCell="F45" sqref="F45"/>
    </sheetView>
  </sheetViews>
  <sheetFormatPr defaultColWidth="9.28515625" defaultRowHeight="12.75" x14ac:dyDescent="0.2"/>
  <cols>
    <col min="1" max="1" width="45" style="95" customWidth="1"/>
    <col min="2" max="2" width="12" style="59" customWidth="1"/>
    <col min="3" max="3" width="11.7109375" style="59" customWidth="1"/>
    <col min="4" max="4" width="21.7109375" style="93" customWidth="1"/>
    <col min="5" max="5" width="21.5703125" style="93" bestFit="1" customWidth="1"/>
    <col min="6" max="6" width="16.5703125" style="59" customWidth="1"/>
    <col min="7" max="16384" width="9.28515625" style="95"/>
  </cols>
  <sheetData>
    <row r="2" spans="1:6" x14ac:dyDescent="0.2">
      <c r="A2" s="1" t="s">
        <v>1665</v>
      </c>
      <c r="B2" s="93"/>
      <c r="D2" s="59"/>
      <c r="E2" s="59"/>
      <c r="F2" s="112"/>
    </row>
    <row r="3" spans="1:6" x14ac:dyDescent="0.2">
      <c r="A3" s="1" t="s">
        <v>24</v>
      </c>
      <c r="B3" s="93"/>
      <c r="D3" s="59"/>
      <c r="E3" s="59"/>
      <c r="F3" s="112"/>
    </row>
    <row r="4" spans="1:6" x14ac:dyDescent="0.2">
      <c r="A4" s="51" t="s">
        <v>25</v>
      </c>
      <c r="B4" s="93"/>
      <c r="D4" s="59"/>
      <c r="E4" s="59"/>
      <c r="F4" s="112"/>
    </row>
    <row r="5" spans="1:6" x14ac:dyDescent="0.2">
      <c r="B5" s="93"/>
      <c r="D5" s="59"/>
      <c r="E5" s="59"/>
      <c r="F5" s="112"/>
    </row>
    <row r="6" spans="1:6" ht="15" customHeight="1" x14ac:dyDescent="0.2">
      <c r="A6" s="220" t="s">
        <v>1666</v>
      </c>
      <c r="B6" s="221" t="s">
        <v>37</v>
      </c>
      <c r="C6" s="220" t="s">
        <v>38</v>
      </c>
      <c r="D6" s="220" t="s">
        <v>39</v>
      </c>
      <c r="E6" s="220"/>
      <c r="F6" s="232" t="s">
        <v>1667</v>
      </c>
    </row>
    <row r="7" spans="1:6" ht="30" customHeight="1" x14ac:dyDescent="0.2">
      <c r="A7" s="220"/>
      <c r="B7" s="221"/>
      <c r="C7" s="220"/>
      <c r="D7" s="175">
        <v>2020</v>
      </c>
      <c r="E7" s="175">
        <v>2021</v>
      </c>
      <c r="F7" s="233"/>
    </row>
    <row r="8" spans="1:6" x14ac:dyDescent="0.2">
      <c r="A8" s="121"/>
      <c r="B8" s="164"/>
      <c r="C8" s="121"/>
      <c r="D8" s="121"/>
      <c r="E8" s="121"/>
      <c r="F8" s="165"/>
    </row>
    <row r="9" spans="1:6" x14ac:dyDescent="0.2">
      <c r="A9" s="210" t="s">
        <v>201</v>
      </c>
      <c r="B9" s="210"/>
      <c r="C9" s="210"/>
      <c r="D9" s="210"/>
      <c r="E9" s="210"/>
      <c r="F9" s="210"/>
    </row>
    <row r="10" spans="1:6" x14ac:dyDescent="0.2">
      <c r="A10" s="26"/>
      <c r="B10" s="26"/>
      <c r="C10" s="26"/>
      <c r="D10" s="26"/>
      <c r="E10" s="26"/>
      <c r="F10" s="26"/>
    </row>
    <row r="11" spans="1:6" x14ac:dyDescent="0.2">
      <c r="A11" s="26" t="s">
        <v>69</v>
      </c>
      <c r="B11" s="26"/>
      <c r="C11" s="26"/>
      <c r="D11" s="26"/>
      <c r="E11" s="26"/>
      <c r="F11" s="26"/>
    </row>
    <row r="12" spans="1:6" s="13" customFormat="1" x14ac:dyDescent="0.2">
      <c r="A12" s="13" t="s">
        <v>1668</v>
      </c>
      <c r="B12" s="12">
        <v>186</v>
      </c>
      <c r="C12" s="12">
        <v>226</v>
      </c>
      <c r="D12" s="12" t="s">
        <v>44</v>
      </c>
      <c r="E12" s="11">
        <v>290000</v>
      </c>
      <c r="F12" s="12" t="s">
        <v>45</v>
      </c>
    </row>
    <row r="13" spans="1:6" s="13" customFormat="1" x14ac:dyDescent="0.2">
      <c r="A13" s="1"/>
      <c r="B13" s="1"/>
      <c r="C13" s="1"/>
      <c r="D13" s="1"/>
      <c r="E13" s="1"/>
      <c r="F13" s="1"/>
    </row>
    <row r="14" spans="1:6" s="13" customFormat="1" x14ac:dyDescent="0.2">
      <c r="A14" s="28" t="s">
        <v>82</v>
      </c>
      <c r="B14" s="163"/>
      <c r="C14" s="12"/>
      <c r="D14" s="11"/>
      <c r="E14" s="11"/>
      <c r="F14" s="12"/>
    </row>
    <row r="15" spans="1:6" s="13" customFormat="1" x14ac:dyDescent="0.2">
      <c r="A15" s="29" t="s">
        <v>1669</v>
      </c>
      <c r="B15" s="163">
        <v>186</v>
      </c>
      <c r="C15" s="20">
        <v>177.23</v>
      </c>
      <c r="D15" s="11" t="s">
        <v>342</v>
      </c>
      <c r="E15" s="11" t="s">
        <v>1670</v>
      </c>
      <c r="F15" s="12">
        <v>8.9</v>
      </c>
    </row>
    <row r="16" spans="1:6" s="13" customFormat="1" x14ac:dyDescent="0.2">
      <c r="A16" s="29" t="s">
        <v>1669</v>
      </c>
      <c r="B16" s="163">
        <v>279</v>
      </c>
      <c r="C16" s="20">
        <v>268</v>
      </c>
      <c r="D16" s="11" t="s">
        <v>1671</v>
      </c>
      <c r="E16" s="11">
        <v>430000</v>
      </c>
      <c r="F16" s="12">
        <v>-9.5</v>
      </c>
    </row>
    <row r="17" spans="1:6" s="13" customFormat="1" x14ac:dyDescent="0.2">
      <c r="A17" s="29" t="s">
        <v>1672</v>
      </c>
      <c r="B17" s="163">
        <v>232</v>
      </c>
      <c r="C17" s="20">
        <v>161.88</v>
      </c>
      <c r="D17" s="11">
        <v>260000</v>
      </c>
      <c r="E17" s="11" t="s">
        <v>562</v>
      </c>
      <c r="F17" s="12">
        <v>7.5</v>
      </c>
    </row>
    <row r="18" spans="1:6" s="13" customFormat="1" x14ac:dyDescent="0.2">
      <c r="A18" s="29"/>
      <c r="B18" s="43"/>
      <c r="C18" s="43"/>
      <c r="D18" s="21"/>
      <c r="E18" s="21"/>
      <c r="F18" s="18" t="s">
        <v>1673</v>
      </c>
    </row>
    <row r="19" spans="1:6" s="13" customFormat="1" x14ac:dyDescent="0.2">
      <c r="A19" s="176" t="s">
        <v>1674</v>
      </c>
      <c r="B19" s="186"/>
      <c r="C19" s="186"/>
      <c r="D19" s="186"/>
      <c r="E19" s="186"/>
      <c r="F19" s="186"/>
    </row>
    <row r="20" spans="1:6" s="13" customFormat="1" x14ac:dyDescent="0.2">
      <c r="A20" s="1"/>
      <c r="B20" s="28"/>
      <c r="C20" s="28"/>
      <c r="D20" s="28"/>
      <c r="E20" s="28"/>
      <c r="F20" s="28"/>
    </row>
    <row r="21" spans="1:6" s="13" customFormat="1" x14ac:dyDescent="0.2">
      <c r="A21" s="1" t="s">
        <v>82</v>
      </c>
      <c r="B21" s="34"/>
      <c r="C21" s="34"/>
      <c r="D21" s="21"/>
      <c r="E21" s="29"/>
      <c r="F21" s="34"/>
    </row>
    <row r="22" spans="1:6" s="13" customFormat="1" x14ac:dyDescent="0.2">
      <c r="A22" s="13" t="s">
        <v>1675</v>
      </c>
      <c r="B22" s="34">
        <v>307</v>
      </c>
      <c r="C22" s="34">
        <v>338</v>
      </c>
      <c r="D22" s="21" t="s">
        <v>44</v>
      </c>
      <c r="E22" s="21">
        <v>650000</v>
      </c>
      <c r="F22" s="34" t="s">
        <v>45</v>
      </c>
    </row>
    <row r="23" spans="1:6" s="13" customFormat="1" x14ac:dyDescent="0.2">
      <c r="A23" s="13" t="s">
        <v>1657</v>
      </c>
      <c r="B23" s="34">
        <v>223</v>
      </c>
      <c r="C23" s="34">
        <v>217</v>
      </c>
      <c r="D23" s="21" t="s">
        <v>44</v>
      </c>
      <c r="E23" s="21">
        <v>420000</v>
      </c>
      <c r="F23" s="34" t="s">
        <v>45</v>
      </c>
    </row>
    <row r="24" spans="1:6" s="13" customFormat="1" x14ac:dyDescent="0.2">
      <c r="A24" s="13" t="s">
        <v>1676</v>
      </c>
      <c r="B24" s="34">
        <v>260</v>
      </c>
      <c r="C24" s="34">
        <v>280</v>
      </c>
      <c r="D24" s="21" t="s">
        <v>44</v>
      </c>
      <c r="E24" s="21">
        <v>620000</v>
      </c>
      <c r="F24" s="34" t="s">
        <v>45</v>
      </c>
    </row>
    <row r="25" spans="1:6" s="13" customFormat="1" x14ac:dyDescent="0.2">
      <c r="A25" s="13" t="s">
        <v>551</v>
      </c>
      <c r="B25" s="34">
        <v>153</v>
      </c>
      <c r="C25" s="43">
        <v>211.53</v>
      </c>
      <c r="D25" s="21" t="s">
        <v>44</v>
      </c>
      <c r="E25" s="34" t="s">
        <v>481</v>
      </c>
      <c r="F25" s="34" t="s">
        <v>45</v>
      </c>
    </row>
    <row r="26" spans="1:6" s="13" customFormat="1" x14ac:dyDescent="0.2">
      <c r="A26" s="13" t="s">
        <v>1672</v>
      </c>
      <c r="B26" s="34">
        <v>279</v>
      </c>
      <c r="C26" s="43">
        <v>287</v>
      </c>
      <c r="D26" s="21" t="s">
        <v>1677</v>
      </c>
      <c r="E26" s="21">
        <v>400000</v>
      </c>
      <c r="F26" s="34">
        <v>3.5</v>
      </c>
    </row>
    <row r="27" spans="1:6" s="13" customFormat="1" x14ac:dyDescent="0.2">
      <c r="A27" s="29"/>
      <c r="B27" s="43"/>
      <c r="C27" s="43"/>
      <c r="D27" s="21"/>
      <c r="E27" s="29"/>
      <c r="F27" s="18"/>
    </row>
    <row r="28" spans="1:6" s="13" customFormat="1" x14ac:dyDescent="0.2">
      <c r="A28" s="176" t="s">
        <v>1678</v>
      </c>
      <c r="B28" s="176"/>
      <c r="C28" s="176"/>
      <c r="D28" s="176"/>
      <c r="E28" s="176"/>
      <c r="F28" s="176"/>
    </row>
    <row r="29" spans="1:6" s="13" customFormat="1" x14ac:dyDescent="0.2">
      <c r="A29" s="1"/>
      <c r="B29" s="1"/>
      <c r="C29" s="1"/>
      <c r="D29" s="1"/>
      <c r="E29" s="1"/>
      <c r="F29" s="1"/>
    </row>
    <row r="30" spans="1:6" s="13" customFormat="1" x14ac:dyDescent="0.2">
      <c r="A30" s="1" t="s">
        <v>82</v>
      </c>
      <c r="B30" s="1"/>
      <c r="C30" s="1"/>
      <c r="D30" s="1"/>
      <c r="E30" s="1"/>
      <c r="F30" s="14"/>
    </row>
    <row r="31" spans="1:6" s="13" customFormat="1" x14ac:dyDescent="0.2">
      <c r="A31" s="13" t="s">
        <v>1679</v>
      </c>
      <c r="B31" s="12">
        <v>465</v>
      </c>
      <c r="C31" s="20">
        <v>338</v>
      </c>
      <c r="D31" s="11">
        <v>790000</v>
      </c>
      <c r="E31" s="11">
        <v>820000</v>
      </c>
      <c r="F31" s="12">
        <v>3.8</v>
      </c>
    </row>
    <row r="32" spans="1:6" s="13" customFormat="1" x14ac:dyDescent="0.2">
      <c r="A32" s="13" t="s">
        <v>1680</v>
      </c>
      <c r="B32" s="12">
        <v>975</v>
      </c>
      <c r="C32" s="20">
        <v>213.83</v>
      </c>
      <c r="D32" s="11" t="s">
        <v>44</v>
      </c>
      <c r="E32" s="11">
        <v>1900000</v>
      </c>
      <c r="F32" s="12" t="s">
        <v>45</v>
      </c>
    </row>
    <row r="33" spans="1:6" s="13" customFormat="1" x14ac:dyDescent="0.2">
      <c r="A33" s="13" t="s">
        <v>1681</v>
      </c>
      <c r="B33" s="12">
        <v>595</v>
      </c>
      <c r="C33" s="20">
        <v>595</v>
      </c>
      <c r="D33" s="11" t="s">
        <v>44</v>
      </c>
      <c r="E33" s="11">
        <v>915000</v>
      </c>
      <c r="F33" s="12" t="s">
        <v>45</v>
      </c>
    </row>
    <row r="34" spans="1:6" s="13" customFormat="1" x14ac:dyDescent="0.2">
      <c r="A34" s="13" t="s">
        <v>1682</v>
      </c>
      <c r="B34" s="11">
        <v>1046</v>
      </c>
      <c r="C34" s="11">
        <v>315</v>
      </c>
      <c r="D34" s="11" t="s">
        <v>44</v>
      </c>
      <c r="E34" s="11">
        <v>1200000</v>
      </c>
      <c r="F34" s="12" t="s">
        <v>45</v>
      </c>
    </row>
    <row r="35" spans="1:6" s="13" customFormat="1" x14ac:dyDescent="0.2">
      <c r="A35" s="1"/>
      <c r="B35" s="104"/>
      <c r="C35" s="104"/>
      <c r="D35" s="1"/>
      <c r="E35" s="1"/>
      <c r="F35" s="14"/>
    </row>
    <row r="36" spans="1:6" s="13" customFormat="1" x14ac:dyDescent="0.2">
      <c r="A36" s="176" t="s">
        <v>671</v>
      </c>
      <c r="B36" s="214"/>
      <c r="C36" s="214"/>
      <c r="D36" s="176"/>
      <c r="E36" s="176"/>
      <c r="F36" s="177"/>
    </row>
    <row r="37" spans="1:6" s="13" customFormat="1" x14ac:dyDescent="0.2">
      <c r="A37" s="1"/>
      <c r="B37" s="104"/>
      <c r="C37" s="104"/>
      <c r="D37" s="1"/>
      <c r="E37" s="1"/>
      <c r="F37" s="14"/>
    </row>
    <row r="38" spans="1:6" s="13" customFormat="1" x14ac:dyDescent="0.2">
      <c r="A38" s="1" t="s">
        <v>82</v>
      </c>
      <c r="B38" s="11"/>
      <c r="C38" s="11"/>
      <c r="D38" s="11"/>
      <c r="E38" s="11"/>
      <c r="F38" s="12"/>
    </row>
    <row r="39" spans="1:6" s="13" customFormat="1" x14ac:dyDescent="0.2">
      <c r="A39" s="13" t="s">
        <v>1683</v>
      </c>
      <c r="B39" s="11">
        <v>4477</v>
      </c>
      <c r="C39" s="11">
        <v>2572.75</v>
      </c>
      <c r="D39" s="11" t="s">
        <v>44</v>
      </c>
      <c r="E39" s="11">
        <v>7650000</v>
      </c>
      <c r="F39" s="12" t="s">
        <v>45</v>
      </c>
    </row>
    <row r="40" spans="1:6" s="13" customFormat="1" x14ac:dyDescent="0.2">
      <c r="B40" s="12"/>
      <c r="C40" s="12"/>
      <c r="D40" s="11"/>
      <c r="E40" s="11"/>
      <c r="F40" s="12"/>
    </row>
    <row r="41" spans="1:6" s="13" customFormat="1" x14ac:dyDescent="0.2">
      <c r="A41" s="1" t="s">
        <v>108</v>
      </c>
      <c r="B41" s="1"/>
      <c r="C41" s="1"/>
      <c r="D41" s="1"/>
      <c r="E41" s="1"/>
      <c r="F41" s="14"/>
    </row>
    <row r="42" spans="1:6" s="13" customFormat="1" x14ac:dyDescent="0.2">
      <c r="A42" s="13" t="s">
        <v>1684</v>
      </c>
      <c r="B42" s="12">
        <v>557</v>
      </c>
      <c r="C42" s="20">
        <v>374.39499999999998</v>
      </c>
      <c r="D42" s="12" t="s">
        <v>44</v>
      </c>
      <c r="E42" s="11">
        <v>330000</v>
      </c>
      <c r="F42" s="12" t="s">
        <v>45</v>
      </c>
    </row>
    <row r="43" spans="1:6" s="13" customFormat="1" x14ac:dyDescent="0.2">
      <c r="B43" s="12"/>
      <c r="C43" s="12"/>
      <c r="D43" s="11"/>
      <c r="E43" s="11"/>
      <c r="F43" s="12"/>
    </row>
    <row r="44" spans="1:6" s="13" customFormat="1" x14ac:dyDescent="0.2">
      <c r="A44" s="176" t="s">
        <v>1251</v>
      </c>
      <c r="B44" s="179"/>
      <c r="C44" s="179"/>
      <c r="D44" s="199"/>
      <c r="E44" s="199"/>
      <c r="F44" s="187"/>
    </row>
    <row r="45" spans="1:6" s="13" customFormat="1" x14ac:dyDescent="0.2">
      <c r="A45" s="1"/>
      <c r="B45" s="11"/>
      <c r="C45" s="11"/>
      <c r="D45" s="138"/>
      <c r="E45" s="138"/>
      <c r="F45" s="32"/>
    </row>
    <row r="46" spans="1:6" s="13" customFormat="1" x14ac:dyDescent="0.2">
      <c r="A46" s="1" t="s">
        <v>82</v>
      </c>
      <c r="B46" s="12"/>
      <c r="C46" s="12"/>
      <c r="D46" s="11"/>
      <c r="E46" s="11"/>
      <c r="F46" s="12"/>
    </row>
    <row r="47" spans="1:6" s="13" customFormat="1" x14ac:dyDescent="0.2">
      <c r="A47" s="29" t="s">
        <v>1685</v>
      </c>
      <c r="B47" s="11">
        <v>1935</v>
      </c>
      <c r="C47" s="100" t="s">
        <v>733</v>
      </c>
      <c r="D47" s="11" t="s">
        <v>1686</v>
      </c>
      <c r="E47" s="11">
        <v>1100000</v>
      </c>
      <c r="F47" s="12">
        <v>-4.3</v>
      </c>
    </row>
    <row r="48" spans="1:6" s="13" customFormat="1" x14ac:dyDescent="0.2">
      <c r="A48" s="29"/>
      <c r="B48" s="11"/>
      <c r="C48" s="100"/>
      <c r="D48" s="11"/>
      <c r="E48" s="11"/>
      <c r="F48" s="12"/>
    </row>
    <row r="49" spans="1:6" s="13" customFormat="1" x14ac:dyDescent="0.2">
      <c r="A49" s="29" t="s">
        <v>1687</v>
      </c>
      <c r="B49" s="11">
        <v>1609</v>
      </c>
      <c r="C49" s="100" t="s">
        <v>733</v>
      </c>
      <c r="D49" s="11" t="s">
        <v>44</v>
      </c>
      <c r="E49" s="11">
        <v>1350904</v>
      </c>
      <c r="F49" s="12" t="s">
        <v>45</v>
      </c>
    </row>
    <row r="50" spans="1:6" s="13" customFormat="1" x14ac:dyDescent="0.2">
      <c r="B50" s="12"/>
      <c r="C50" s="12"/>
      <c r="D50" s="11"/>
      <c r="E50" s="11"/>
      <c r="F50" s="12"/>
    </row>
    <row r="51" spans="1:6" s="13" customFormat="1" x14ac:dyDescent="0.2">
      <c r="B51" s="12"/>
      <c r="C51" s="12"/>
      <c r="D51" s="11"/>
      <c r="E51" s="11"/>
      <c r="F51" s="12"/>
    </row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344"/>
  <sheetViews>
    <sheetView topLeftCell="A322" zoomScale="80" zoomScaleNormal="80" workbookViewId="0">
      <selection activeCell="D344" sqref="D344"/>
    </sheetView>
  </sheetViews>
  <sheetFormatPr defaultColWidth="9.28515625" defaultRowHeight="12.75" x14ac:dyDescent="0.2"/>
  <cols>
    <col min="1" max="1" width="61.140625" style="95" customWidth="1"/>
    <col min="2" max="2" width="14.7109375" style="59" customWidth="1"/>
    <col min="3" max="3" width="14.42578125" style="110" customWidth="1"/>
    <col min="4" max="5" width="19.28515625" style="111" customWidth="1"/>
    <col min="6" max="6" width="12.7109375" style="108" customWidth="1"/>
    <col min="7" max="16384" width="9.28515625" style="95"/>
  </cols>
  <sheetData>
    <row r="2" spans="1:6" x14ac:dyDescent="0.2">
      <c r="A2" s="1" t="s">
        <v>1688</v>
      </c>
      <c r="B2" s="13"/>
      <c r="C2" s="106"/>
      <c r="D2" s="12"/>
      <c r="E2" s="13"/>
      <c r="F2" s="12"/>
    </row>
    <row r="3" spans="1:6" x14ac:dyDescent="0.2">
      <c r="A3" s="1" t="s">
        <v>26</v>
      </c>
      <c r="B3" s="13"/>
      <c r="C3" s="106"/>
      <c r="D3" s="12"/>
      <c r="E3" s="13"/>
      <c r="F3" s="12"/>
    </row>
    <row r="4" spans="1:6" x14ac:dyDescent="0.2">
      <c r="A4" s="51" t="s">
        <v>27</v>
      </c>
      <c r="B4" s="13"/>
      <c r="C4" s="106"/>
      <c r="D4" s="12"/>
      <c r="E4" s="13"/>
      <c r="F4" s="12"/>
    </row>
    <row r="5" spans="1:6" x14ac:dyDescent="0.2">
      <c r="A5" s="13"/>
      <c r="B5" s="13"/>
      <c r="C5" s="106"/>
      <c r="D5" s="12"/>
      <c r="E5" s="13"/>
      <c r="F5" s="12"/>
    </row>
    <row r="6" spans="1:6" ht="21" customHeight="1" x14ac:dyDescent="0.2">
      <c r="A6" s="220" t="s">
        <v>1689</v>
      </c>
      <c r="B6" s="220" t="s">
        <v>1690</v>
      </c>
      <c r="C6" s="234" t="s">
        <v>1691</v>
      </c>
      <c r="D6" s="220" t="s">
        <v>1692</v>
      </c>
      <c r="E6" s="220"/>
      <c r="F6" s="220" t="s">
        <v>1693</v>
      </c>
    </row>
    <row r="7" spans="1:6" ht="21" customHeight="1" x14ac:dyDescent="0.2">
      <c r="A7" s="220"/>
      <c r="B7" s="220"/>
      <c r="C7" s="234"/>
      <c r="D7" s="175">
        <v>2020</v>
      </c>
      <c r="E7" s="175">
        <v>2021</v>
      </c>
      <c r="F7" s="220"/>
    </row>
    <row r="8" spans="1:6" x14ac:dyDescent="0.2">
      <c r="A8" s="26"/>
      <c r="B8" s="167"/>
      <c r="C8" s="168"/>
      <c r="D8" s="169"/>
      <c r="E8" s="169"/>
      <c r="F8" s="170"/>
    </row>
    <row r="9" spans="1:6" x14ac:dyDescent="0.2">
      <c r="A9" s="223" t="s">
        <v>1694</v>
      </c>
      <c r="B9" s="223"/>
      <c r="C9" s="223"/>
      <c r="D9" s="223"/>
      <c r="E9" s="223"/>
      <c r="F9" s="223"/>
    </row>
    <row r="10" spans="1:6" s="13" customFormat="1" x14ac:dyDescent="0.2">
      <c r="A10" s="1" t="s">
        <v>42</v>
      </c>
      <c r="B10" s="14"/>
      <c r="C10" s="67"/>
      <c r="D10" s="21"/>
      <c r="E10" s="21"/>
      <c r="F10" s="60"/>
    </row>
    <row r="11" spans="1:6" s="13" customFormat="1" x14ac:dyDescent="0.2">
      <c r="A11" s="13" t="s">
        <v>1695</v>
      </c>
      <c r="B11" s="12" t="s">
        <v>1696</v>
      </c>
      <c r="C11" s="63">
        <v>1.28</v>
      </c>
      <c r="D11" s="12" t="s">
        <v>44</v>
      </c>
      <c r="E11" s="21">
        <v>367000</v>
      </c>
      <c r="F11" s="11" t="s">
        <v>45</v>
      </c>
    </row>
    <row r="12" spans="1:6" s="13" customFormat="1" x14ac:dyDescent="0.2">
      <c r="A12" s="13" t="s">
        <v>1697</v>
      </c>
      <c r="B12" s="12" t="s">
        <v>1698</v>
      </c>
      <c r="C12" s="47">
        <v>2.3199999999999998</v>
      </c>
      <c r="D12" s="21" t="s">
        <v>44</v>
      </c>
      <c r="E12" s="21">
        <v>205000</v>
      </c>
      <c r="F12" s="60" t="s">
        <v>45</v>
      </c>
    </row>
    <row r="13" spans="1:6" s="13" customFormat="1" x14ac:dyDescent="0.2">
      <c r="A13" s="13" t="s">
        <v>1699</v>
      </c>
      <c r="B13" s="12" t="s">
        <v>1700</v>
      </c>
      <c r="C13" s="47">
        <v>1.46</v>
      </c>
      <c r="D13" s="21" t="s">
        <v>44</v>
      </c>
      <c r="E13" s="21">
        <v>388000</v>
      </c>
      <c r="F13" s="60" t="s">
        <v>45</v>
      </c>
    </row>
    <row r="14" spans="1:6" s="13" customFormat="1" x14ac:dyDescent="0.2">
      <c r="A14" s="16" t="s">
        <v>1701</v>
      </c>
      <c r="B14" s="12" t="s">
        <v>1698</v>
      </c>
      <c r="C14" s="63">
        <v>1.014</v>
      </c>
      <c r="D14" s="12" t="s">
        <v>44</v>
      </c>
      <c r="E14" s="11">
        <v>192000</v>
      </c>
      <c r="F14" s="12" t="s">
        <v>45</v>
      </c>
    </row>
    <row r="15" spans="1:6" s="13" customFormat="1" x14ac:dyDescent="0.2">
      <c r="A15" s="16" t="s">
        <v>1702</v>
      </c>
      <c r="B15" s="12" t="s">
        <v>1698</v>
      </c>
      <c r="C15" s="63">
        <f>(2.516+1.274+1.934)/3</f>
        <v>1.9080000000000001</v>
      </c>
      <c r="D15" s="11">
        <v>205000</v>
      </c>
      <c r="E15" s="11" t="s">
        <v>1703</v>
      </c>
      <c r="F15" s="12" t="s">
        <v>68</v>
      </c>
    </row>
    <row r="16" spans="1:6" s="13" customFormat="1" x14ac:dyDescent="0.2">
      <c r="A16" s="16" t="s">
        <v>1704</v>
      </c>
      <c r="B16" s="12" t="s">
        <v>1705</v>
      </c>
      <c r="C16" s="63">
        <v>1.25</v>
      </c>
      <c r="D16" s="11" t="s">
        <v>44</v>
      </c>
      <c r="E16" s="11">
        <v>692000</v>
      </c>
      <c r="F16" s="12" t="s">
        <v>45</v>
      </c>
    </row>
    <row r="17" spans="1:6" s="13" customFormat="1" x14ac:dyDescent="0.2">
      <c r="A17" s="13" t="s">
        <v>1706</v>
      </c>
      <c r="B17" s="12" t="s">
        <v>1700</v>
      </c>
      <c r="C17" s="12">
        <v>2.13</v>
      </c>
      <c r="D17" s="12" t="s">
        <v>44</v>
      </c>
      <c r="E17" s="21">
        <v>282000</v>
      </c>
      <c r="F17" s="11" t="s">
        <v>45</v>
      </c>
    </row>
    <row r="18" spans="1:6" s="13" customFormat="1" x14ac:dyDescent="0.2">
      <c r="A18" s="16" t="s">
        <v>1707</v>
      </c>
      <c r="B18" s="12" t="s">
        <v>1698</v>
      </c>
      <c r="C18" s="63">
        <v>2.17</v>
      </c>
      <c r="D18" s="12" t="s">
        <v>44</v>
      </c>
      <c r="E18" s="11">
        <v>222000</v>
      </c>
      <c r="F18" s="12" t="s">
        <v>45</v>
      </c>
    </row>
    <row r="19" spans="1:6" s="13" customFormat="1" x14ac:dyDescent="0.2">
      <c r="A19" s="16" t="s">
        <v>1708</v>
      </c>
      <c r="B19" s="12" t="s">
        <v>1698</v>
      </c>
      <c r="C19" s="63">
        <v>2.21</v>
      </c>
      <c r="D19" s="12" t="s">
        <v>44</v>
      </c>
      <c r="E19" s="11">
        <v>136000</v>
      </c>
      <c r="F19" s="12" t="s">
        <v>45</v>
      </c>
    </row>
    <row r="20" spans="1:6" s="13" customFormat="1" x14ac:dyDescent="0.2">
      <c r="A20" s="13" t="s">
        <v>1709</v>
      </c>
      <c r="B20" s="12" t="s">
        <v>1698</v>
      </c>
      <c r="C20" s="63">
        <v>0.73</v>
      </c>
      <c r="D20" s="12" t="s">
        <v>44</v>
      </c>
      <c r="E20" s="21" t="s">
        <v>1710</v>
      </c>
      <c r="F20" s="11" t="s">
        <v>45</v>
      </c>
    </row>
    <row r="21" spans="1:6" s="13" customFormat="1" x14ac:dyDescent="0.2">
      <c r="A21" s="16" t="s">
        <v>1711</v>
      </c>
      <c r="B21" s="12" t="s">
        <v>1698</v>
      </c>
      <c r="C21" s="63">
        <v>3.4910000000000001</v>
      </c>
      <c r="D21" s="12" t="s">
        <v>44</v>
      </c>
      <c r="E21" s="11">
        <v>173000</v>
      </c>
      <c r="F21" s="12" t="s">
        <v>45</v>
      </c>
    </row>
    <row r="22" spans="1:6" x14ac:dyDescent="0.2">
      <c r="A22" s="16" t="s">
        <v>1701</v>
      </c>
      <c r="B22" s="12" t="s">
        <v>1698</v>
      </c>
      <c r="C22" s="63">
        <v>1.014</v>
      </c>
      <c r="D22" s="12" t="s">
        <v>44</v>
      </c>
      <c r="E22" s="11">
        <v>192000</v>
      </c>
      <c r="F22" s="12" t="s">
        <v>45</v>
      </c>
    </row>
    <row r="23" spans="1:6" x14ac:dyDescent="0.2">
      <c r="A23" s="16" t="s">
        <v>1702</v>
      </c>
      <c r="B23" s="12" t="s">
        <v>1698</v>
      </c>
      <c r="C23" s="63">
        <f>(2.516+1.274+1.934)/3</f>
        <v>1.9080000000000001</v>
      </c>
      <c r="D23" s="11">
        <v>205000</v>
      </c>
      <c r="E23" s="11" t="s">
        <v>1703</v>
      </c>
      <c r="F23" s="12" t="s">
        <v>68</v>
      </c>
    </row>
    <row r="24" spans="1:6" s="13" customFormat="1" x14ac:dyDescent="0.2">
      <c r="A24" s="16"/>
      <c r="B24" s="12"/>
      <c r="C24" s="63"/>
      <c r="D24" s="12"/>
      <c r="E24" s="11"/>
      <c r="F24" s="12"/>
    </row>
    <row r="25" spans="1:6" s="13" customFormat="1" x14ac:dyDescent="0.2">
      <c r="A25" s="25" t="s">
        <v>47</v>
      </c>
      <c r="B25" s="14"/>
      <c r="C25" s="14"/>
      <c r="E25" s="40"/>
      <c r="F25" s="14"/>
    </row>
    <row r="26" spans="1:6" s="13" customFormat="1" x14ac:dyDescent="0.2">
      <c r="A26" s="16" t="s">
        <v>1712</v>
      </c>
      <c r="B26" s="12" t="s">
        <v>1698</v>
      </c>
      <c r="C26" s="12">
        <v>2.0299999999999998</v>
      </c>
      <c r="D26" s="12" t="s">
        <v>44</v>
      </c>
      <c r="E26" s="80">
        <v>201000</v>
      </c>
      <c r="F26" s="12" t="s">
        <v>45</v>
      </c>
    </row>
    <row r="27" spans="1:6" s="13" customFormat="1" x14ac:dyDescent="0.2">
      <c r="A27" s="16" t="s">
        <v>1713</v>
      </c>
      <c r="B27" s="12" t="s">
        <v>1698</v>
      </c>
      <c r="C27" s="12">
        <v>0.82</v>
      </c>
      <c r="D27" s="12" t="s">
        <v>44</v>
      </c>
      <c r="E27" s="21">
        <v>61000</v>
      </c>
      <c r="F27" s="11" t="s">
        <v>45</v>
      </c>
    </row>
    <row r="28" spans="1:6" s="13" customFormat="1" x14ac:dyDescent="0.2">
      <c r="A28" s="16" t="s">
        <v>1714</v>
      </c>
      <c r="B28" s="12" t="s">
        <v>1698</v>
      </c>
      <c r="C28" s="63">
        <v>2.2000000000000002</v>
      </c>
      <c r="D28" s="12" t="s">
        <v>44</v>
      </c>
      <c r="E28" s="21">
        <v>64000</v>
      </c>
      <c r="F28" s="11" t="s">
        <v>45</v>
      </c>
    </row>
    <row r="29" spans="1:6" s="13" customFormat="1" x14ac:dyDescent="0.2">
      <c r="A29" s="16" t="s">
        <v>1715</v>
      </c>
      <c r="B29" s="12" t="s">
        <v>1698</v>
      </c>
      <c r="C29" s="12">
        <v>0.79</v>
      </c>
      <c r="D29" s="12" t="s">
        <v>44</v>
      </c>
      <c r="E29" s="80">
        <v>89000</v>
      </c>
      <c r="F29" s="12" t="s">
        <v>45</v>
      </c>
    </row>
    <row r="30" spans="1:6" s="13" customFormat="1" x14ac:dyDescent="0.2">
      <c r="A30" s="16" t="s">
        <v>1716</v>
      </c>
      <c r="B30" s="12" t="s">
        <v>1698</v>
      </c>
      <c r="C30" s="12">
        <v>2.4300000000000002</v>
      </c>
      <c r="D30" s="12" t="s">
        <v>44</v>
      </c>
      <c r="E30" s="80">
        <v>123000</v>
      </c>
      <c r="F30" s="12" t="s">
        <v>45</v>
      </c>
    </row>
    <row r="31" spans="1:6" s="13" customFormat="1" x14ac:dyDescent="0.2">
      <c r="A31" s="16" t="s">
        <v>1717</v>
      </c>
      <c r="B31" s="12" t="s">
        <v>1698</v>
      </c>
      <c r="C31" s="63">
        <v>0.9</v>
      </c>
      <c r="D31" s="12" t="s">
        <v>44</v>
      </c>
      <c r="E31" s="80">
        <v>122000</v>
      </c>
      <c r="F31" s="12" t="s">
        <v>45</v>
      </c>
    </row>
    <row r="32" spans="1:6" s="13" customFormat="1" x14ac:dyDescent="0.2">
      <c r="A32" s="16" t="s">
        <v>1718</v>
      </c>
      <c r="B32" s="12" t="s">
        <v>1719</v>
      </c>
      <c r="C32" s="12">
        <v>0.51</v>
      </c>
      <c r="D32" s="12" t="s">
        <v>44</v>
      </c>
      <c r="E32" s="80">
        <v>236000</v>
      </c>
      <c r="F32" s="12" t="s">
        <v>45</v>
      </c>
    </row>
    <row r="33" spans="1:6" s="13" customFormat="1" x14ac:dyDescent="0.2">
      <c r="A33" s="16" t="s">
        <v>1720</v>
      </c>
      <c r="B33" s="12" t="s">
        <v>1698</v>
      </c>
      <c r="C33" s="12">
        <v>2.14</v>
      </c>
      <c r="D33" s="12" t="s">
        <v>44</v>
      </c>
      <c r="E33" s="80">
        <v>93000</v>
      </c>
      <c r="F33" s="12" t="s">
        <v>45</v>
      </c>
    </row>
    <row r="34" spans="1:6" s="13" customFormat="1" x14ac:dyDescent="0.2">
      <c r="A34" s="16" t="s">
        <v>1721</v>
      </c>
      <c r="B34" s="12" t="s">
        <v>1705</v>
      </c>
      <c r="C34" s="12">
        <v>2.39</v>
      </c>
      <c r="D34" s="12" t="s">
        <v>44</v>
      </c>
      <c r="E34" s="80">
        <v>134000</v>
      </c>
      <c r="F34" s="12" t="s">
        <v>45</v>
      </c>
    </row>
    <row r="35" spans="1:6" s="13" customFormat="1" x14ac:dyDescent="0.2">
      <c r="A35" s="16" t="s">
        <v>1722</v>
      </c>
      <c r="B35" s="12" t="s">
        <v>1700</v>
      </c>
      <c r="C35" s="12">
        <v>2.0299999999999998</v>
      </c>
      <c r="D35" s="12" t="s">
        <v>44</v>
      </c>
      <c r="E35" s="80">
        <v>295000</v>
      </c>
      <c r="F35" s="12" t="s">
        <v>45</v>
      </c>
    </row>
    <row r="36" spans="1:6" s="13" customFormat="1" x14ac:dyDescent="0.2">
      <c r="A36" s="16" t="s">
        <v>1723</v>
      </c>
      <c r="B36" s="12" t="s">
        <v>1698</v>
      </c>
      <c r="C36" s="12">
        <v>0.73</v>
      </c>
      <c r="D36" s="12" t="s">
        <v>44</v>
      </c>
      <c r="E36" s="80">
        <v>55000</v>
      </c>
      <c r="F36" s="12" t="s">
        <v>45</v>
      </c>
    </row>
    <row r="37" spans="1:6" s="13" customFormat="1" x14ac:dyDescent="0.2">
      <c r="A37" s="16" t="s">
        <v>1724</v>
      </c>
      <c r="B37" s="12" t="s">
        <v>1698</v>
      </c>
      <c r="C37" s="12">
        <v>0.66</v>
      </c>
      <c r="D37" s="12" t="s">
        <v>44</v>
      </c>
      <c r="E37" s="80">
        <v>120000</v>
      </c>
      <c r="F37" s="12" t="s">
        <v>45</v>
      </c>
    </row>
    <row r="38" spans="1:6" s="13" customFormat="1" x14ac:dyDescent="0.2">
      <c r="A38" s="16" t="s">
        <v>1725</v>
      </c>
      <c r="B38" s="12" t="s">
        <v>1700</v>
      </c>
      <c r="C38" s="12">
        <v>1.0900000000000001</v>
      </c>
      <c r="D38" s="12" t="s">
        <v>44</v>
      </c>
      <c r="E38" s="80">
        <v>150000</v>
      </c>
      <c r="F38" s="12" t="s">
        <v>45</v>
      </c>
    </row>
    <row r="39" spans="1:6" s="13" customFormat="1" x14ac:dyDescent="0.2">
      <c r="A39" s="16" t="s">
        <v>1726</v>
      </c>
      <c r="B39" s="12" t="s">
        <v>1698</v>
      </c>
      <c r="C39" s="12">
        <v>2.0499999999999998</v>
      </c>
      <c r="D39" s="12" t="s">
        <v>44</v>
      </c>
      <c r="E39" s="80">
        <v>50000</v>
      </c>
      <c r="F39" s="12" t="s">
        <v>45</v>
      </c>
    </row>
    <row r="40" spans="1:6" s="13" customFormat="1" x14ac:dyDescent="0.2">
      <c r="A40" s="16" t="s">
        <v>1727</v>
      </c>
      <c r="B40" s="12" t="s">
        <v>1698</v>
      </c>
      <c r="C40" s="12">
        <v>0.96</v>
      </c>
      <c r="D40" s="12" t="s">
        <v>44</v>
      </c>
      <c r="E40" s="80">
        <v>76000</v>
      </c>
      <c r="F40" s="12" t="s">
        <v>45</v>
      </c>
    </row>
    <row r="41" spans="1:6" s="13" customFormat="1" x14ac:dyDescent="0.2">
      <c r="A41" s="16" t="s">
        <v>1728</v>
      </c>
      <c r="B41" s="12" t="s">
        <v>1705</v>
      </c>
      <c r="C41" s="12">
        <v>4.7699999999999996</v>
      </c>
      <c r="D41" s="12" t="s">
        <v>44</v>
      </c>
      <c r="E41" s="80">
        <v>190000</v>
      </c>
      <c r="F41" s="12" t="s">
        <v>45</v>
      </c>
    </row>
    <row r="42" spans="1:6" s="13" customFormat="1" x14ac:dyDescent="0.2">
      <c r="A42" s="16" t="s">
        <v>1729</v>
      </c>
      <c r="B42" s="12" t="s">
        <v>1698</v>
      </c>
      <c r="C42" s="12">
        <v>1.48</v>
      </c>
      <c r="D42" s="12" t="s">
        <v>44</v>
      </c>
      <c r="E42" s="80">
        <v>81000</v>
      </c>
      <c r="F42" s="12" t="s">
        <v>45</v>
      </c>
    </row>
    <row r="43" spans="1:6" s="13" customFormat="1" x14ac:dyDescent="0.2">
      <c r="A43" s="16" t="s">
        <v>1730</v>
      </c>
      <c r="B43" s="12" t="s">
        <v>1698</v>
      </c>
      <c r="C43" s="12">
        <v>2.0299999999999998</v>
      </c>
      <c r="D43" s="12" t="s">
        <v>44</v>
      </c>
      <c r="E43" s="80">
        <v>222000</v>
      </c>
      <c r="F43" s="12" t="s">
        <v>45</v>
      </c>
    </row>
    <row r="44" spans="1:6" x14ac:dyDescent="0.2">
      <c r="A44" s="16" t="s">
        <v>1731</v>
      </c>
      <c r="B44" s="12" t="s">
        <v>1719</v>
      </c>
      <c r="C44" s="12">
        <v>0.82</v>
      </c>
      <c r="D44" s="59" t="s">
        <v>44</v>
      </c>
      <c r="E44" s="80">
        <v>329000</v>
      </c>
      <c r="F44" s="12" t="s">
        <v>45</v>
      </c>
    </row>
    <row r="45" spans="1:6" x14ac:dyDescent="0.2">
      <c r="A45" s="16" t="s">
        <v>1712</v>
      </c>
      <c r="B45" s="12" t="s">
        <v>1698</v>
      </c>
      <c r="C45" s="12">
        <v>2.0299999999999998</v>
      </c>
      <c r="D45" s="59" t="s">
        <v>44</v>
      </c>
      <c r="E45" s="80">
        <v>201000</v>
      </c>
      <c r="F45" s="12" t="s">
        <v>45</v>
      </c>
    </row>
    <row r="46" spans="1:6" s="13" customFormat="1" x14ac:dyDescent="0.2">
      <c r="A46" s="16"/>
      <c r="B46" s="12"/>
      <c r="C46" s="12"/>
      <c r="D46" s="12"/>
      <c r="E46" s="80"/>
      <c r="F46" s="12"/>
    </row>
    <row r="47" spans="1:6" s="13" customFormat="1" x14ac:dyDescent="0.2">
      <c r="A47" s="1" t="s">
        <v>52</v>
      </c>
      <c r="B47" s="14"/>
      <c r="C47" s="14"/>
      <c r="E47" s="40"/>
      <c r="F47" s="14"/>
    </row>
    <row r="48" spans="1:6" s="13" customFormat="1" x14ac:dyDescent="0.2">
      <c r="A48" s="16" t="s">
        <v>1732</v>
      </c>
      <c r="B48" s="12" t="s">
        <v>1698</v>
      </c>
      <c r="C48" s="63">
        <v>2</v>
      </c>
      <c r="D48" s="12" t="s">
        <v>44</v>
      </c>
      <c r="E48" s="11">
        <v>150000</v>
      </c>
      <c r="F48" s="12" t="s">
        <v>45</v>
      </c>
    </row>
    <row r="49" spans="1:6" s="13" customFormat="1" x14ac:dyDescent="0.2">
      <c r="A49" s="16" t="s">
        <v>1733</v>
      </c>
      <c r="B49" s="12" t="s">
        <v>1719</v>
      </c>
      <c r="C49" s="63">
        <v>2.0299999999999998</v>
      </c>
      <c r="D49" s="12" t="s">
        <v>44</v>
      </c>
      <c r="E49" s="11">
        <v>295000</v>
      </c>
      <c r="F49" s="12" t="s">
        <v>45</v>
      </c>
    </row>
    <row r="50" spans="1:6" s="13" customFormat="1" x14ac:dyDescent="0.2">
      <c r="A50" s="16"/>
      <c r="B50" s="12" t="s">
        <v>1698</v>
      </c>
      <c r="C50" s="63">
        <v>0.82</v>
      </c>
      <c r="D50" s="12" t="s">
        <v>44</v>
      </c>
      <c r="E50" s="11">
        <v>73000</v>
      </c>
      <c r="F50" s="12" t="s">
        <v>45</v>
      </c>
    </row>
    <row r="51" spans="1:6" s="13" customFormat="1" x14ac:dyDescent="0.2">
      <c r="A51" s="16" t="s">
        <v>1734</v>
      </c>
      <c r="B51" s="12" t="s">
        <v>1698</v>
      </c>
      <c r="C51" s="63">
        <v>2.0499999999999998</v>
      </c>
      <c r="D51" s="12" t="s">
        <v>44</v>
      </c>
      <c r="E51" s="11">
        <v>185000</v>
      </c>
      <c r="F51" s="12" t="s">
        <v>45</v>
      </c>
    </row>
    <row r="52" spans="1:6" s="13" customFormat="1" x14ac:dyDescent="0.2">
      <c r="A52" s="16" t="s">
        <v>1735</v>
      </c>
      <c r="B52" s="12" t="s">
        <v>1698</v>
      </c>
      <c r="C52" s="63">
        <v>2.37</v>
      </c>
      <c r="D52" s="12" t="s">
        <v>44</v>
      </c>
      <c r="E52" s="11">
        <v>180000</v>
      </c>
      <c r="F52" s="12" t="s">
        <v>45</v>
      </c>
    </row>
    <row r="53" spans="1:6" s="13" customFormat="1" x14ac:dyDescent="0.2">
      <c r="A53" s="13" t="s">
        <v>1736</v>
      </c>
      <c r="B53" s="12" t="s">
        <v>1698</v>
      </c>
      <c r="C53" s="12">
        <v>1.1299999999999999</v>
      </c>
      <c r="D53" s="12" t="s">
        <v>44</v>
      </c>
      <c r="E53" s="21">
        <v>133000</v>
      </c>
      <c r="F53" s="12" t="s">
        <v>45</v>
      </c>
    </row>
    <row r="54" spans="1:6" s="13" customFormat="1" x14ac:dyDescent="0.2">
      <c r="A54" s="13" t="s">
        <v>1737</v>
      </c>
      <c r="B54" s="12" t="s">
        <v>1698</v>
      </c>
      <c r="C54" s="12">
        <v>0.61</v>
      </c>
      <c r="D54" s="12" t="s">
        <v>44</v>
      </c>
      <c r="E54" s="21">
        <v>98000</v>
      </c>
      <c r="F54" s="12" t="s">
        <v>45</v>
      </c>
    </row>
    <row r="55" spans="1:6" s="13" customFormat="1" x14ac:dyDescent="0.2">
      <c r="A55" s="16" t="s">
        <v>1738</v>
      </c>
      <c r="B55" s="12" t="s">
        <v>1698</v>
      </c>
      <c r="C55" s="63">
        <v>2.73</v>
      </c>
      <c r="D55" s="12" t="s">
        <v>44</v>
      </c>
      <c r="E55" s="11">
        <v>170000</v>
      </c>
      <c r="F55" s="12" t="s">
        <v>45</v>
      </c>
    </row>
    <row r="56" spans="1:6" s="13" customFormat="1" x14ac:dyDescent="0.2">
      <c r="A56" s="13" t="s">
        <v>1739</v>
      </c>
      <c r="B56" s="12" t="s">
        <v>1698</v>
      </c>
      <c r="C56" s="63">
        <v>2</v>
      </c>
      <c r="D56" s="12" t="s">
        <v>44</v>
      </c>
      <c r="E56" s="21">
        <v>148000</v>
      </c>
      <c r="F56" s="12" t="s">
        <v>45</v>
      </c>
    </row>
    <row r="57" spans="1:6" s="13" customFormat="1" x14ac:dyDescent="0.2">
      <c r="A57" s="13" t="s">
        <v>1740</v>
      </c>
      <c r="B57" s="12" t="s">
        <v>1705</v>
      </c>
      <c r="C57" s="12">
        <v>0.38</v>
      </c>
      <c r="D57" s="12" t="s">
        <v>44</v>
      </c>
      <c r="E57" s="21" t="s">
        <v>1741</v>
      </c>
      <c r="F57" s="12" t="s">
        <v>45</v>
      </c>
    </row>
    <row r="58" spans="1:6" s="13" customFormat="1" x14ac:dyDescent="0.2">
      <c r="A58" s="16" t="s">
        <v>1742</v>
      </c>
      <c r="B58" s="12" t="s">
        <v>1698</v>
      </c>
      <c r="C58" s="63">
        <v>1.55</v>
      </c>
      <c r="D58" s="12" t="s">
        <v>44</v>
      </c>
      <c r="E58" s="11">
        <v>100000</v>
      </c>
      <c r="F58" s="12" t="s">
        <v>45</v>
      </c>
    </row>
    <row r="59" spans="1:6" s="13" customFormat="1" x14ac:dyDescent="0.2">
      <c r="A59" s="16"/>
      <c r="B59" s="12"/>
      <c r="C59" s="63"/>
      <c r="D59" s="12"/>
      <c r="E59" s="11"/>
      <c r="F59" s="12"/>
    </row>
    <row r="60" spans="1:6" s="13" customFormat="1" x14ac:dyDescent="0.2">
      <c r="A60" s="1" t="s">
        <v>69</v>
      </c>
      <c r="B60" s="14"/>
      <c r="C60" s="67"/>
      <c r="D60" s="21"/>
      <c r="E60" s="21"/>
      <c r="F60" s="60"/>
    </row>
    <row r="61" spans="1:6" s="13" customFormat="1" x14ac:dyDescent="0.2">
      <c r="A61" s="16" t="s">
        <v>1743</v>
      </c>
      <c r="B61" s="12" t="s">
        <v>1698</v>
      </c>
      <c r="C61" s="63">
        <v>0.87</v>
      </c>
      <c r="D61" s="12" t="s">
        <v>44</v>
      </c>
      <c r="E61" s="11">
        <v>496000</v>
      </c>
      <c r="F61" s="12" t="s">
        <v>45</v>
      </c>
    </row>
    <row r="62" spans="1:6" s="13" customFormat="1" x14ac:dyDescent="0.2">
      <c r="A62" s="16" t="s">
        <v>1744</v>
      </c>
      <c r="B62" s="12" t="s">
        <v>1705</v>
      </c>
      <c r="C62" s="63">
        <v>1.2769999999999999</v>
      </c>
      <c r="D62" s="12" t="s">
        <v>44</v>
      </c>
      <c r="E62" s="11">
        <v>297000</v>
      </c>
      <c r="F62" s="12" t="s">
        <v>45</v>
      </c>
    </row>
    <row r="63" spans="1:6" s="13" customFormat="1" x14ac:dyDescent="0.2">
      <c r="A63" s="16"/>
      <c r="B63" s="12"/>
      <c r="C63" s="63"/>
      <c r="D63" s="12"/>
      <c r="E63" s="11"/>
      <c r="F63" s="12"/>
    </row>
    <row r="64" spans="1:6" s="13" customFormat="1" x14ac:dyDescent="0.2">
      <c r="A64" s="1" t="s">
        <v>76</v>
      </c>
      <c r="B64" s="12"/>
      <c r="C64" s="47"/>
      <c r="D64" s="21"/>
      <c r="E64" s="21"/>
      <c r="F64" s="21"/>
    </row>
    <row r="65" spans="1:6" s="13" customFormat="1" x14ac:dyDescent="0.2">
      <c r="A65" s="13" t="s">
        <v>1745</v>
      </c>
      <c r="B65" s="12" t="s">
        <v>1698</v>
      </c>
      <c r="C65" s="47">
        <v>0.81399999999999995</v>
      </c>
      <c r="D65" s="21" t="s">
        <v>44</v>
      </c>
      <c r="E65" s="21">
        <v>135000</v>
      </c>
      <c r="F65" s="60" t="s">
        <v>45</v>
      </c>
    </row>
    <row r="66" spans="1:6" s="13" customFormat="1" x14ac:dyDescent="0.2">
      <c r="A66" s="13" t="s">
        <v>1746</v>
      </c>
      <c r="B66" s="12" t="s">
        <v>1719</v>
      </c>
      <c r="C66" s="47">
        <v>3.64</v>
      </c>
      <c r="D66" s="21" t="s">
        <v>44</v>
      </c>
      <c r="E66" s="21">
        <v>297000</v>
      </c>
      <c r="F66" s="60" t="s">
        <v>45</v>
      </c>
    </row>
    <row r="67" spans="1:6" s="13" customFormat="1" x14ac:dyDescent="0.2">
      <c r="B67" s="12"/>
      <c r="C67" s="47"/>
      <c r="D67" s="21"/>
      <c r="E67" s="21"/>
      <c r="F67" s="60"/>
    </row>
    <row r="68" spans="1:6" s="13" customFormat="1" x14ac:dyDescent="0.2">
      <c r="A68" s="1" t="s">
        <v>82</v>
      </c>
      <c r="B68" s="14"/>
      <c r="C68" s="67"/>
      <c r="D68" s="21"/>
      <c r="E68" s="21"/>
      <c r="F68" s="60"/>
    </row>
    <row r="69" spans="1:6" s="13" customFormat="1" x14ac:dyDescent="0.2">
      <c r="A69" s="13" t="s">
        <v>1747</v>
      </c>
      <c r="B69" s="12" t="s">
        <v>1698</v>
      </c>
      <c r="C69" s="47">
        <v>0.76</v>
      </c>
      <c r="D69" s="21" t="s">
        <v>44</v>
      </c>
      <c r="E69" s="21">
        <v>165000</v>
      </c>
      <c r="F69" s="60" t="s">
        <v>45</v>
      </c>
    </row>
    <row r="70" spans="1:6" s="13" customFormat="1" x14ac:dyDescent="0.2">
      <c r="A70" s="16" t="s">
        <v>1748</v>
      </c>
      <c r="B70" s="12" t="s">
        <v>1698</v>
      </c>
      <c r="C70" s="63">
        <v>0.59799999999999998</v>
      </c>
      <c r="D70" s="12" t="s">
        <v>44</v>
      </c>
      <c r="E70" s="11">
        <v>551000</v>
      </c>
      <c r="F70" s="12" t="s">
        <v>45</v>
      </c>
    </row>
    <row r="71" spans="1:6" s="13" customFormat="1" x14ac:dyDescent="0.2">
      <c r="A71" s="16" t="s">
        <v>1749</v>
      </c>
      <c r="B71" s="12" t="s">
        <v>1698</v>
      </c>
      <c r="C71" s="63">
        <v>0.77400000000000002</v>
      </c>
      <c r="D71" s="12" t="s">
        <v>44</v>
      </c>
      <c r="E71" s="11">
        <v>155000</v>
      </c>
      <c r="F71" s="12" t="s">
        <v>45</v>
      </c>
    </row>
    <row r="72" spans="1:6" s="13" customFormat="1" x14ac:dyDescent="0.2">
      <c r="A72" s="13" t="s">
        <v>1750</v>
      </c>
      <c r="B72" s="12" t="s">
        <v>1705</v>
      </c>
      <c r="C72" s="47">
        <v>0.98</v>
      </c>
      <c r="D72" s="21" t="s">
        <v>44</v>
      </c>
      <c r="E72" s="21">
        <v>400000</v>
      </c>
      <c r="F72" s="18" t="s">
        <v>45</v>
      </c>
    </row>
    <row r="73" spans="1:6" s="13" customFormat="1" x14ac:dyDescent="0.2">
      <c r="A73" s="16"/>
      <c r="B73" s="12"/>
      <c r="C73" s="63"/>
      <c r="D73" s="12"/>
      <c r="E73" s="11"/>
      <c r="F73" s="12"/>
    </row>
    <row r="74" spans="1:6" s="13" customFormat="1" x14ac:dyDescent="0.2">
      <c r="A74" s="25" t="s">
        <v>108</v>
      </c>
      <c r="B74" s="12"/>
      <c r="C74" s="12"/>
      <c r="E74" s="33"/>
      <c r="F74" s="12"/>
    </row>
    <row r="75" spans="1:6" s="13" customFormat="1" x14ac:dyDescent="0.2">
      <c r="A75" s="16" t="s">
        <v>1751</v>
      </c>
      <c r="B75" s="12" t="s">
        <v>1698</v>
      </c>
      <c r="C75" s="12">
        <v>2.08</v>
      </c>
      <c r="D75" s="12" t="s">
        <v>44</v>
      </c>
      <c r="E75" s="33">
        <v>185000</v>
      </c>
      <c r="F75" s="12" t="s">
        <v>45</v>
      </c>
    </row>
    <row r="76" spans="1:6" x14ac:dyDescent="0.2">
      <c r="A76" s="16" t="s">
        <v>1752</v>
      </c>
      <c r="B76" s="12" t="s">
        <v>1698</v>
      </c>
      <c r="C76" s="12">
        <v>0.97</v>
      </c>
      <c r="D76" s="59" t="s">
        <v>44</v>
      </c>
      <c r="E76" s="33">
        <v>205000</v>
      </c>
      <c r="F76" s="12" t="s">
        <v>45</v>
      </c>
    </row>
    <row r="77" spans="1:6" x14ac:dyDescent="0.2">
      <c r="A77" s="16"/>
      <c r="B77" s="12"/>
      <c r="C77" s="12"/>
      <c r="D77" s="59"/>
      <c r="E77" s="33"/>
      <c r="F77" s="12"/>
    </row>
    <row r="78" spans="1:6" s="13" customFormat="1" x14ac:dyDescent="0.2">
      <c r="A78" s="223" t="s">
        <v>1753</v>
      </c>
      <c r="B78" s="223"/>
      <c r="C78" s="223"/>
      <c r="D78" s="223"/>
      <c r="E78" s="223"/>
      <c r="F78" s="223"/>
    </row>
    <row r="79" spans="1:6" s="13" customFormat="1" x14ac:dyDescent="0.2">
      <c r="A79" s="25"/>
      <c r="B79" s="25"/>
      <c r="C79" s="25"/>
      <c r="D79" s="25"/>
      <c r="E79" s="25"/>
      <c r="F79" s="25"/>
    </row>
    <row r="80" spans="1:6" s="13" customFormat="1" x14ac:dyDescent="0.2">
      <c r="A80" s="25" t="s">
        <v>42</v>
      </c>
      <c r="B80" s="25"/>
      <c r="C80" s="65"/>
      <c r="D80" s="14"/>
      <c r="E80" s="49"/>
      <c r="F80" s="66"/>
    </row>
    <row r="81" spans="1:6" x14ac:dyDescent="0.2">
      <c r="A81" s="16" t="s">
        <v>1754</v>
      </c>
      <c r="B81" s="12" t="s">
        <v>1700</v>
      </c>
      <c r="C81" s="63">
        <v>0.82199999999999995</v>
      </c>
      <c r="D81" s="12" t="s">
        <v>44</v>
      </c>
      <c r="E81" s="11">
        <v>249000</v>
      </c>
      <c r="F81" s="12" t="s">
        <v>45</v>
      </c>
    </row>
    <row r="82" spans="1:6" s="13" customFormat="1" x14ac:dyDescent="0.2">
      <c r="B82" s="34"/>
      <c r="C82" s="63"/>
      <c r="D82" s="21"/>
      <c r="E82" s="21"/>
      <c r="F82" s="60"/>
    </row>
    <row r="83" spans="1:6" s="13" customFormat="1" x14ac:dyDescent="0.2">
      <c r="A83" s="25" t="s">
        <v>52</v>
      </c>
      <c r="B83" s="14"/>
      <c r="C83" s="65"/>
      <c r="E83" s="49"/>
      <c r="F83" s="49"/>
    </row>
    <row r="84" spans="1:6" s="13" customFormat="1" x14ac:dyDescent="0.2">
      <c r="A84" s="16" t="s">
        <v>1755</v>
      </c>
      <c r="B84" s="12" t="s">
        <v>1698</v>
      </c>
      <c r="C84" s="63">
        <v>1.99</v>
      </c>
      <c r="D84" s="59" t="s">
        <v>44</v>
      </c>
      <c r="E84" s="11">
        <v>136000</v>
      </c>
      <c r="F84" s="11" t="s">
        <v>45</v>
      </c>
    </row>
    <row r="85" spans="1:6" s="13" customFormat="1" x14ac:dyDescent="0.2">
      <c r="A85" s="16" t="s">
        <v>1756</v>
      </c>
      <c r="B85" s="12" t="s">
        <v>1698</v>
      </c>
      <c r="C85" s="63">
        <v>2.02</v>
      </c>
      <c r="D85" s="59" t="s">
        <v>44</v>
      </c>
      <c r="E85" s="11">
        <v>173000</v>
      </c>
      <c r="F85" s="11" t="s">
        <v>45</v>
      </c>
    </row>
    <row r="86" spans="1:6" s="13" customFormat="1" x14ac:dyDescent="0.2">
      <c r="A86" s="16" t="s">
        <v>1757</v>
      </c>
      <c r="B86" s="12" t="s">
        <v>1698</v>
      </c>
      <c r="C86" s="63">
        <v>1.22</v>
      </c>
      <c r="D86" s="59" t="s">
        <v>44</v>
      </c>
      <c r="E86" s="11">
        <v>100000</v>
      </c>
      <c r="F86" s="11" t="s">
        <v>45</v>
      </c>
    </row>
    <row r="87" spans="1:6" s="13" customFormat="1" x14ac:dyDescent="0.2">
      <c r="A87" s="16" t="s">
        <v>1758</v>
      </c>
      <c r="B87" s="12" t="s">
        <v>1698</v>
      </c>
      <c r="C87" s="63">
        <v>1.96</v>
      </c>
      <c r="D87" s="59" t="s">
        <v>44</v>
      </c>
      <c r="E87" s="11">
        <v>230000</v>
      </c>
      <c r="F87" s="11" t="s">
        <v>45</v>
      </c>
    </row>
    <row r="88" spans="1:6" s="13" customFormat="1" x14ac:dyDescent="0.2">
      <c r="A88" s="16" t="s">
        <v>1759</v>
      </c>
      <c r="B88" s="12" t="s">
        <v>1698</v>
      </c>
      <c r="C88" s="63">
        <v>4.03</v>
      </c>
      <c r="D88" s="59" t="s">
        <v>44</v>
      </c>
      <c r="E88" s="11">
        <v>235000</v>
      </c>
      <c r="F88" s="11" t="s">
        <v>45</v>
      </c>
    </row>
    <row r="89" spans="1:6" s="13" customFormat="1" x14ac:dyDescent="0.2">
      <c r="A89" s="16" t="s">
        <v>1760</v>
      </c>
      <c r="B89" s="12" t="s">
        <v>1700</v>
      </c>
      <c r="C89" s="63">
        <v>0.81</v>
      </c>
      <c r="D89" s="59" t="s">
        <v>44</v>
      </c>
      <c r="E89" s="11">
        <v>62000</v>
      </c>
      <c r="F89" s="11" t="s">
        <v>45</v>
      </c>
    </row>
    <row r="90" spans="1:6" s="13" customFormat="1" x14ac:dyDescent="0.2">
      <c r="A90" s="16" t="s">
        <v>1732</v>
      </c>
      <c r="B90" s="12" t="s">
        <v>1698</v>
      </c>
      <c r="C90" s="63">
        <v>2</v>
      </c>
      <c r="D90" s="59" t="s">
        <v>44</v>
      </c>
      <c r="E90" s="11">
        <v>170000</v>
      </c>
      <c r="F90" s="11" t="s">
        <v>45</v>
      </c>
    </row>
    <row r="91" spans="1:6" s="13" customFormat="1" x14ac:dyDescent="0.2">
      <c r="A91" s="16" t="s">
        <v>1761</v>
      </c>
      <c r="B91" s="12" t="s">
        <v>1698</v>
      </c>
      <c r="C91" s="63">
        <v>2.61</v>
      </c>
      <c r="D91" s="59" t="s">
        <v>44</v>
      </c>
      <c r="E91" s="11">
        <v>284000</v>
      </c>
      <c r="F91" s="11" t="s">
        <v>45</v>
      </c>
    </row>
    <row r="92" spans="1:6" s="13" customFormat="1" x14ac:dyDescent="0.2">
      <c r="A92" s="16"/>
      <c r="B92" s="12"/>
      <c r="C92" s="63"/>
      <c r="D92" s="59"/>
      <c r="E92" s="11"/>
      <c r="F92" s="11"/>
    </row>
    <row r="93" spans="1:6" s="13" customFormat="1" x14ac:dyDescent="0.2">
      <c r="A93" s="25" t="s">
        <v>47</v>
      </c>
      <c r="B93" s="12"/>
      <c r="C93" s="63"/>
      <c r="D93" s="11"/>
      <c r="E93" s="11"/>
      <c r="F93" s="18"/>
    </row>
    <row r="94" spans="1:6" s="13" customFormat="1" x14ac:dyDescent="0.2">
      <c r="A94" s="16" t="s">
        <v>1762</v>
      </c>
      <c r="B94" s="12" t="s">
        <v>1698</v>
      </c>
      <c r="C94" s="63">
        <v>1.1499999999999999</v>
      </c>
      <c r="D94" s="59" t="s">
        <v>44</v>
      </c>
      <c r="E94" s="11">
        <v>91000</v>
      </c>
      <c r="F94" s="11" t="s">
        <v>45</v>
      </c>
    </row>
    <row r="95" spans="1:6" s="13" customFormat="1" x14ac:dyDescent="0.2">
      <c r="A95" s="16" t="s">
        <v>1763</v>
      </c>
      <c r="B95" s="12" t="s">
        <v>1698</v>
      </c>
      <c r="C95" s="63">
        <v>0.97</v>
      </c>
      <c r="D95" s="59" t="s">
        <v>44</v>
      </c>
      <c r="E95" s="11">
        <v>82000</v>
      </c>
      <c r="F95" s="11" t="s">
        <v>45</v>
      </c>
    </row>
    <row r="96" spans="1:6" s="13" customFormat="1" x14ac:dyDescent="0.2">
      <c r="A96" s="16" t="s">
        <v>1764</v>
      </c>
      <c r="B96" s="12" t="s">
        <v>1698</v>
      </c>
      <c r="C96" s="63">
        <v>1.31</v>
      </c>
      <c r="D96" s="59" t="s">
        <v>44</v>
      </c>
      <c r="E96" s="11">
        <v>160000</v>
      </c>
      <c r="F96" s="11" t="s">
        <v>45</v>
      </c>
    </row>
    <row r="97" spans="1:6" s="13" customFormat="1" x14ac:dyDescent="0.2">
      <c r="A97" s="16" t="s">
        <v>1765</v>
      </c>
      <c r="B97" s="12" t="s">
        <v>1719</v>
      </c>
      <c r="C97" s="63">
        <v>0.61</v>
      </c>
      <c r="D97" s="59" t="s">
        <v>44</v>
      </c>
      <c r="E97" s="11">
        <v>214000</v>
      </c>
      <c r="F97" s="11" t="s">
        <v>45</v>
      </c>
    </row>
    <row r="98" spans="1:6" s="13" customFormat="1" x14ac:dyDescent="0.2">
      <c r="A98" s="16" t="s">
        <v>1766</v>
      </c>
      <c r="B98" s="12" t="s">
        <v>1698</v>
      </c>
      <c r="C98" s="63">
        <v>2.4700000000000002</v>
      </c>
      <c r="D98" s="59" t="s">
        <v>44</v>
      </c>
      <c r="E98" s="11">
        <v>186000</v>
      </c>
      <c r="F98" s="11" t="s">
        <v>45</v>
      </c>
    </row>
    <row r="99" spans="1:6" s="13" customFormat="1" x14ac:dyDescent="0.2">
      <c r="A99" s="16"/>
      <c r="B99" s="12"/>
      <c r="C99" s="63"/>
      <c r="D99" s="59"/>
      <c r="E99" s="11"/>
      <c r="F99" s="11"/>
    </row>
    <row r="100" spans="1:6" s="13" customFormat="1" x14ac:dyDescent="0.2">
      <c r="A100" s="1" t="s">
        <v>69</v>
      </c>
      <c r="B100" s="14"/>
      <c r="C100" s="67"/>
      <c r="D100" s="21"/>
      <c r="E100" s="21"/>
      <c r="F100" s="60"/>
    </row>
    <row r="101" spans="1:6" s="13" customFormat="1" x14ac:dyDescent="0.2">
      <c r="A101" s="16" t="s">
        <v>1767</v>
      </c>
      <c r="B101" s="12" t="s">
        <v>1705</v>
      </c>
      <c r="C101" s="63">
        <v>0.55300000000000005</v>
      </c>
      <c r="D101" s="12" t="s">
        <v>44</v>
      </c>
      <c r="E101" s="11">
        <v>307000</v>
      </c>
      <c r="F101" s="12" t="s">
        <v>45</v>
      </c>
    </row>
    <row r="102" spans="1:6" s="13" customFormat="1" x14ac:dyDescent="0.2">
      <c r="A102" s="16" t="s">
        <v>1768</v>
      </c>
      <c r="B102" s="12" t="s">
        <v>1698</v>
      </c>
      <c r="C102" s="63">
        <v>1.61</v>
      </c>
      <c r="D102" s="12" t="s">
        <v>44</v>
      </c>
      <c r="E102" s="11">
        <v>304000</v>
      </c>
      <c r="F102" s="12" t="s">
        <v>45</v>
      </c>
    </row>
    <row r="103" spans="1:6" s="13" customFormat="1" x14ac:dyDescent="0.2">
      <c r="A103" s="16" t="s">
        <v>1769</v>
      </c>
      <c r="B103" s="12" t="s">
        <v>1705</v>
      </c>
      <c r="C103" s="63">
        <v>2.02</v>
      </c>
      <c r="D103" s="12" t="s">
        <v>44</v>
      </c>
      <c r="E103" s="11">
        <v>484000</v>
      </c>
      <c r="F103" s="12" t="s">
        <v>45</v>
      </c>
    </row>
    <row r="104" spans="1:6" s="13" customFormat="1" x14ac:dyDescent="0.2">
      <c r="A104" s="16"/>
      <c r="B104" s="12"/>
      <c r="C104" s="63"/>
      <c r="D104" s="12"/>
      <c r="E104" s="11"/>
      <c r="F104" s="12"/>
    </row>
    <row r="105" spans="1:6" s="13" customFormat="1" x14ac:dyDescent="0.2">
      <c r="A105" s="1" t="s">
        <v>76</v>
      </c>
      <c r="B105" s="12"/>
      <c r="C105" s="47"/>
      <c r="D105" s="21"/>
      <c r="E105" s="21"/>
      <c r="F105" s="21"/>
    </row>
    <row r="106" spans="1:6" s="13" customFormat="1" x14ac:dyDescent="0.2">
      <c r="A106" s="13" t="s">
        <v>1770</v>
      </c>
      <c r="B106" s="12" t="s">
        <v>1719</v>
      </c>
      <c r="C106" s="47">
        <v>1.21</v>
      </c>
      <c r="D106" s="21" t="s">
        <v>44</v>
      </c>
      <c r="E106" s="21">
        <v>246000</v>
      </c>
      <c r="F106" s="21" t="s">
        <v>45</v>
      </c>
    </row>
    <row r="107" spans="1:6" s="13" customFormat="1" x14ac:dyDescent="0.2">
      <c r="A107" s="13" t="s">
        <v>1771</v>
      </c>
      <c r="B107" s="12" t="s">
        <v>1698</v>
      </c>
      <c r="C107" s="47">
        <v>1.21</v>
      </c>
      <c r="D107" s="21" t="s">
        <v>44</v>
      </c>
      <c r="E107" s="21">
        <v>247000</v>
      </c>
      <c r="F107" s="21" t="s">
        <v>45</v>
      </c>
    </row>
    <row r="108" spans="1:6" s="13" customFormat="1" x14ac:dyDescent="0.2">
      <c r="A108" s="13" t="s">
        <v>1772</v>
      </c>
      <c r="B108" s="12" t="s">
        <v>1698</v>
      </c>
      <c r="C108" s="47">
        <v>2.08</v>
      </c>
      <c r="D108" s="21" t="s">
        <v>44</v>
      </c>
      <c r="E108" s="21">
        <v>316000</v>
      </c>
      <c r="F108" s="21" t="s">
        <v>45</v>
      </c>
    </row>
    <row r="109" spans="1:6" s="13" customFormat="1" x14ac:dyDescent="0.2">
      <c r="A109" s="13" t="s">
        <v>1773</v>
      </c>
      <c r="B109" s="12" t="s">
        <v>1698</v>
      </c>
      <c r="C109" s="47">
        <v>2.1680000000000001</v>
      </c>
      <c r="D109" s="21" t="s">
        <v>44</v>
      </c>
      <c r="E109" s="21">
        <v>235000</v>
      </c>
      <c r="F109" s="60" t="s">
        <v>45</v>
      </c>
    </row>
    <row r="110" spans="1:6" s="13" customFormat="1" x14ac:dyDescent="0.2">
      <c r="A110" s="13" t="s">
        <v>1774</v>
      </c>
      <c r="B110" s="12" t="s">
        <v>1698</v>
      </c>
      <c r="C110" s="47">
        <v>4.05</v>
      </c>
      <c r="D110" s="21" t="s">
        <v>44</v>
      </c>
      <c r="E110" s="21">
        <v>247000</v>
      </c>
      <c r="F110" s="60" t="s">
        <v>45</v>
      </c>
    </row>
    <row r="111" spans="1:6" s="13" customFormat="1" x14ac:dyDescent="0.2">
      <c r="A111" s="13" t="s">
        <v>1775</v>
      </c>
      <c r="B111" s="12" t="s">
        <v>1698</v>
      </c>
      <c r="C111" s="47">
        <v>3.02</v>
      </c>
      <c r="D111" s="21" t="s">
        <v>44</v>
      </c>
      <c r="E111" s="21">
        <v>316000</v>
      </c>
      <c r="F111" s="60" t="s">
        <v>45</v>
      </c>
    </row>
    <row r="112" spans="1:6" s="13" customFormat="1" x14ac:dyDescent="0.2">
      <c r="B112" s="12"/>
      <c r="C112" s="47"/>
      <c r="D112" s="21"/>
      <c r="E112" s="21"/>
      <c r="F112" s="60"/>
    </row>
    <row r="113" spans="1:6" s="13" customFormat="1" x14ac:dyDescent="0.2">
      <c r="A113" s="25" t="s">
        <v>108</v>
      </c>
      <c r="B113" s="12"/>
      <c r="C113" s="63"/>
      <c r="D113" s="59"/>
      <c r="E113" s="11"/>
      <c r="F113" s="11"/>
    </row>
    <row r="114" spans="1:6" s="13" customFormat="1" x14ac:dyDescent="0.2">
      <c r="A114" s="16" t="s">
        <v>1776</v>
      </c>
      <c r="B114" s="12" t="s">
        <v>1698</v>
      </c>
      <c r="C114" s="63">
        <v>3.1</v>
      </c>
      <c r="D114" s="59" t="s">
        <v>44</v>
      </c>
      <c r="E114" s="11">
        <v>226000</v>
      </c>
      <c r="F114" s="11" t="s">
        <v>45</v>
      </c>
    </row>
    <row r="115" spans="1:6" s="13" customFormat="1" x14ac:dyDescent="0.2">
      <c r="A115" s="16"/>
      <c r="B115" s="12"/>
      <c r="C115" s="63"/>
      <c r="D115" s="59"/>
      <c r="E115" s="11"/>
      <c r="F115" s="11"/>
    </row>
    <row r="116" spans="1:6" s="13" customFormat="1" x14ac:dyDescent="0.2">
      <c r="A116" s="176" t="s">
        <v>1777</v>
      </c>
      <c r="B116" s="176"/>
      <c r="C116" s="211"/>
      <c r="D116" s="177"/>
      <c r="E116" s="176"/>
      <c r="F116" s="177"/>
    </row>
    <row r="117" spans="1:6" s="13" customFormat="1" x14ac:dyDescent="0.2">
      <c r="A117" s="1"/>
      <c r="B117" s="1"/>
      <c r="C117" s="166"/>
      <c r="D117" s="14"/>
      <c r="E117" s="1"/>
      <c r="F117" s="14"/>
    </row>
    <row r="118" spans="1:6" s="13" customFormat="1" x14ac:dyDescent="0.2">
      <c r="A118" s="1" t="s">
        <v>42</v>
      </c>
      <c r="B118" s="14"/>
      <c r="C118" s="67"/>
      <c r="D118" s="21"/>
      <c r="E118" s="21"/>
      <c r="F118" s="60"/>
    </row>
    <row r="119" spans="1:6" s="13" customFormat="1" x14ac:dyDescent="0.2">
      <c r="A119" s="13" t="s">
        <v>1778</v>
      </c>
      <c r="B119" s="12" t="s">
        <v>1705</v>
      </c>
      <c r="C119" s="37">
        <v>1.26</v>
      </c>
      <c r="D119" s="18" t="s">
        <v>44</v>
      </c>
      <c r="E119" s="11">
        <v>110000</v>
      </c>
      <c r="F119" s="18" t="s">
        <v>45</v>
      </c>
    </row>
    <row r="120" spans="1:6" s="13" customFormat="1" x14ac:dyDescent="0.2">
      <c r="A120" s="13" t="s">
        <v>1779</v>
      </c>
      <c r="B120" s="12" t="s">
        <v>1719</v>
      </c>
      <c r="C120" s="47">
        <v>2.536</v>
      </c>
      <c r="D120" s="21" t="s">
        <v>44</v>
      </c>
      <c r="E120" s="21">
        <v>383000</v>
      </c>
      <c r="F120" s="60" t="s">
        <v>45</v>
      </c>
    </row>
    <row r="121" spans="1:6" s="13" customFormat="1" x14ac:dyDescent="0.2">
      <c r="A121" s="13" t="s">
        <v>1780</v>
      </c>
      <c r="B121" s="12" t="s">
        <v>1698</v>
      </c>
      <c r="C121" s="37">
        <v>0.79700000000000004</v>
      </c>
      <c r="D121" s="18" t="s">
        <v>44</v>
      </c>
      <c r="E121" s="11">
        <v>276000</v>
      </c>
      <c r="F121" s="18" t="s">
        <v>45</v>
      </c>
    </row>
    <row r="122" spans="1:6" s="13" customFormat="1" x14ac:dyDescent="0.2">
      <c r="B122" s="12"/>
      <c r="C122" s="37"/>
      <c r="D122" s="18"/>
      <c r="E122" s="11"/>
      <c r="F122" s="18"/>
    </row>
    <row r="123" spans="1:6" s="13" customFormat="1" x14ac:dyDescent="0.2">
      <c r="A123" s="1" t="s">
        <v>47</v>
      </c>
      <c r="B123" s="12"/>
      <c r="C123" s="63"/>
      <c r="D123" s="11"/>
      <c r="E123" s="11"/>
      <c r="F123" s="12"/>
    </row>
    <row r="124" spans="1:6" s="13" customFormat="1" x14ac:dyDescent="0.2">
      <c r="A124" s="13" t="s">
        <v>1781</v>
      </c>
      <c r="B124" s="12" t="s">
        <v>1698</v>
      </c>
      <c r="C124" s="63">
        <v>0.41</v>
      </c>
      <c r="D124" s="12" t="s">
        <v>44</v>
      </c>
      <c r="E124" s="11">
        <v>206000</v>
      </c>
      <c r="F124" s="11" t="s">
        <v>45</v>
      </c>
    </row>
    <row r="125" spans="1:6" s="13" customFormat="1" x14ac:dyDescent="0.2">
      <c r="A125" s="13" t="s">
        <v>1782</v>
      </c>
      <c r="B125" s="12" t="s">
        <v>1698</v>
      </c>
      <c r="C125" s="63">
        <v>0.68</v>
      </c>
      <c r="D125" s="12" t="s">
        <v>44</v>
      </c>
      <c r="E125" s="11">
        <v>177000</v>
      </c>
      <c r="F125" s="11" t="s">
        <v>45</v>
      </c>
    </row>
    <row r="126" spans="1:6" s="13" customFormat="1" x14ac:dyDescent="0.2">
      <c r="B126" s="12"/>
      <c r="C126" s="63"/>
      <c r="D126" s="12"/>
      <c r="E126" s="11"/>
      <c r="F126" s="11"/>
    </row>
    <row r="127" spans="1:6" s="13" customFormat="1" x14ac:dyDescent="0.2">
      <c r="A127" s="1" t="s">
        <v>76</v>
      </c>
      <c r="B127" s="12"/>
      <c r="C127" s="47"/>
      <c r="D127" s="21"/>
      <c r="E127" s="21"/>
      <c r="F127" s="21"/>
    </row>
    <row r="128" spans="1:6" s="13" customFormat="1" x14ac:dyDescent="0.2">
      <c r="A128" s="13" t="s">
        <v>1783</v>
      </c>
      <c r="B128" s="12" t="s">
        <v>1719</v>
      </c>
      <c r="C128" s="47">
        <v>0.41499999999999998</v>
      </c>
      <c r="D128" s="21" t="s">
        <v>44</v>
      </c>
      <c r="E128" s="21">
        <v>434000</v>
      </c>
      <c r="F128" s="21" t="s">
        <v>45</v>
      </c>
    </row>
    <row r="129" spans="1:6" s="13" customFormat="1" x14ac:dyDescent="0.2">
      <c r="B129" s="12"/>
      <c r="C129" s="47"/>
      <c r="D129" s="21"/>
      <c r="E129" s="21"/>
      <c r="F129" s="21"/>
    </row>
    <row r="130" spans="1:6" s="13" customFormat="1" x14ac:dyDescent="0.2">
      <c r="A130" s="1" t="s">
        <v>82</v>
      </c>
      <c r="B130" s="14"/>
      <c r="C130" s="109"/>
      <c r="D130" s="21"/>
      <c r="E130" s="21"/>
      <c r="F130" s="60"/>
    </row>
    <row r="131" spans="1:6" s="13" customFormat="1" x14ac:dyDescent="0.2">
      <c r="A131" s="13" t="s">
        <v>1784</v>
      </c>
      <c r="B131" s="12" t="s">
        <v>1698</v>
      </c>
      <c r="C131" s="37">
        <v>0.10100000000000001</v>
      </c>
      <c r="D131" s="18" t="s">
        <v>44</v>
      </c>
      <c r="E131" s="11">
        <v>446000</v>
      </c>
      <c r="F131" s="18" t="s">
        <v>45</v>
      </c>
    </row>
    <row r="132" spans="1:6" s="13" customFormat="1" x14ac:dyDescent="0.2">
      <c r="A132" s="13" t="s">
        <v>1785</v>
      </c>
      <c r="B132" s="12" t="s">
        <v>1698</v>
      </c>
      <c r="C132" s="60">
        <v>4.1779999999999999</v>
      </c>
      <c r="D132" s="21" t="s">
        <v>44</v>
      </c>
      <c r="E132" s="21">
        <v>838000</v>
      </c>
      <c r="F132" s="60" t="s">
        <v>45</v>
      </c>
    </row>
    <row r="133" spans="1:6" s="13" customFormat="1" x14ac:dyDescent="0.2">
      <c r="A133" s="13" t="s">
        <v>1786</v>
      </c>
      <c r="B133" s="12" t="s">
        <v>1698</v>
      </c>
      <c r="C133" s="60">
        <v>0.33900000000000002</v>
      </c>
      <c r="D133" s="21" t="s">
        <v>44</v>
      </c>
      <c r="E133" s="21">
        <v>708000</v>
      </c>
      <c r="F133" s="60" t="s">
        <v>45</v>
      </c>
    </row>
    <row r="134" spans="1:6" s="13" customFormat="1" x14ac:dyDescent="0.2">
      <c r="B134" s="12"/>
      <c r="C134" s="37"/>
      <c r="D134" s="18"/>
      <c r="E134" s="11"/>
      <c r="F134" s="18"/>
    </row>
    <row r="135" spans="1:6" s="13" customFormat="1" x14ac:dyDescent="0.2">
      <c r="A135" s="223" t="s">
        <v>1787</v>
      </c>
      <c r="B135" s="223"/>
      <c r="C135" s="223"/>
      <c r="D135" s="223"/>
      <c r="E135" s="223"/>
      <c r="F135" s="223"/>
    </row>
    <row r="136" spans="1:6" s="13" customFormat="1" x14ac:dyDescent="0.2">
      <c r="A136" s="25"/>
      <c r="B136" s="25"/>
      <c r="C136" s="25"/>
      <c r="D136" s="25"/>
      <c r="E136" s="25"/>
      <c r="F136" s="25"/>
    </row>
    <row r="137" spans="1:6" s="13" customFormat="1" x14ac:dyDescent="0.2">
      <c r="A137" s="1" t="s">
        <v>47</v>
      </c>
      <c r="B137" s="12"/>
      <c r="C137" s="47"/>
      <c r="D137" s="21"/>
      <c r="E137" s="21"/>
      <c r="F137" s="60"/>
    </row>
    <row r="138" spans="1:6" s="13" customFormat="1" x14ac:dyDescent="0.2">
      <c r="A138" s="13" t="s">
        <v>1788</v>
      </c>
      <c r="B138" s="12" t="s">
        <v>1698</v>
      </c>
      <c r="C138" s="47">
        <v>1.25</v>
      </c>
      <c r="D138" s="59" t="s">
        <v>44</v>
      </c>
      <c r="E138" s="21">
        <v>128000</v>
      </c>
      <c r="F138" s="21" t="s">
        <v>45</v>
      </c>
    </row>
    <row r="139" spans="1:6" s="13" customFormat="1" x14ac:dyDescent="0.2">
      <c r="A139" s="13" t="s">
        <v>1789</v>
      </c>
      <c r="B139" s="12" t="s">
        <v>1790</v>
      </c>
      <c r="C139" s="47">
        <v>1.05</v>
      </c>
      <c r="D139" s="59" t="s">
        <v>44</v>
      </c>
      <c r="E139" s="21">
        <v>222000</v>
      </c>
      <c r="F139" s="21" t="s">
        <v>45</v>
      </c>
    </row>
    <row r="140" spans="1:6" s="13" customFormat="1" x14ac:dyDescent="0.2">
      <c r="A140" s="13" t="s">
        <v>1791</v>
      </c>
      <c r="B140" s="12" t="s">
        <v>1792</v>
      </c>
      <c r="C140" s="47">
        <v>0.83</v>
      </c>
      <c r="D140" s="59" t="s">
        <v>44</v>
      </c>
      <c r="E140" s="21">
        <v>180000</v>
      </c>
      <c r="F140" s="21" t="s">
        <v>45</v>
      </c>
    </row>
    <row r="141" spans="1:6" s="13" customFormat="1" x14ac:dyDescent="0.2">
      <c r="A141" s="13" t="s">
        <v>1793</v>
      </c>
      <c r="B141" s="12" t="s">
        <v>1698</v>
      </c>
      <c r="C141" s="47">
        <v>0.4</v>
      </c>
      <c r="D141" s="59" t="s">
        <v>44</v>
      </c>
      <c r="E141" s="21">
        <v>100000</v>
      </c>
      <c r="F141" s="21" t="s">
        <v>45</v>
      </c>
    </row>
    <row r="142" spans="1:6" s="13" customFormat="1" x14ac:dyDescent="0.2">
      <c r="B142" s="12"/>
      <c r="C142" s="47"/>
      <c r="D142" s="59"/>
      <c r="E142" s="21"/>
      <c r="F142" s="21"/>
    </row>
    <row r="143" spans="1:6" s="13" customFormat="1" x14ac:dyDescent="0.2">
      <c r="A143" s="1" t="s">
        <v>52</v>
      </c>
      <c r="B143" s="12"/>
      <c r="C143" s="47"/>
      <c r="D143" s="59"/>
      <c r="E143" s="21"/>
      <c r="F143" s="21"/>
    </row>
    <row r="144" spans="1:6" s="13" customFormat="1" x14ac:dyDescent="0.2">
      <c r="A144" s="13" t="s">
        <v>1794</v>
      </c>
      <c r="B144" s="12" t="s">
        <v>1698</v>
      </c>
      <c r="C144" s="47">
        <v>1.34</v>
      </c>
      <c r="D144" s="59" t="s">
        <v>44</v>
      </c>
      <c r="E144" s="21">
        <v>67000</v>
      </c>
      <c r="F144" s="21" t="s">
        <v>45</v>
      </c>
    </row>
    <row r="145" spans="1:6" s="13" customFormat="1" x14ac:dyDescent="0.2">
      <c r="A145" s="13" t="s">
        <v>1738</v>
      </c>
      <c r="B145" s="12" t="s">
        <v>1698</v>
      </c>
      <c r="C145" s="47">
        <v>0.85</v>
      </c>
      <c r="D145" s="59" t="s">
        <v>44</v>
      </c>
      <c r="E145" s="21">
        <v>170000</v>
      </c>
      <c r="F145" s="21"/>
    </row>
    <row r="146" spans="1:6" s="13" customFormat="1" x14ac:dyDescent="0.2">
      <c r="B146" s="12"/>
      <c r="C146" s="47"/>
      <c r="D146" s="21"/>
      <c r="E146" s="21"/>
      <c r="F146" s="60"/>
    </row>
    <row r="147" spans="1:6" s="13" customFormat="1" x14ac:dyDescent="0.2">
      <c r="A147" s="1" t="s">
        <v>76</v>
      </c>
      <c r="B147" s="12"/>
      <c r="C147" s="47"/>
      <c r="D147" s="21"/>
      <c r="E147" s="21"/>
      <c r="F147" s="21"/>
    </row>
    <row r="148" spans="1:6" s="13" customFormat="1" ht="15.75" customHeight="1" x14ac:dyDescent="0.2">
      <c r="A148" s="13" t="s">
        <v>1795</v>
      </c>
      <c r="B148" s="12" t="s">
        <v>1719</v>
      </c>
      <c r="C148" s="47">
        <v>0.40500000000000003</v>
      </c>
      <c r="D148" s="21" t="s">
        <v>44</v>
      </c>
      <c r="E148" s="21">
        <v>296000</v>
      </c>
      <c r="F148" s="60" t="s">
        <v>45</v>
      </c>
    </row>
    <row r="149" spans="1:6" s="13" customFormat="1" x14ac:dyDescent="0.2">
      <c r="A149" s="13" t="s">
        <v>1796</v>
      </c>
      <c r="B149" s="12" t="s">
        <v>1705</v>
      </c>
      <c r="C149" s="47">
        <v>0.42099999999999999</v>
      </c>
      <c r="D149" s="21" t="s">
        <v>44</v>
      </c>
      <c r="E149" s="21">
        <v>713000</v>
      </c>
      <c r="F149" s="60" t="s">
        <v>45</v>
      </c>
    </row>
    <row r="150" spans="1:6" s="13" customFormat="1" x14ac:dyDescent="0.2">
      <c r="B150" s="12"/>
      <c r="C150" s="47"/>
      <c r="D150" s="21"/>
      <c r="E150" s="21"/>
      <c r="F150" s="60"/>
    </row>
    <row r="151" spans="1:6" s="13" customFormat="1" x14ac:dyDescent="0.2">
      <c r="A151" s="1" t="s">
        <v>82</v>
      </c>
      <c r="B151" s="12"/>
      <c r="C151" s="47"/>
      <c r="D151" s="21"/>
      <c r="E151" s="21"/>
      <c r="F151" s="21"/>
    </row>
    <row r="152" spans="1:6" s="13" customFormat="1" x14ac:dyDescent="0.2">
      <c r="A152" s="13" t="s">
        <v>1797</v>
      </c>
      <c r="B152" s="12" t="s">
        <v>1705</v>
      </c>
      <c r="C152" s="47">
        <v>0.75</v>
      </c>
      <c r="D152" s="21" t="s">
        <v>44</v>
      </c>
      <c r="E152" s="21">
        <v>373000</v>
      </c>
      <c r="F152" s="60" t="s">
        <v>45</v>
      </c>
    </row>
    <row r="153" spans="1:6" s="13" customFormat="1" x14ac:dyDescent="0.2">
      <c r="A153" s="13" t="s">
        <v>1798</v>
      </c>
      <c r="B153" s="12" t="s">
        <v>1698</v>
      </c>
      <c r="C153" s="47">
        <v>0.6</v>
      </c>
      <c r="D153" s="21" t="s">
        <v>44</v>
      </c>
      <c r="E153" s="21">
        <v>165000</v>
      </c>
      <c r="F153" s="60" t="s">
        <v>45</v>
      </c>
    </row>
    <row r="154" spans="1:6" s="13" customFormat="1" x14ac:dyDescent="0.2">
      <c r="B154" s="12"/>
      <c r="C154" s="47"/>
      <c r="D154" s="21"/>
      <c r="E154" s="21"/>
      <c r="F154" s="60"/>
    </row>
    <row r="155" spans="1:6" s="13" customFormat="1" x14ac:dyDescent="0.2">
      <c r="A155" s="1" t="s">
        <v>108</v>
      </c>
      <c r="B155" s="12"/>
      <c r="C155" s="47"/>
      <c r="D155" s="21"/>
      <c r="E155" s="21"/>
      <c r="F155" s="60"/>
    </row>
    <row r="156" spans="1:6" s="13" customFormat="1" x14ac:dyDescent="0.2">
      <c r="A156" s="13" t="s">
        <v>1799</v>
      </c>
      <c r="B156" s="12" t="s">
        <v>1792</v>
      </c>
      <c r="C156" s="47">
        <v>0.84</v>
      </c>
      <c r="D156" s="21" t="s">
        <v>44</v>
      </c>
      <c r="E156" s="21">
        <v>180000</v>
      </c>
      <c r="F156" s="60" t="s">
        <v>45</v>
      </c>
    </row>
    <row r="157" spans="1:6" s="13" customFormat="1" x14ac:dyDescent="0.2">
      <c r="B157" s="12"/>
      <c r="C157" s="47"/>
      <c r="D157" s="21"/>
      <c r="E157" s="21"/>
      <c r="F157" s="60"/>
    </row>
    <row r="158" spans="1:6" s="13" customFormat="1" x14ac:dyDescent="0.2">
      <c r="A158" s="223" t="s">
        <v>1800</v>
      </c>
      <c r="B158" s="223"/>
      <c r="C158" s="223"/>
      <c r="D158" s="223"/>
      <c r="E158" s="223"/>
      <c r="F158" s="223"/>
    </row>
    <row r="159" spans="1:6" s="13" customFormat="1" x14ac:dyDescent="0.2">
      <c r="A159" s="25"/>
      <c r="B159" s="25"/>
      <c r="C159" s="25"/>
      <c r="D159" s="25"/>
      <c r="E159" s="25"/>
      <c r="F159" s="25"/>
    </row>
    <row r="160" spans="1:6" s="13" customFormat="1" x14ac:dyDescent="0.2">
      <c r="A160" s="1" t="s">
        <v>42</v>
      </c>
      <c r="B160" s="12"/>
      <c r="C160" s="47"/>
      <c r="D160" s="21"/>
      <c r="E160" s="21"/>
      <c r="F160" s="21"/>
    </row>
    <row r="161" spans="1:6" s="13" customFormat="1" x14ac:dyDescent="0.2">
      <c r="A161" s="13" t="s">
        <v>1801</v>
      </c>
      <c r="B161" s="12" t="s">
        <v>1698</v>
      </c>
      <c r="C161" s="47">
        <v>1.29</v>
      </c>
      <c r="D161" s="21" t="s">
        <v>44</v>
      </c>
      <c r="E161" s="21">
        <v>171000</v>
      </c>
      <c r="F161" s="60" t="s">
        <v>45</v>
      </c>
    </row>
    <row r="162" spans="1:6" s="13" customFormat="1" x14ac:dyDescent="0.2">
      <c r="A162" s="13" t="s">
        <v>1802</v>
      </c>
      <c r="B162" s="12" t="s">
        <v>1698</v>
      </c>
      <c r="C162" s="47">
        <v>0.98099999999999998</v>
      </c>
      <c r="D162" s="21" t="s">
        <v>44</v>
      </c>
      <c r="E162" s="21">
        <v>91000</v>
      </c>
      <c r="F162" s="60" t="s">
        <v>45</v>
      </c>
    </row>
    <row r="163" spans="1:6" s="13" customFormat="1" x14ac:dyDescent="0.2">
      <c r="A163" s="13" t="s">
        <v>1803</v>
      </c>
      <c r="B163" s="12" t="s">
        <v>1698</v>
      </c>
      <c r="C163" s="47">
        <v>1.123</v>
      </c>
      <c r="D163" s="21" t="s">
        <v>44</v>
      </c>
      <c r="E163" s="21">
        <v>151000</v>
      </c>
      <c r="F163" s="60" t="s">
        <v>45</v>
      </c>
    </row>
    <row r="164" spans="1:6" s="13" customFormat="1" x14ac:dyDescent="0.2">
      <c r="A164" s="13" t="s">
        <v>1804</v>
      </c>
      <c r="B164" s="12" t="s">
        <v>1705</v>
      </c>
      <c r="C164" s="47">
        <v>1.214</v>
      </c>
      <c r="D164" s="21" t="s">
        <v>44</v>
      </c>
      <c r="E164" s="21">
        <v>124000</v>
      </c>
      <c r="F164" s="60" t="s">
        <v>45</v>
      </c>
    </row>
    <row r="165" spans="1:6" s="13" customFormat="1" x14ac:dyDescent="0.2">
      <c r="A165" s="13" t="s">
        <v>1805</v>
      </c>
      <c r="B165" s="12" t="s">
        <v>1700</v>
      </c>
      <c r="C165" s="47">
        <v>1.716</v>
      </c>
      <c r="D165" s="21" t="s">
        <v>44</v>
      </c>
      <c r="E165" s="21">
        <v>204000</v>
      </c>
      <c r="F165" s="60" t="s">
        <v>45</v>
      </c>
    </row>
    <row r="166" spans="1:6" s="13" customFormat="1" x14ac:dyDescent="0.2">
      <c r="A166" s="13" t="s">
        <v>1806</v>
      </c>
      <c r="B166" s="12" t="s">
        <v>1698</v>
      </c>
      <c r="C166" s="47">
        <v>0.40699999999999997</v>
      </c>
      <c r="D166" s="21" t="s">
        <v>44</v>
      </c>
      <c r="E166" s="21">
        <v>44000</v>
      </c>
      <c r="F166" s="60" t="s">
        <v>45</v>
      </c>
    </row>
    <row r="167" spans="1:6" s="13" customFormat="1" x14ac:dyDescent="0.2">
      <c r="A167" s="13" t="s">
        <v>1807</v>
      </c>
      <c r="B167" s="12" t="s">
        <v>1698</v>
      </c>
      <c r="C167" s="47">
        <v>7.0000000000000007E-2</v>
      </c>
      <c r="D167" s="21" t="s">
        <v>44</v>
      </c>
      <c r="E167" s="21">
        <v>174000</v>
      </c>
      <c r="F167" s="60" t="s">
        <v>45</v>
      </c>
    </row>
    <row r="168" spans="1:6" s="13" customFormat="1" x14ac:dyDescent="0.2">
      <c r="A168" s="13" t="s">
        <v>1808</v>
      </c>
      <c r="B168" s="12" t="s">
        <v>1698</v>
      </c>
      <c r="C168" s="47">
        <v>3.27</v>
      </c>
      <c r="D168" s="21" t="s">
        <v>44</v>
      </c>
      <c r="E168" s="21">
        <v>245000</v>
      </c>
      <c r="F168" s="60" t="s">
        <v>45</v>
      </c>
    </row>
    <row r="169" spans="1:6" s="13" customFormat="1" x14ac:dyDescent="0.2">
      <c r="A169" s="16" t="s">
        <v>1809</v>
      </c>
      <c r="B169" s="12" t="s">
        <v>1698</v>
      </c>
      <c r="C169" s="37">
        <v>2.4500000000000002</v>
      </c>
      <c r="D169" s="12" t="s">
        <v>44</v>
      </c>
      <c r="E169" s="11">
        <v>210000</v>
      </c>
      <c r="F169" s="11" t="s">
        <v>45</v>
      </c>
    </row>
    <row r="170" spans="1:6" s="13" customFormat="1" x14ac:dyDescent="0.2">
      <c r="A170" s="16" t="s">
        <v>1810</v>
      </c>
      <c r="B170" s="12" t="s">
        <v>1698</v>
      </c>
      <c r="C170" s="37">
        <v>0.38</v>
      </c>
      <c r="D170" s="12" t="s">
        <v>44</v>
      </c>
      <c r="E170" s="11">
        <v>260000</v>
      </c>
      <c r="F170" s="11" t="s">
        <v>45</v>
      </c>
    </row>
    <row r="171" spans="1:6" s="13" customFormat="1" x14ac:dyDescent="0.2">
      <c r="A171" s="16" t="s">
        <v>1811</v>
      </c>
      <c r="B171" s="12" t="s">
        <v>1698</v>
      </c>
      <c r="C171" s="37">
        <v>2.0099999999999998</v>
      </c>
      <c r="D171" s="12" t="s">
        <v>44</v>
      </c>
      <c r="E171" s="11">
        <v>185000</v>
      </c>
      <c r="F171" s="11" t="s">
        <v>45</v>
      </c>
    </row>
    <row r="172" spans="1:6" s="13" customFormat="1" x14ac:dyDescent="0.2">
      <c r="A172" s="16" t="s">
        <v>1812</v>
      </c>
      <c r="B172" s="12" t="s">
        <v>1698</v>
      </c>
      <c r="C172" s="37">
        <v>2.0009999999999999</v>
      </c>
      <c r="D172" s="12" t="s">
        <v>44</v>
      </c>
      <c r="E172" s="11">
        <v>200000</v>
      </c>
      <c r="F172" s="11" t="s">
        <v>45</v>
      </c>
    </row>
    <row r="173" spans="1:6" s="13" customFormat="1" x14ac:dyDescent="0.2">
      <c r="A173" s="16" t="s">
        <v>1813</v>
      </c>
      <c r="B173" s="12" t="s">
        <v>1698</v>
      </c>
      <c r="C173" s="37">
        <v>2.3809999999999998</v>
      </c>
      <c r="D173" s="12" t="s">
        <v>44</v>
      </c>
      <c r="E173" s="11">
        <v>171000</v>
      </c>
      <c r="F173" s="11" t="s">
        <v>45</v>
      </c>
    </row>
    <row r="174" spans="1:6" s="13" customFormat="1" x14ac:dyDescent="0.2">
      <c r="A174" s="16" t="s">
        <v>1814</v>
      </c>
      <c r="B174" s="12" t="s">
        <v>1705</v>
      </c>
      <c r="C174" s="37">
        <v>0.82</v>
      </c>
      <c r="D174" s="12" t="s">
        <v>44</v>
      </c>
      <c r="E174" s="11">
        <v>367000</v>
      </c>
      <c r="F174" s="11" t="s">
        <v>45</v>
      </c>
    </row>
    <row r="175" spans="1:6" s="13" customFormat="1" x14ac:dyDescent="0.2">
      <c r="A175" s="16" t="s">
        <v>1815</v>
      </c>
      <c r="B175" s="12" t="s">
        <v>1698</v>
      </c>
      <c r="C175" s="37">
        <v>0.40600000000000003</v>
      </c>
      <c r="D175" s="12" t="s">
        <v>44</v>
      </c>
      <c r="E175" s="11">
        <v>86000</v>
      </c>
      <c r="F175" s="11" t="s">
        <v>45</v>
      </c>
    </row>
    <row r="176" spans="1:6" s="13" customFormat="1" x14ac:dyDescent="0.2">
      <c r="A176" s="16" t="s">
        <v>1816</v>
      </c>
      <c r="B176" s="12" t="s">
        <v>1698</v>
      </c>
      <c r="C176" s="37">
        <v>1.22</v>
      </c>
      <c r="D176" s="12" t="s">
        <v>44</v>
      </c>
      <c r="E176" s="11">
        <v>78000</v>
      </c>
      <c r="F176" s="11" t="s">
        <v>45</v>
      </c>
    </row>
    <row r="177" spans="1:6" s="13" customFormat="1" x14ac:dyDescent="0.2">
      <c r="A177" s="16"/>
      <c r="B177" s="12"/>
      <c r="C177" s="37"/>
      <c r="D177" s="12"/>
      <c r="E177" s="11"/>
      <c r="F177" s="11"/>
    </row>
    <row r="178" spans="1:6" s="13" customFormat="1" x14ac:dyDescent="0.2">
      <c r="A178" s="1" t="s">
        <v>52</v>
      </c>
      <c r="B178" s="12"/>
      <c r="C178" s="60"/>
      <c r="E178" s="21"/>
      <c r="F178" s="21"/>
    </row>
    <row r="179" spans="1:6" s="13" customFormat="1" x14ac:dyDescent="0.2">
      <c r="A179" s="13" t="s">
        <v>1817</v>
      </c>
      <c r="B179" s="12" t="s">
        <v>1698</v>
      </c>
      <c r="C179" s="60">
        <v>1.42</v>
      </c>
      <c r="D179" s="59" t="s">
        <v>44</v>
      </c>
      <c r="E179" s="21">
        <v>85000</v>
      </c>
      <c r="F179" s="21" t="s">
        <v>45</v>
      </c>
    </row>
    <row r="180" spans="1:6" s="13" customFormat="1" x14ac:dyDescent="0.2">
      <c r="A180" s="13" t="s">
        <v>1818</v>
      </c>
      <c r="B180" s="12" t="s">
        <v>1698</v>
      </c>
      <c r="C180" s="60">
        <v>0.42</v>
      </c>
      <c r="D180" s="59" t="s">
        <v>44</v>
      </c>
      <c r="E180" s="21">
        <v>91000</v>
      </c>
      <c r="F180" s="21" t="s">
        <v>45</v>
      </c>
    </row>
    <row r="181" spans="1:6" s="13" customFormat="1" x14ac:dyDescent="0.2">
      <c r="A181" s="13" t="s">
        <v>1819</v>
      </c>
      <c r="B181" s="12" t="s">
        <v>1698</v>
      </c>
      <c r="C181" s="60">
        <v>0.41</v>
      </c>
      <c r="D181" s="59" t="s">
        <v>44</v>
      </c>
      <c r="E181" s="21">
        <v>104000</v>
      </c>
      <c r="F181" s="21" t="s">
        <v>45</v>
      </c>
    </row>
    <row r="182" spans="1:6" s="13" customFormat="1" x14ac:dyDescent="0.2">
      <c r="A182" s="16" t="s">
        <v>1820</v>
      </c>
      <c r="B182" s="12" t="s">
        <v>1698</v>
      </c>
      <c r="C182" s="37">
        <v>0.87</v>
      </c>
      <c r="D182" s="59" t="s">
        <v>44</v>
      </c>
      <c r="E182" s="11">
        <v>57000</v>
      </c>
      <c r="F182" s="11" t="s">
        <v>45</v>
      </c>
    </row>
    <row r="183" spans="1:6" s="13" customFormat="1" x14ac:dyDescent="0.2">
      <c r="A183" s="16" t="s">
        <v>1821</v>
      </c>
      <c r="B183" s="12" t="s">
        <v>1719</v>
      </c>
      <c r="C183" s="37">
        <v>1.62</v>
      </c>
      <c r="D183" s="59" t="s">
        <v>44</v>
      </c>
      <c r="E183" s="11">
        <v>198000</v>
      </c>
      <c r="F183" s="11" t="s">
        <v>45</v>
      </c>
    </row>
    <row r="184" spans="1:6" s="13" customFormat="1" x14ac:dyDescent="0.2">
      <c r="A184" s="16" t="s">
        <v>1822</v>
      </c>
      <c r="B184" s="12" t="s">
        <v>1698</v>
      </c>
      <c r="C184" s="37">
        <v>2.35</v>
      </c>
      <c r="D184" s="59" t="s">
        <v>44</v>
      </c>
      <c r="E184" s="11">
        <v>99000</v>
      </c>
      <c r="F184" s="11" t="s">
        <v>45</v>
      </c>
    </row>
    <row r="185" spans="1:6" s="13" customFormat="1" x14ac:dyDescent="0.2">
      <c r="A185" s="16" t="s">
        <v>1823</v>
      </c>
      <c r="B185" s="12" t="s">
        <v>1698</v>
      </c>
      <c r="C185" s="37">
        <v>0.34</v>
      </c>
      <c r="D185" s="59" t="s">
        <v>44</v>
      </c>
      <c r="E185" s="11">
        <v>150000</v>
      </c>
      <c r="F185" s="11" t="s">
        <v>45</v>
      </c>
    </row>
    <row r="186" spans="1:6" s="13" customFormat="1" x14ac:dyDescent="0.2">
      <c r="A186" s="16" t="s">
        <v>1824</v>
      </c>
      <c r="B186" s="12" t="s">
        <v>1705</v>
      </c>
      <c r="C186" s="37">
        <v>2.0699999999999998</v>
      </c>
      <c r="D186" s="59" t="s">
        <v>44</v>
      </c>
      <c r="E186" s="11">
        <v>222000</v>
      </c>
      <c r="F186" s="11" t="s">
        <v>45</v>
      </c>
    </row>
    <row r="187" spans="1:6" s="13" customFormat="1" x14ac:dyDescent="0.2">
      <c r="A187" s="16" t="s">
        <v>1825</v>
      </c>
      <c r="B187" s="12" t="s">
        <v>1698</v>
      </c>
      <c r="C187" s="37">
        <v>2.41</v>
      </c>
      <c r="D187" s="59" t="s">
        <v>44</v>
      </c>
      <c r="E187" s="11" t="s">
        <v>1826</v>
      </c>
      <c r="F187" s="11" t="s">
        <v>45</v>
      </c>
    </row>
    <row r="188" spans="1:6" s="13" customFormat="1" x14ac:dyDescent="0.2">
      <c r="A188" s="16" t="s">
        <v>1827</v>
      </c>
      <c r="B188" s="12" t="s">
        <v>1719</v>
      </c>
      <c r="C188" s="37">
        <v>0.42</v>
      </c>
      <c r="D188" s="59" t="s">
        <v>44</v>
      </c>
      <c r="E188" s="11">
        <v>130000</v>
      </c>
      <c r="F188" s="11" t="s">
        <v>45</v>
      </c>
    </row>
    <row r="189" spans="1:6" s="13" customFormat="1" x14ac:dyDescent="0.2">
      <c r="A189" s="16" t="s">
        <v>1828</v>
      </c>
      <c r="B189" s="12" t="s">
        <v>1719</v>
      </c>
      <c r="C189" s="37">
        <v>4.33</v>
      </c>
      <c r="D189" s="59" t="s">
        <v>44</v>
      </c>
      <c r="E189" s="11">
        <v>220000</v>
      </c>
      <c r="F189" s="11" t="s">
        <v>45</v>
      </c>
    </row>
    <row r="190" spans="1:6" s="13" customFormat="1" x14ac:dyDescent="0.2">
      <c r="A190" s="16" t="s">
        <v>1829</v>
      </c>
      <c r="B190" s="12" t="s">
        <v>1698</v>
      </c>
      <c r="C190" s="37">
        <v>0.98</v>
      </c>
      <c r="D190" s="59" t="s">
        <v>44</v>
      </c>
      <c r="E190" s="11" t="s">
        <v>86</v>
      </c>
      <c r="F190" s="11" t="s">
        <v>45</v>
      </c>
    </row>
    <row r="191" spans="1:6" s="13" customFormat="1" x14ac:dyDescent="0.2">
      <c r="B191" s="12"/>
      <c r="C191" s="47"/>
      <c r="D191" s="21"/>
      <c r="E191" s="21"/>
      <c r="F191" s="60"/>
    </row>
    <row r="192" spans="1:6" s="13" customFormat="1" x14ac:dyDescent="0.2">
      <c r="A192" s="1" t="s">
        <v>47</v>
      </c>
      <c r="B192" s="12"/>
      <c r="C192" s="60"/>
      <c r="E192" s="21"/>
      <c r="F192" s="21"/>
    </row>
    <row r="193" spans="1:6" s="13" customFormat="1" x14ac:dyDescent="0.2">
      <c r="A193" s="16" t="s">
        <v>1830</v>
      </c>
      <c r="B193" s="12" t="s">
        <v>1719</v>
      </c>
      <c r="C193" s="37">
        <v>1.3</v>
      </c>
      <c r="D193" s="59" t="s">
        <v>44</v>
      </c>
      <c r="E193" s="11">
        <v>222000</v>
      </c>
      <c r="F193" s="11" t="s">
        <v>45</v>
      </c>
    </row>
    <row r="194" spans="1:6" s="13" customFormat="1" x14ac:dyDescent="0.2">
      <c r="A194" s="13" t="s">
        <v>1831</v>
      </c>
      <c r="B194" s="12" t="s">
        <v>1698</v>
      </c>
      <c r="C194" s="60">
        <v>1.31</v>
      </c>
      <c r="D194" s="59" t="s">
        <v>44</v>
      </c>
      <c r="E194" s="21" t="s">
        <v>1832</v>
      </c>
      <c r="F194" s="21" t="s">
        <v>45</v>
      </c>
    </row>
    <row r="195" spans="1:6" s="13" customFormat="1" x14ac:dyDescent="0.2">
      <c r="A195" s="13" t="s">
        <v>1833</v>
      </c>
      <c r="B195" s="12" t="s">
        <v>1719</v>
      </c>
      <c r="C195" s="60">
        <v>0.42</v>
      </c>
      <c r="D195" s="59" t="s">
        <v>44</v>
      </c>
      <c r="E195" s="21">
        <v>119000</v>
      </c>
      <c r="F195" s="21" t="s">
        <v>45</v>
      </c>
    </row>
    <row r="196" spans="1:6" s="13" customFormat="1" x14ac:dyDescent="0.2">
      <c r="A196" s="16" t="s">
        <v>1834</v>
      </c>
      <c r="B196" s="12" t="s">
        <v>1698</v>
      </c>
      <c r="C196" s="37">
        <v>0.87</v>
      </c>
      <c r="D196" s="59" t="s">
        <v>44</v>
      </c>
      <c r="E196" s="11" t="s">
        <v>1835</v>
      </c>
      <c r="F196" s="11" t="s">
        <v>45</v>
      </c>
    </row>
    <row r="197" spans="1:6" s="13" customFormat="1" x14ac:dyDescent="0.2">
      <c r="A197" s="16" t="s">
        <v>1836</v>
      </c>
      <c r="B197" s="12" t="s">
        <v>1719</v>
      </c>
      <c r="C197" s="37">
        <v>0.91</v>
      </c>
      <c r="D197" s="59" t="s">
        <v>44</v>
      </c>
      <c r="E197" s="11">
        <v>247000</v>
      </c>
      <c r="F197" s="11" t="s">
        <v>45</v>
      </c>
    </row>
    <row r="198" spans="1:6" s="13" customFormat="1" x14ac:dyDescent="0.2">
      <c r="A198" s="16" t="s">
        <v>1715</v>
      </c>
      <c r="B198" s="12" t="s">
        <v>1698</v>
      </c>
      <c r="C198" s="37">
        <v>0.81</v>
      </c>
      <c r="D198" s="59" t="s">
        <v>44</v>
      </c>
      <c r="E198" s="11" t="s">
        <v>1837</v>
      </c>
      <c r="F198" s="11" t="s">
        <v>45</v>
      </c>
    </row>
    <row r="199" spans="1:6" s="13" customFormat="1" x14ac:dyDescent="0.2">
      <c r="A199" s="16" t="s">
        <v>1838</v>
      </c>
      <c r="B199" s="12" t="s">
        <v>1698</v>
      </c>
      <c r="C199" s="37">
        <v>1.23</v>
      </c>
      <c r="D199" s="59" t="s">
        <v>44</v>
      </c>
      <c r="E199" s="11">
        <v>81000</v>
      </c>
      <c r="F199" s="11" t="s">
        <v>45</v>
      </c>
    </row>
    <row r="200" spans="1:6" s="13" customFormat="1" x14ac:dyDescent="0.2">
      <c r="A200" s="16" t="s">
        <v>1839</v>
      </c>
      <c r="B200" s="12" t="s">
        <v>1698</v>
      </c>
      <c r="C200" s="37">
        <v>0.4</v>
      </c>
      <c r="D200" s="59" t="s">
        <v>44</v>
      </c>
      <c r="E200" s="11">
        <v>50000</v>
      </c>
      <c r="F200" s="11" t="s">
        <v>45</v>
      </c>
    </row>
    <row r="201" spans="1:6" s="13" customFormat="1" x14ac:dyDescent="0.2">
      <c r="A201" s="16" t="s">
        <v>1840</v>
      </c>
      <c r="B201" s="12" t="s">
        <v>1719</v>
      </c>
      <c r="C201" s="37">
        <v>1.02</v>
      </c>
      <c r="D201" s="59" t="s">
        <v>44</v>
      </c>
      <c r="E201" s="11" t="s">
        <v>1841</v>
      </c>
      <c r="F201" s="11" t="s">
        <v>45</v>
      </c>
    </row>
    <row r="202" spans="1:6" s="13" customFormat="1" x14ac:dyDescent="0.2">
      <c r="A202" s="16" t="s">
        <v>1842</v>
      </c>
      <c r="B202" s="12" t="s">
        <v>1698</v>
      </c>
      <c r="C202" s="37">
        <v>0.41</v>
      </c>
      <c r="D202" s="59" t="s">
        <v>44</v>
      </c>
      <c r="E202" s="11">
        <v>143000</v>
      </c>
      <c r="F202" s="11" t="s">
        <v>45</v>
      </c>
    </row>
    <row r="203" spans="1:6" s="13" customFormat="1" x14ac:dyDescent="0.2">
      <c r="A203" s="16" t="s">
        <v>1843</v>
      </c>
      <c r="B203" s="12" t="s">
        <v>1698</v>
      </c>
      <c r="C203" s="37">
        <v>0.40300000000000002</v>
      </c>
      <c r="D203" s="59" t="s">
        <v>44</v>
      </c>
      <c r="E203" s="11">
        <v>124000</v>
      </c>
      <c r="F203" s="11" t="s">
        <v>45</v>
      </c>
    </row>
    <row r="204" spans="1:6" s="13" customFormat="1" x14ac:dyDescent="0.2">
      <c r="A204" s="16" t="s">
        <v>1844</v>
      </c>
      <c r="B204" s="12" t="s">
        <v>1698</v>
      </c>
      <c r="C204" s="37">
        <v>0.4</v>
      </c>
      <c r="D204" s="59" t="s">
        <v>44</v>
      </c>
      <c r="E204" s="11">
        <v>124000</v>
      </c>
      <c r="F204" s="11" t="s">
        <v>45</v>
      </c>
    </row>
    <row r="205" spans="1:6" s="13" customFormat="1" x14ac:dyDescent="0.2">
      <c r="A205" s="16" t="s">
        <v>1845</v>
      </c>
      <c r="B205" s="12" t="s">
        <v>1705</v>
      </c>
      <c r="C205" s="37">
        <v>2.4</v>
      </c>
      <c r="D205" s="59" t="s">
        <v>44</v>
      </c>
      <c r="E205" s="11">
        <v>113000</v>
      </c>
      <c r="F205" s="11" t="s">
        <v>45</v>
      </c>
    </row>
    <row r="206" spans="1:6" s="13" customFormat="1" x14ac:dyDescent="0.2">
      <c r="A206" s="16"/>
      <c r="B206" s="12" t="s">
        <v>1700</v>
      </c>
      <c r="C206" s="37">
        <v>2.12</v>
      </c>
      <c r="D206" s="59" t="s">
        <v>44</v>
      </c>
      <c r="E206" s="11">
        <v>90000</v>
      </c>
      <c r="F206" s="11" t="s">
        <v>45</v>
      </c>
    </row>
    <row r="207" spans="1:6" s="13" customFormat="1" x14ac:dyDescent="0.2">
      <c r="A207" s="16" t="s">
        <v>1846</v>
      </c>
      <c r="B207" s="12" t="s">
        <v>1705</v>
      </c>
      <c r="C207" s="37">
        <v>0.96</v>
      </c>
      <c r="D207" s="59" t="s">
        <v>44</v>
      </c>
      <c r="E207" s="11">
        <v>138000</v>
      </c>
      <c r="F207" s="11" t="s">
        <v>45</v>
      </c>
    </row>
    <row r="208" spans="1:6" s="13" customFormat="1" x14ac:dyDescent="0.2">
      <c r="A208" s="16" t="s">
        <v>1847</v>
      </c>
      <c r="B208" s="12" t="s">
        <v>1698</v>
      </c>
      <c r="C208" s="37">
        <v>1.3</v>
      </c>
      <c r="D208" s="59" t="s">
        <v>44</v>
      </c>
      <c r="E208" s="11">
        <v>100000</v>
      </c>
      <c r="F208" s="11" t="s">
        <v>45</v>
      </c>
    </row>
    <row r="209" spans="1:6" s="13" customFormat="1" x14ac:dyDescent="0.2">
      <c r="A209" s="16" t="s">
        <v>1848</v>
      </c>
      <c r="B209" s="12" t="s">
        <v>1698</v>
      </c>
      <c r="C209" s="37">
        <v>0.8</v>
      </c>
      <c r="D209" s="59" t="s">
        <v>44</v>
      </c>
      <c r="E209" s="11">
        <v>81000</v>
      </c>
      <c r="F209" s="11" t="s">
        <v>45</v>
      </c>
    </row>
    <row r="210" spans="1:6" s="13" customFormat="1" x14ac:dyDescent="0.2">
      <c r="A210" s="16" t="s">
        <v>1849</v>
      </c>
      <c r="B210" s="12" t="s">
        <v>1698</v>
      </c>
      <c r="C210" s="37">
        <v>1.57</v>
      </c>
      <c r="D210" s="59" t="s">
        <v>44</v>
      </c>
      <c r="E210" s="11">
        <v>51000</v>
      </c>
      <c r="F210" s="11" t="s">
        <v>45</v>
      </c>
    </row>
    <row r="211" spans="1:6" s="13" customFormat="1" x14ac:dyDescent="0.2">
      <c r="A211" s="16" t="s">
        <v>1850</v>
      </c>
      <c r="B211" s="12" t="s">
        <v>1698</v>
      </c>
      <c r="C211" s="37">
        <v>0.6</v>
      </c>
      <c r="D211" s="59" t="s">
        <v>44</v>
      </c>
      <c r="E211" s="11" t="s">
        <v>1851</v>
      </c>
      <c r="F211" s="11" t="s">
        <v>45</v>
      </c>
    </row>
    <row r="212" spans="1:6" s="13" customFormat="1" x14ac:dyDescent="0.2">
      <c r="A212" s="16" t="s">
        <v>1852</v>
      </c>
      <c r="B212" s="12" t="s">
        <v>1698</v>
      </c>
      <c r="C212" s="37">
        <v>1.62</v>
      </c>
      <c r="D212" s="59" t="s">
        <v>44</v>
      </c>
      <c r="E212" s="11">
        <v>124000</v>
      </c>
      <c r="F212" s="11" t="s">
        <v>45</v>
      </c>
    </row>
    <row r="213" spans="1:6" s="13" customFormat="1" x14ac:dyDescent="0.2">
      <c r="A213" s="16" t="s">
        <v>1853</v>
      </c>
      <c r="B213" s="12" t="s">
        <v>1698</v>
      </c>
      <c r="C213" s="37">
        <v>2.57</v>
      </c>
      <c r="D213" s="59" t="s">
        <v>44</v>
      </c>
      <c r="E213" s="11">
        <v>70000</v>
      </c>
      <c r="F213" s="11" t="s">
        <v>45</v>
      </c>
    </row>
    <row r="214" spans="1:6" s="13" customFormat="1" x14ac:dyDescent="0.2">
      <c r="A214" s="16" t="s">
        <v>1854</v>
      </c>
      <c r="B214" s="12" t="s">
        <v>1698</v>
      </c>
      <c r="C214" s="37">
        <v>0.79</v>
      </c>
      <c r="D214" s="59" t="s">
        <v>44</v>
      </c>
      <c r="E214" s="11">
        <v>101000</v>
      </c>
      <c r="F214" s="11" t="s">
        <v>45</v>
      </c>
    </row>
    <row r="215" spans="1:6" s="13" customFormat="1" x14ac:dyDescent="0.2">
      <c r="A215" s="16" t="s">
        <v>1855</v>
      </c>
      <c r="B215" s="12" t="s">
        <v>1705</v>
      </c>
      <c r="C215" s="37">
        <v>1.1000000000000001</v>
      </c>
      <c r="D215" s="59" t="s">
        <v>44</v>
      </c>
      <c r="E215" s="11">
        <v>224000</v>
      </c>
      <c r="F215" s="11" t="s">
        <v>45</v>
      </c>
    </row>
    <row r="216" spans="1:6" s="13" customFormat="1" x14ac:dyDescent="0.2">
      <c r="A216" s="16" t="s">
        <v>1856</v>
      </c>
      <c r="B216" s="12" t="s">
        <v>1698</v>
      </c>
      <c r="C216" s="37">
        <v>1.21</v>
      </c>
      <c r="D216" s="59" t="s">
        <v>44</v>
      </c>
      <c r="E216" s="11">
        <v>50000</v>
      </c>
      <c r="F216" s="11" t="s">
        <v>45</v>
      </c>
    </row>
    <row r="217" spans="1:6" s="13" customFormat="1" x14ac:dyDescent="0.2">
      <c r="A217" s="16" t="s">
        <v>1857</v>
      </c>
      <c r="B217" s="12" t="s">
        <v>1698</v>
      </c>
      <c r="C217" s="37">
        <v>1.1200000000000001</v>
      </c>
      <c r="D217" s="59" t="s">
        <v>44</v>
      </c>
      <c r="E217" s="11" t="s">
        <v>1858</v>
      </c>
      <c r="F217" s="11" t="s">
        <v>45</v>
      </c>
    </row>
    <row r="218" spans="1:6" s="13" customFormat="1" x14ac:dyDescent="0.2">
      <c r="A218" s="16" t="s">
        <v>1859</v>
      </c>
      <c r="B218" s="12" t="s">
        <v>1698</v>
      </c>
      <c r="C218" s="37">
        <v>2.2999999999999998</v>
      </c>
      <c r="D218" s="59" t="s">
        <v>44</v>
      </c>
      <c r="E218" s="11">
        <v>67000</v>
      </c>
      <c r="F218" s="11" t="s">
        <v>45</v>
      </c>
    </row>
    <row r="219" spans="1:6" s="13" customFormat="1" x14ac:dyDescent="0.2">
      <c r="A219" s="16" t="s">
        <v>1860</v>
      </c>
      <c r="B219" s="12" t="s">
        <v>1698</v>
      </c>
      <c r="C219" s="37">
        <v>1.18</v>
      </c>
      <c r="D219" s="59" t="s">
        <v>44</v>
      </c>
      <c r="E219" s="11">
        <v>50000</v>
      </c>
      <c r="F219" s="11" t="s">
        <v>45</v>
      </c>
    </row>
    <row r="220" spans="1:6" s="13" customFormat="1" x14ac:dyDescent="0.2">
      <c r="A220" s="16" t="s">
        <v>1861</v>
      </c>
      <c r="B220" s="12" t="s">
        <v>1698</v>
      </c>
      <c r="C220" s="37">
        <v>1.23</v>
      </c>
      <c r="D220" s="59" t="s">
        <v>44</v>
      </c>
      <c r="E220" s="11" t="s">
        <v>1862</v>
      </c>
      <c r="F220" s="11" t="s">
        <v>45</v>
      </c>
    </row>
    <row r="221" spans="1:6" s="13" customFormat="1" x14ac:dyDescent="0.2">
      <c r="A221" s="16" t="s">
        <v>1863</v>
      </c>
      <c r="B221" s="12" t="s">
        <v>1698</v>
      </c>
      <c r="C221" s="37">
        <v>1.1100000000000001</v>
      </c>
      <c r="D221" s="59" t="s">
        <v>44</v>
      </c>
      <c r="E221" s="11">
        <v>68000</v>
      </c>
      <c r="F221" s="11" t="s">
        <v>45</v>
      </c>
    </row>
    <row r="222" spans="1:6" s="13" customFormat="1" x14ac:dyDescent="0.2">
      <c r="A222" s="16" t="s">
        <v>1864</v>
      </c>
      <c r="B222" s="12" t="s">
        <v>1698</v>
      </c>
      <c r="C222" s="37">
        <v>0.3</v>
      </c>
      <c r="D222" s="59" t="s">
        <v>44</v>
      </c>
      <c r="E222" s="11">
        <v>200000</v>
      </c>
      <c r="F222" s="11" t="s">
        <v>45</v>
      </c>
    </row>
    <row r="223" spans="1:6" s="13" customFormat="1" x14ac:dyDescent="0.2">
      <c r="A223" s="16" t="s">
        <v>1865</v>
      </c>
      <c r="B223" s="12" t="s">
        <v>1705</v>
      </c>
      <c r="C223" s="37">
        <v>0.41</v>
      </c>
      <c r="D223" s="59" t="s">
        <v>44</v>
      </c>
      <c r="E223" s="11">
        <v>97000</v>
      </c>
      <c r="F223" s="11" t="s">
        <v>45</v>
      </c>
    </row>
    <row r="224" spans="1:6" s="13" customFormat="1" x14ac:dyDescent="0.2">
      <c r="A224" s="16" t="s">
        <v>1866</v>
      </c>
      <c r="B224" s="12" t="s">
        <v>1698</v>
      </c>
      <c r="C224" s="37">
        <v>0.85</v>
      </c>
      <c r="D224" s="59" t="s">
        <v>44</v>
      </c>
      <c r="E224" s="11">
        <v>120000</v>
      </c>
      <c r="F224" s="11" t="s">
        <v>45</v>
      </c>
    </row>
    <row r="225" spans="1:6" s="13" customFormat="1" x14ac:dyDescent="0.2">
      <c r="A225" s="16" t="s">
        <v>1867</v>
      </c>
      <c r="B225" s="12" t="s">
        <v>1705</v>
      </c>
      <c r="C225" s="37">
        <v>1.22</v>
      </c>
      <c r="D225" s="59" t="s">
        <v>44</v>
      </c>
      <c r="E225" s="11">
        <v>90000</v>
      </c>
      <c r="F225" s="11" t="s">
        <v>45</v>
      </c>
    </row>
    <row r="226" spans="1:6" s="13" customFormat="1" x14ac:dyDescent="0.2">
      <c r="A226" s="16" t="s">
        <v>1868</v>
      </c>
      <c r="B226" s="12" t="s">
        <v>1698</v>
      </c>
      <c r="C226" s="37">
        <v>0.33</v>
      </c>
      <c r="D226" s="59" t="s">
        <v>44</v>
      </c>
      <c r="E226" s="11">
        <v>240000</v>
      </c>
      <c r="F226" s="11" t="s">
        <v>45</v>
      </c>
    </row>
    <row r="227" spans="1:6" s="13" customFormat="1" x14ac:dyDescent="0.2">
      <c r="A227" s="16" t="s">
        <v>1869</v>
      </c>
      <c r="B227" s="12" t="s">
        <v>1698</v>
      </c>
      <c r="C227" s="37">
        <v>0.86</v>
      </c>
      <c r="D227" s="59" t="s">
        <v>44</v>
      </c>
      <c r="E227" s="11">
        <v>58000</v>
      </c>
      <c r="F227" s="11" t="s">
        <v>45</v>
      </c>
    </row>
    <row r="228" spans="1:6" s="13" customFormat="1" x14ac:dyDescent="0.2">
      <c r="A228" s="16" t="s">
        <v>1870</v>
      </c>
      <c r="B228" s="12" t="s">
        <v>1698</v>
      </c>
      <c r="C228" s="37">
        <v>0.91</v>
      </c>
      <c r="D228" s="59" t="s">
        <v>44</v>
      </c>
      <c r="E228" s="11">
        <v>88000</v>
      </c>
      <c r="F228" s="11" t="s">
        <v>45</v>
      </c>
    </row>
    <row r="229" spans="1:6" s="13" customFormat="1" x14ac:dyDescent="0.2">
      <c r="A229" s="16" t="s">
        <v>1871</v>
      </c>
      <c r="B229" s="12" t="s">
        <v>1698</v>
      </c>
      <c r="C229" s="37">
        <v>1.28</v>
      </c>
      <c r="D229" s="59" t="s">
        <v>44</v>
      </c>
      <c r="E229" s="11" t="s">
        <v>1872</v>
      </c>
      <c r="F229" s="11" t="s">
        <v>45</v>
      </c>
    </row>
    <row r="230" spans="1:6" s="13" customFormat="1" x14ac:dyDescent="0.2">
      <c r="A230" s="16" t="s">
        <v>1873</v>
      </c>
      <c r="B230" s="12" t="s">
        <v>1705</v>
      </c>
      <c r="C230" s="37">
        <v>0.79</v>
      </c>
      <c r="D230" s="59" t="s">
        <v>44</v>
      </c>
      <c r="E230" s="11">
        <v>100000</v>
      </c>
      <c r="F230" s="11" t="s">
        <v>45</v>
      </c>
    </row>
    <row r="231" spans="1:6" s="13" customFormat="1" x14ac:dyDescent="0.2">
      <c r="A231" s="16" t="s">
        <v>1874</v>
      </c>
      <c r="B231" s="12" t="s">
        <v>1698</v>
      </c>
      <c r="C231" s="37">
        <v>0.9</v>
      </c>
      <c r="D231" s="59" t="s">
        <v>44</v>
      </c>
      <c r="E231" s="11" t="s">
        <v>1875</v>
      </c>
      <c r="F231" s="11" t="s">
        <v>45</v>
      </c>
    </row>
    <row r="232" spans="1:6" s="13" customFormat="1" x14ac:dyDescent="0.2">
      <c r="A232" s="16" t="s">
        <v>1876</v>
      </c>
      <c r="B232" s="12" t="s">
        <v>1698</v>
      </c>
      <c r="C232" s="37">
        <v>1.19</v>
      </c>
      <c r="D232" s="59" t="s">
        <v>44</v>
      </c>
      <c r="E232" s="11">
        <v>50000</v>
      </c>
      <c r="F232" s="11" t="s">
        <v>45</v>
      </c>
    </row>
    <row r="233" spans="1:6" s="13" customFormat="1" x14ac:dyDescent="0.2">
      <c r="A233" s="16" t="s">
        <v>1877</v>
      </c>
      <c r="B233" s="12" t="s">
        <v>1700</v>
      </c>
      <c r="C233" s="37">
        <v>1.58</v>
      </c>
      <c r="D233" s="59" t="s">
        <v>44</v>
      </c>
      <c r="E233" s="11">
        <v>63000</v>
      </c>
      <c r="F233" s="11" t="s">
        <v>45</v>
      </c>
    </row>
    <row r="234" spans="1:6" s="13" customFormat="1" x14ac:dyDescent="0.2">
      <c r="A234" s="16" t="s">
        <v>1878</v>
      </c>
      <c r="B234" s="12" t="s">
        <v>1698</v>
      </c>
      <c r="C234" s="37">
        <v>0.76</v>
      </c>
      <c r="D234" s="59" t="s">
        <v>44</v>
      </c>
      <c r="E234" s="11">
        <v>66000</v>
      </c>
      <c r="F234" s="11" t="s">
        <v>45</v>
      </c>
    </row>
    <row r="235" spans="1:6" s="13" customFormat="1" x14ac:dyDescent="0.2">
      <c r="A235" s="16" t="s">
        <v>1879</v>
      </c>
      <c r="B235" s="12" t="s">
        <v>1698</v>
      </c>
      <c r="C235" s="37">
        <v>1.1499999999999999</v>
      </c>
      <c r="D235" s="59" t="s">
        <v>44</v>
      </c>
      <c r="E235" s="11">
        <v>104000</v>
      </c>
      <c r="F235" s="11" t="s">
        <v>45</v>
      </c>
    </row>
    <row r="236" spans="1:6" s="13" customFormat="1" x14ac:dyDescent="0.2">
      <c r="A236" s="16" t="s">
        <v>1880</v>
      </c>
      <c r="B236" s="12" t="s">
        <v>1698</v>
      </c>
      <c r="C236" s="37">
        <v>0.23</v>
      </c>
      <c r="D236" s="59" t="s">
        <v>44</v>
      </c>
      <c r="E236" s="11">
        <v>180000</v>
      </c>
      <c r="F236" s="11" t="s">
        <v>45</v>
      </c>
    </row>
    <row r="237" spans="1:6" s="13" customFormat="1" x14ac:dyDescent="0.2">
      <c r="A237" s="16" t="s">
        <v>1881</v>
      </c>
      <c r="B237" s="12" t="s">
        <v>1698</v>
      </c>
      <c r="C237" s="37">
        <v>0.81</v>
      </c>
      <c r="D237" s="59" t="s">
        <v>44</v>
      </c>
      <c r="E237" s="11">
        <v>74000</v>
      </c>
      <c r="F237" s="11" t="s">
        <v>45</v>
      </c>
    </row>
    <row r="238" spans="1:6" s="13" customFormat="1" x14ac:dyDescent="0.2">
      <c r="A238" s="16" t="s">
        <v>1882</v>
      </c>
      <c r="B238" s="12" t="s">
        <v>1698</v>
      </c>
      <c r="C238" s="37">
        <v>1.05</v>
      </c>
      <c r="D238" s="59" t="s">
        <v>44</v>
      </c>
      <c r="E238" s="11">
        <v>123000</v>
      </c>
      <c r="F238" s="11" t="s">
        <v>45</v>
      </c>
    </row>
    <row r="239" spans="1:6" s="13" customFormat="1" x14ac:dyDescent="0.2">
      <c r="A239" s="16" t="s">
        <v>1883</v>
      </c>
      <c r="B239" s="12" t="s">
        <v>1705</v>
      </c>
      <c r="C239" s="37">
        <v>0.81</v>
      </c>
      <c r="D239" s="59" t="s">
        <v>44</v>
      </c>
      <c r="E239" s="11">
        <v>74000</v>
      </c>
      <c r="F239" s="11" t="s">
        <v>45</v>
      </c>
    </row>
    <row r="240" spans="1:6" s="13" customFormat="1" x14ac:dyDescent="0.2">
      <c r="A240" s="16" t="s">
        <v>1884</v>
      </c>
      <c r="B240" s="12" t="s">
        <v>1700</v>
      </c>
      <c r="C240" s="37">
        <v>2.02</v>
      </c>
      <c r="D240" s="59" t="s">
        <v>44</v>
      </c>
      <c r="E240" s="11">
        <v>270000</v>
      </c>
      <c r="F240" s="11" t="s">
        <v>45</v>
      </c>
    </row>
    <row r="241" spans="1:6" s="13" customFormat="1" x14ac:dyDescent="0.2">
      <c r="A241" s="16" t="s">
        <v>1885</v>
      </c>
      <c r="B241" s="12" t="s">
        <v>1698</v>
      </c>
      <c r="C241" s="37">
        <v>1.2</v>
      </c>
      <c r="D241" s="59" t="s">
        <v>44</v>
      </c>
      <c r="E241" s="11">
        <v>100000</v>
      </c>
      <c r="F241" s="11" t="s">
        <v>45</v>
      </c>
    </row>
    <row r="242" spans="1:6" s="13" customFormat="1" x14ac:dyDescent="0.2">
      <c r="A242" s="16"/>
      <c r="B242" s="12"/>
      <c r="C242" s="37"/>
      <c r="D242" s="59"/>
      <c r="E242" s="11"/>
      <c r="F242" s="11"/>
    </row>
    <row r="243" spans="1:6" s="13" customFormat="1" x14ac:dyDescent="0.2">
      <c r="A243" s="1" t="s">
        <v>69</v>
      </c>
      <c r="B243" s="14"/>
      <c r="C243" s="67"/>
      <c r="D243" s="21"/>
      <c r="E243" s="21"/>
      <c r="F243" s="60"/>
    </row>
    <row r="244" spans="1:6" s="13" customFormat="1" x14ac:dyDescent="0.2">
      <c r="A244" s="16" t="s">
        <v>1886</v>
      </c>
      <c r="B244" s="12" t="s">
        <v>1698</v>
      </c>
      <c r="C244" s="63">
        <v>1.6819999999999999</v>
      </c>
      <c r="D244" s="12" t="s">
        <v>44</v>
      </c>
      <c r="E244" s="11">
        <v>316000</v>
      </c>
      <c r="F244" s="12" t="s">
        <v>45</v>
      </c>
    </row>
    <row r="245" spans="1:6" s="13" customFormat="1" x14ac:dyDescent="0.2">
      <c r="A245" s="16" t="s">
        <v>1887</v>
      </c>
      <c r="B245" s="12" t="s">
        <v>1698</v>
      </c>
      <c r="C245" s="63">
        <v>1.0649999999999999</v>
      </c>
      <c r="D245" s="12" t="s">
        <v>44</v>
      </c>
      <c r="E245" s="11">
        <v>225000</v>
      </c>
      <c r="F245" s="12" t="s">
        <v>45</v>
      </c>
    </row>
    <row r="246" spans="1:6" s="13" customFormat="1" x14ac:dyDescent="0.2">
      <c r="A246" s="16" t="s">
        <v>1888</v>
      </c>
      <c r="B246" s="12" t="s">
        <v>1698</v>
      </c>
      <c r="C246" s="63">
        <v>1.212</v>
      </c>
      <c r="D246" s="12" t="s">
        <v>44</v>
      </c>
      <c r="E246" s="11">
        <v>620000</v>
      </c>
      <c r="F246" s="12" t="s">
        <v>45</v>
      </c>
    </row>
    <row r="247" spans="1:6" s="13" customFormat="1" x14ac:dyDescent="0.2">
      <c r="A247" s="16" t="s">
        <v>1889</v>
      </c>
      <c r="B247" s="12" t="s">
        <v>1698</v>
      </c>
      <c r="C247" s="63">
        <v>0.47</v>
      </c>
      <c r="D247" s="12" t="s">
        <v>44</v>
      </c>
      <c r="E247" s="11">
        <v>387000</v>
      </c>
      <c r="F247" s="12" t="s">
        <v>45</v>
      </c>
    </row>
    <row r="248" spans="1:6" s="13" customFormat="1" x14ac:dyDescent="0.2">
      <c r="A248" s="13" t="s">
        <v>1890</v>
      </c>
      <c r="B248" s="12" t="s">
        <v>1719</v>
      </c>
      <c r="C248" s="47">
        <v>2.4780000000000002</v>
      </c>
      <c r="D248" s="21" t="s">
        <v>44</v>
      </c>
      <c r="E248" s="21">
        <v>254000</v>
      </c>
      <c r="F248" s="12" t="s">
        <v>45</v>
      </c>
    </row>
    <row r="249" spans="1:6" s="13" customFormat="1" x14ac:dyDescent="0.2">
      <c r="A249" s="16" t="s">
        <v>1891</v>
      </c>
      <c r="B249" s="12" t="s">
        <v>1719</v>
      </c>
      <c r="C249" s="63">
        <v>0.371</v>
      </c>
      <c r="D249" s="12" t="s">
        <v>44</v>
      </c>
      <c r="E249" s="11">
        <v>404000</v>
      </c>
      <c r="F249" s="12" t="s">
        <v>45</v>
      </c>
    </row>
    <row r="250" spans="1:6" s="13" customFormat="1" x14ac:dyDescent="0.2">
      <c r="A250" s="13" t="s">
        <v>1892</v>
      </c>
      <c r="B250" s="12" t="s">
        <v>1698</v>
      </c>
      <c r="C250" s="47">
        <v>0.80600000000000005</v>
      </c>
      <c r="D250" s="21" t="s">
        <v>44</v>
      </c>
      <c r="E250" s="21">
        <v>99000</v>
      </c>
      <c r="F250" s="12" t="s">
        <v>45</v>
      </c>
    </row>
    <row r="251" spans="1:6" s="13" customFormat="1" x14ac:dyDescent="0.2">
      <c r="A251" s="16" t="s">
        <v>1893</v>
      </c>
      <c r="B251" s="12" t="s">
        <v>1719</v>
      </c>
      <c r="C251" s="63">
        <v>0.32300000000000001</v>
      </c>
      <c r="D251" s="12" t="s">
        <v>44</v>
      </c>
      <c r="E251" s="11">
        <v>619000</v>
      </c>
      <c r="F251" s="12" t="s">
        <v>45</v>
      </c>
    </row>
    <row r="252" spans="1:6" s="13" customFormat="1" x14ac:dyDescent="0.2">
      <c r="A252" s="16" t="s">
        <v>1894</v>
      </c>
      <c r="B252" s="12" t="s">
        <v>1698</v>
      </c>
      <c r="C252" s="63">
        <v>0.54400000000000004</v>
      </c>
      <c r="D252" s="12" t="s">
        <v>44</v>
      </c>
      <c r="E252" s="11">
        <v>679259</v>
      </c>
      <c r="F252" s="12" t="s">
        <v>45</v>
      </c>
    </row>
    <row r="253" spans="1:6" s="13" customFormat="1" x14ac:dyDescent="0.2">
      <c r="A253" s="16" t="s">
        <v>1895</v>
      </c>
      <c r="B253" s="12" t="s">
        <v>1719</v>
      </c>
      <c r="C253" s="63">
        <v>0.41</v>
      </c>
      <c r="D253" s="12" t="s">
        <v>44</v>
      </c>
      <c r="E253" s="11">
        <v>494000</v>
      </c>
      <c r="F253" s="12" t="s">
        <v>45</v>
      </c>
    </row>
    <row r="254" spans="1:6" s="13" customFormat="1" x14ac:dyDescent="0.2">
      <c r="A254" s="16" t="s">
        <v>1896</v>
      </c>
      <c r="B254" s="12" t="s">
        <v>1698</v>
      </c>
      <c r="C254" s="63">
        <v>3.24</v>
      </c>
      <c r="D254" s="12" t="s">
        <v>44</v>
      </c>
      <c r="E254" s="11">
        <v>222000</v>
      </c>
      <c r="F254" s="12" t="s">
        <v>45</v>
      </c>
    </row>
    <row r="255" spans="1:6" s="13" customFormat="1" x14ac:dyDescent="0.2">
      <c r="A255" s="16" t="s">
        <v>1897</v>
      </c>
      <c r="B255" s="12" t="s">
        <v>1698</v>
      </c>
      <c r="C255" s="12">
        <v>0.24</v>
      </c>
      <c r="D255" s="11" t="s">
        <v>44</v>
      </c>
      <c r="E255" s="11">
        <v>188000</v>
      </c>
      <c r="F255" s="12" t="s">
        <v>45</v>
      </c>
    </row>
    <row r="256" spans="1:6" s="13" customFormat="1" x14ac:dyDescent="0.2">
      <c r="A256" s="16" t="s">
        <v>1898</v>
      </c>
      <c r="B256" s="12" t="s">
        <v>1698</v>
      </c>
      <c r="C256" s="12">
        <v>0.81</v>
      </c>
      <c r="D256" s="11">
        <v>506621</v>
      </c>
      <c r="E256" s="11">
        <v>544000</v>
      </c>
      <c r="F256" s="12">
        <v>7.3</v>
      </c>
    </row>
    <row r="257" spans="1:6" s="13" customFormat="1" x14ac:dyDescent="0.2">
      <c r="A257" s="16" t="s">
        <v>1899</v>
      </c>
      <c r="B257" s="12" t="s">
        <v>1698</v>
      </c>
      <c r="C257" s="63">
        <v>3.819</v>
      </c>
      <c r="D257" s="12" t="s">
        <v>44</v>
      </c>
      <c r="E257" s="11">
        <v>148000</v>
      </c>
      <c r="F257" s="12" t="s">
        <v>45</v>
      </c>
    </row>
    <row r="258" spans="1:6" s="13" customFormat="1" x14ac:dyDescent="0.2">
      <c r="A258" s="16" t="s">
        <v>1900</v>
      </c>
      <c r="B258" s="12" t="s">
        <v>1719</v>
      </c>
      <c r="C258" s="63">
        <v>0.41199999999999998</v>
      </c>
      <c r="D258" s="12" t="s">
        <v>44</v>
      </c>
      <c r="E258" s="11">
        <v>316000</v>
      </c>
      <c r="F258" s="12" t="s">
        <v>45</v>
      </c>
    </row>
    <row r="259" spans="1:6" s="13" customFormat="1" x14ac:dyDescent="0.2">
      <c r="A259" s="16"/>
      <c r="B259" s="12"/>
      <c r="C259" s="63"/>
      <c r="D259" s="12"/>
      <c r="E259" s="11"/>
      <c r="F259" s="12"/>
    </row>
    <row r="260" spans="1:6" s="13" customFormat="1" x14ac:dyDescent="0.2">
      <c r="A260" s="1" t="s">
        <v>76</v>
      </c>
      <c r="B260" s="12"/>
      <c r="C260" s="47"/>
      <c r="D260" s="21"/>
      <c r="E260" s="21"/>
      <c r="F260" s="21"/>
    </row>
    <row r="261" spans="1:6" s="13" customFormat="1" x14ac:dyDescent="0.2">
      <c r="A261" s="16" t="s">
        <v>1901</v>
      </c>
      <c r="B261" s="12" t="s">
        <v>1698</v>
      </c>
      <c r="C261" s="47">
        <v>1.026</v>
      </c>
      <c r="D261" s="21" t="s">
        <v>44</v>
      </c>
      <c r="E261" s="21">
        <v>54000</v>
      </c>
      <c r="F261" s="60" t="s">
        <v>45</v>
      </c>
    </row>
    <row r="262" spans="1:6" s="13" customFormat="1" x14ac:dyDescent="0.2">
      <c r="A262" s="16" t="s">
        <v>1902</v>
      </c>
      <c r="B262" s="12" t="s">
        <v>1719</v>
      </c>
      <c r="C262" s="47">
        <v>0.41699999999999998</v>
      </c>
      <c r="D262" s="21" t="s">
        <v>44</v>
      </c>
      <c r="E262" s="21">
        <v>360000</v>
      </c>
      <c r="F262" s="60" t="s">
        <v>45</v>
      </c>
    </row>
    <row r="263" spans="1:6" s="13" customFormat="1" x14ac:dyDescent="0.2">
      <c r="A263" s="16" t="s">
        <v>1903</v>
      </c>
      <c r="B263" s="12" t="s">
        <v>1719</v>
      </c>
      <c r="C263" s="47">
        <v>0.20699999999999999</v>
      </c>
      <c r="D263" s="21" t="s">
        <v>44</v>
      </c>
      <c r="E263" s="21">
        <v>531000</v>
      </c>
      <c r="F263" s="60" t="s">
        <v>45</v>
      </c>
    </row>
    <row r="264" spans="1:6" s="13" customFormat="1" x14ac:dyDescent="0.2">
      <c r="A264" s="16" t="s">
        <v>1904</v>
      </c>
      <c r="B264" s="12" t="s">
        <v>1705</v>
      </c>
      <c r="C264" s="47">
        <v>0.67500000000000004</v>
      </c>
      <c r="D264" s="21" t="s">
        <v>44</v>
      </c>
      <c r="E264" s="21">
        <v>190000</v>
      </c>
      <c r="F264" s="60" t="s">
        <v>45</v>
      </c>
    </row>
    <row r="265" spans="1:6" s="13" customFormat="1" x14ac:dyDescent="0.2">
      <c r="A265" s="16" t="s">
        <v>1905</v>
      </c>
      <c r="B265" s="12" t="s">
        <v>1698</v>
      </c>
      <c r="C265" s="47">
        <v>2.2229999999999999</v>
      </c>
      <c r="D265" s="21" t="s">
        <v>44</v>
      </c>
      <c r="E265" s="21">
        <v>225000</v>
      </c>
      <c r="F265" s="60" t="s">
        <v>45</v>
      </c>
    </row>
    <row r="266" spans="1:6" s="13" customFormat="1" x14ac:dyDescent="0.2">
      <c r="A266" s="16" t="s">
        <v>1906</v>
      </c>
      <c r="B266" s="12" t="s">
        <v>1698</v>
      </c>
      <c r="C266" s="47">
        <v>0.247</v>
      </c>
      <c r="D266" s="21" t="s">
        <v>44</v>
      </c>
      <c r="E266" s="21">
        <v>121000</v>
      </c>
      <c r="F266" s="60" t="s">
        <v>45</v>
      </c>
    </row>
    <row r="267" spans="1:6" s="13" customFormat="1" x14ac:dyDescent="0.2">
      <c r="A267" s="16" t="s">
        <v>1907</v>
      </c>
      <c r="B267" s="12" t="s">
        <v>1698</v>
      </c>
      <c r="C267" s="47">
        <v>0.21199999999999999</v>
      </c>
      <c r="D267" s="21" t="s">
        <v>44</v>
      </c>
      <c r="E267" s="21">
        <v>189000</v>
      </c>
      <c r="F267" s="60" t="s">
        <v>45</v>
      </c>
    </row>
    <row r="268" spans="1:6" s="13" customFormat="1" x14ac:dyDescent="0.2">
      <c r="A268" s="16" t="s">
        <v>1908</v>
      </c>
      <c r="B268" s="12" t="s">
        <v>1698</v>
      </c>
      <c r="C268" s="47">
        <v>0.82699999999999996</v>
      </c>
      <c r="D268" s="21" t="s">
        <v>44</v>
      </c>
      <c r="E268" s="21">
        <v>73000</v>
      </c>
      <c r="F268" s="60" t="s">
        <v>45</v>
      </c>
    </row>
    <row r="269" spans="1:6" s="13" customFormat="1" x14ac:dyDescent="0.2">
      <c r="A269" s="16" t="s">
        <v>1909</v>
      </c>
      <c r="B269" s="12" t="s">
        <v>1719</v>
      </c>
      <c r="C269" s="47">
        <v>1.214</v>
      </c>
      <c r="D269" s="21" t="s">
        <v>44</v>
      </c>
      <c r="E269" s="21">
        <v>231000</v>
      </c>
      <c r="F269" s="60" t="s">
        <v>45</v>
      </c>
    </row>
    <row r="270" spans="1:6" s="13" customFormat="1" x14ac:dyDescent="0.2">
      <c r="A270" s="16" t="s">
        <v>1910</v>
      </c>
      <c r="B270" s="12" t="s">
        <v>1698</v>
      </c>
      <c r="C270" s="47">
        <v>0.40400000000000003</v>
      </c>
      <c r="D270" s="21" t="s">
        <v>1911</v>
      </c>
      <c r="E270" s="21">
        <v>80000</v>
      </c>
      <c r="F270" s="22">
        <v>-3.6</v>
      </c>
    </row>
    <row r="271" spans="1:6" s="13" customFormat="1" x14ac:dyDescent="0.2">
      <c r="A271" s="16" t="s">
        <v>1912</v>
      </c>
      <c r="B271" s="12" t="s">
        <v>1698</v>
      </c>
      <c r="C271" s="47">
        <v>0.41499999999999998</v>
      </c>
      <c r="D271" s="21" t="s">
        <v>44</v>
      </c>
      <c r="E271" s="21">
        <v>361000</v>
      </c>
      <c r="F271" s="22" t="s">
        <v>45</v>
      </c>
    </row>
    <row r="272" spans="1:6" s="13" customFormat="1" x14ac:dyDescent="0.2">
      <c r="A272" s="16" t="s">
        <v>1913</v>
      </c>
      <c r="B272" s="12" t="s">
        <v>1700</v>
      </c>
      <c r="C272" s="47">
        <v>0.80400000000000005</v>
      </c>
      <c r="D272" s="21" t="s">
        <v>44</v>
      </c>
      <c r="E272" s="21">
        <v>124000</v>
      </c>
      <c r="F272" s="22" t="s">
        <v>45</v>
      </c>
    </row>
    <row r="273" spans="1:6" s="13" customFormat="1" x14ac:dyDescent="0.2">
      <c r="A273" s="16" t="s">
        <v>1914</v>
      </c>
      <c r="B273" s="12" t="s">
        <v>1719</v>
      </c>
      <c r="C273" s="47">
        <v>0.83799999999999997</v>
      </c>
      <c r="D273" s="21" t="s">
        <v>44</v>
      </c>
      <c r="E273" s="21">
        <v>292000</v>
      </c>
      <c r="F273" s="22" t="s">
        <v>45</v>
      </c>
    </row>
    <row r="274" spans="1:6" s="13" customFormat="1" x14ac:dyDescent="0.2">
      <c r="A274" s="16" t="s">
        <v>1915</v>
      </c>
      <c r="B274" s="12" t="s">
        <v>1719</v>
      </c>
      <c r="C274" s="47">
        <v>2.0259999999999998</v>
      </c>
      <c r="D274" s="21" t="s">
        <v>44</v>
      </c>
      <c r="E274" s="21">
        <v>348000</v>
      </c>
      <c r="F274" s="60" t="s">
        <v>45</v>
      </c>
    </row>
    <row r="275" spans="1:6" s="13" customFormat="1" x14ac:dyDescent="0.2">
      <c r="A275" s="16" t="s">
        <v>1916</v>
      </c>
      <c r="B275" s="12" t="s">
        <v>1719</v>
      </c>
      <c r="C275" s="47">
        <v>0.378</v>
      </c>
      <c r="D275" s="21" t="s">
        <v>44</v>
      </c>
      <c r="E275" s="21">
        <v>238000</v>
      </c>
      <c r="F275" s="60" t="s">
        <v>45</v>
      </c>
    </row>
    <row r="276" spans="1:6" s="13" customFormat="1" x14ac:dyDescent="0.2">
      <c r="A276" s="16"/>
      <c r="B276" s="12"/>
      <c r="C276" s="47"/>
      <c r="D276" s="21"/>
      <c r="E276" s="21"/>
      <c r="F276" s="60"/>
    </row>
    <row r="277" spans="1:6" s="13" customFormat="1" x14ac:dyDescent="0.2">
      <c r="A277" s="1" t="s">
        <v>82</v>
      </c>
      <c r="B277" s="12"/>
      <c r="C277" s="47"/>
      <c r="D277" s="21"/>
      <c r="E277" s="21"/>
      <c r="F277" s="21"/>
    </row>
    <row r="278" spans="1:6" s="13" customFormat="1" x14ac:dyDescent="0.2">
      <c r="A278" s="13" t="s">
        <v>1917</v>
      </c>
      <c r="B278" s="12" t="s">
        <v>1698</v>
      </c>
      <c r="C278" s="47">
        <v>2.274</v>
      </c>
      <c r="D278" s="21" t="s">
        <v>44</v>
      </c>
      <c r="E278" s="21">
        <v>371000</v>
      </c>
      <c r="F278" s="21" t="s">
        <v>45</v>
      </c>
    </row>
    <row r="279" spans="1:6" s="13" customFormat="1" x14ac:dyDescent="0.2">
      <c r="A279" s="13" t="s">
        <v>1918</v>
      </c>
      <c r="B279" s="12" t="s">
        <v>1698</v>
      </c>
      <c r="C279" s="47">
        <v>0.88600000000000001</v>
      </c>
      <c r="D279" s="21" t="s">
        <v>44</v>
      </c>
      <c r="E279" s="21">
        <v>169000</v>
      </c>
      <c r="F279" s="22" t="s">
        <v>45</v>
      </c>
    </row>
    <row r="280" spans="1:6" s="13" customFormat="1" x14ac:dyDescent="0.2">
      <c r="A280" s="13" t="s">
        <v>1919</v>
      </c>
      <c r="B280" s="12" t="s">
        <v>1719</v>
      </c>
      <c r="C280" s="47">
        <v>0.5</v>
      </c>
      <c r="D280" s="21" t="s">
        <v>44</v>
      </c>
      <c r="E280" s="21">
        <v>340000</v>
      </c>
      <c r="F280" s="60" t="s">
        <v>45</v>
      </c>
    </row>
    <row r="281" spans="1:6" s="13" customFormat="1" x14ac:dyDescent="0.2">
      <c r="A281" s="13" t="s">
        <v>1920</v>
      </c>
      <c r="B281" s="12" t="s">
        <v>1698</v>
      </c>
      <c r="C281" s="47">
        <v>0.80200000000000005</v>
      </c>
      <c r="D281" s="21" t="s">
        <v>44</v>
      </c>
      <c r="E281" s="21">
        <v>181000</v>
      </c>
      <c r="F281" s="60" t="s">
        <v>45</v>
      </c>
    </row>
    <row r="282" spans="1:6" s="13" customFormat="1" x14ac:dyDescent="0.2">
      <c r="A282" s="13" t="s">
        <v>1921</v>
      </c>
      <c r="B282" s="12" t="s">
        <v>1698</v>
      </c>
      <c r="C282" s="47">
        <v>0.372</v>
      </c>
      <c r="D282" s="21" t="s">
        <v>44</v>
      </c>
      <c r="E282" s="21">
        <v>323000</v>
      </c>
      <c r="F282" s="60" t="s">
        <v>45</v>
      </c>
    </row>
    <row r="283" spans="1:6" s="13" customFormat="1" x14ac:dyDescent="0.2">
      <c r="A283" s="13" t="s">
        <v>1922</v>
      </c>
      <c r="B283" s="12" t="s">
        <v>1698</v>
      </c>
      <c r="C283" s="47">
        <f>(1.085 + 1.581)/2</f>
        <v>1.333</v>
      </c>
      <c r="D283" s="21" t="s">
        <v>44</v>
      </c>
      <c r="E283" s="21" t="s">
        <v>1923</v>
      </c>
      <c r="F283" s="60" t="s">
        <v>45</v>
      </c>
    </row>
    <row r="284" spans="1:6" s="13" customFormat="1" x14ac:dyDescent="0.2">
      <c r="A284" s="13" t="s">
        <v>1924</v>
      </c>
      <c r="B284" s="12" t="s">
        <v>1698</v>
      </c>
      <c r="C284" s="47">
        <v>0.21199999999999999</v>
      </c>
      <c r="D284" s="21" t="s">
        <v>44</v>
      </c>
      <c r="E284" s="21">
        <v>307000</v>
      </c>
      <c r="F284" s="60" t="s">
        <v>45</v>
      </c>
    </row>
    <row r="285" spans="1:6" s="13" customFormat="1" x14ac:dyDescent="0.2">
      <c r="A285" s="13" t="s">
        <v>1925</v>
      </c>
      <c r="B285" s="12" t="s">
        <v>1698</v>
      </c>
      <c r="C285" s="47">
        <v>0.41</v>
      </c>
      <c r="D285" s="21" t="s">
        <v>44</v>
      </c>
      <c r="E285" s="21">
        <v>634000</v>
      </c>
      <c r="F285" s="22" t="s">
        <v>45</v>
      </c>
    </row>
    <row r="286" spans="1:6" s="13" customFormat="1" x14ac:dyDescent="0.2">
      <c r="A286" s="13" t="s">
        <v>1926</v>
      </c>
      <c r="B286" s="12" t="s">
        <v>1698</v>
      </c>
      <c r="C286" s="47">
        <v>5.0330000000000004</v>
      </c>
      <c r="D286" s="21" t="s">
        <v>44</v>
      </c>
      <c r="E286" s="21">
        <v>397000</v>
      </c>
      <c r="F286" s="60" t="s">
        <v>45</v>
      </c>
    </row>
    <row r="287" spans="1:6" s="13" customFormat="1" x14ac:dyDescent="0.2">
      <c r="A287" s="13" t="s">
        <v>1927</v>
      </c>
      <c r="B287" s="12" t="s">
        <v>1698</v>
      </c>
      <c r="C287" s="47">
        <v>0.40600000000000003</v>
      </c>
      <c r="D287" s="21" t="s">
        <v>44</v>
      </c>
      <c r="E287" s="21">
        <v>133000</v>
      </c>
      <c r="F287" s="60" t="s">
        <v>45</v>
      </c>
    </row>
    <row r="288" spans="1:6" s="13" customFormat="1" x14ac:dyDescent="0.2">
      <c r="A288" s="13" t="s">
        <v>1928</v>
      </c>
      <c r="B288" s="12" t="s">
        <v>1790</v>
      </c>
      <c r="C288" s="47">
        <v>0.40500000000000003</v>
      </c>
      <c r="D288" s="21" t="s">
        <v>1929</v>
      </c>
      <c r="E288" s="21">
        <v>741000</v>
      </c>
      <c r="F288" s="22">
        <v>-10.1</v>
      </c>
    </row>
    <row r="289" spans="1:6" s="13" customFormat="1" x14ac:dyDescent="0.2">
      <c r="A289" s="13" t="s">
        <v>1930</v>
      </c>
      <c r="B289" s="12" t="s">
        <v>1705</v>
      </c>
      <c r="C289" s="47">
        <v>347.9</v>
      </c>
      <c r="D289" s="21" t="s">
        <v>44</v>
      </c>
      <c r="E289" s="21">
        <v>269000</v>
      </c>
      <c r="F289" s="22" t="s">
        <v>45</v>
      </c>
    </row>
    <row r="290" spans="1:6" s="13" customFormat="1" x14ac:dyDescent="0.2">
      <c r="A290" s="13" t="s">
        <v>1931</v>
      </c>
      <c r="B290" s="12" t="s">
        <v>1698</v>
      </c>
      <c r="C290" s="47">
        <v>1.83</v>
      </c>
      <c r="D290" s="21" t="s">
        <v>44</v>
      </c>
      <c r="E290" s="21">
        <v>300000</v>
      </c>
      <c r="F290" s="22" t="s">
        <v>45</v>
      </c>
    </row>
    <row r="291" spans="1:6" s="13" customFormat="1" x14ac:dyDescent="0.2">
      <c r="B291" s="12"/>
      <c r="C291" s="47"/>
      <c r="D291" s="21"/>
      <c r="E291" s="21"/>
      <c r="F291" s="60"/>
    </row>
    <row r="292" spans="1:6" s="13" customFormat="1" x14ac:dyDescent="0.2">
      <c r="A292" s="1" t="s">
        <v>108</v>
      </c>
      <c r="B292" s="12"/>
      <c r="C292" s="47"/>
      <c r="D292" s="21"/>
      <c r="E292" s="21"/>
      <c r="F292" s="21"/>
    </row>
    <row r="293" spans="1:6" s="13" customFormat="1" x14ac:dyDescent="0.2">
      <c r="A293" s="13" t="s">
        <v>1932</v>
      </c>
      <c r="B293" s="12" t="s">
        <v>1698</v>
      </c>
      <c r="C293" s="47">
        <v>0.89</v>
      </c>
      <c r="D293" s="21" t="s">
        <v>44</v>
      </c>
      <c r="E293" s="21">
        <v>157000</v>
      </c>
      <c r="F293" s="21" t="s">
        <v>45</v>
      </c>
    </row>
    <row r="294" spans="1:6" s="13" customFormat="1" x14ac:dyDescent="0.2">
      <c r="A294" s="16" t="s">
        <v>1933</v>
      </c>
      <c r="B294" s="12" t="s">
        <v>1698</v>
      </c>
      <c r="C294" s="47">
        <v>0.41</v>
      </c>
      <c r="D294" s="21" t="s">
        <v>44</v>
      </c>
      <c r="E294" s="21">
        <v>163000</v>
      </c>
      <c r="F294" s="60" t="s">
        <v>45</v>
      </c>
    </row>
    <row r="295" spans="1:6" s="13" customFormat="1" x14ac:dyDescent="0.2">
      <c r="A295" s="13" t="s">
        <v>1934</v>
      </c>
      <c r="B295" s="12" t="s">
        <v>1719</v>
      </c>
      <c r="C295" s="47">
        <v>1.6439999999999999</v>
      </c>
      <c r="D295" s="21" t="s">
        <v>44</v>
      </c>
      <c r="E295" s="21">
        <v>183000</v>
      </c>
      <c r="F295" s="21" t="s">
        <v>45</v>
      </c>
    </row>
    <row r="296" spans="1:6" s="13" customFormat="1" x14ac:dyDescent="0.2">
      <c r="A296" s="13" t="s">
        <v>1935</v>
      </c>
      <c r="B296" s="12" t="s">
        <v>1719</v>
      </c>
      <c r="C296" s="47">
        <v>0.40699999999999997</v>
      </c>
      <c r="D296" s="21" t="s">
        <v>44</v>
      </c>
      <c r="E296" s="21">
        <v>479000</v>
      </c>
      <c r="F296" s="21" t="s">
        <v>45</v>
      </c>
    </row>
    <row r="297" spans="1:6" s="13" customFormat="1" x14ac:dyDescent="0.2">
      <c r="A297" s="16" t="s">
        <v>1936</v>
      </c>
      <c r="B297" s="12" t="s">
        <v>1698</v>
      </c>
      <c r="C297" s="47">
        <v>0.52</v>
      </c>
      <c r="D297" s="21" t="s">
        <v>44</v>
      </c>
      <c r="E297" s="21">
        <v>67000</v>
      </c>
      <c r="F297" s="60" t="s">
        <v>45</v>
      </c>
    </row>
    <row r="298" spans="1:6" s="13" customFormat="1" x14ac:dyDescent="0.2">
      <c r="A298" s="16" t="s">
        <v>1937</v>
      </c>
      <c r="B298" s="12" t="s">
        <v>1719</v>
      </c>
      <c r="C298" s="47">
        <v>0.62</v>
      </c>
      <c r="D298" s="21" t="s">
        <v>44</v>
      </c>
      <c r="E298" s="21">
        <v>113000</v>
      </c>
      <c r="F298" s="60" t="s">
        <v>45</v>
      </c>
    </row>
    <row r="299" spans="1:6" s="13" customFormat="1" x14ac:dyDescent="0.2">
      <c r="A299" s="16" t="s">
        <v>1938</v>
      </c>
      <c r="B299" s="12" t="s">
        <v>1698</v>
      </c>
      <c r="C299" s="47">
        <v>0.81</v>
      </c>
      <c r="D299" s="21" t="s">
        <v>44</v>
      </c>
      <c r="E299" s="21">
        <v>81000</v>
      </c>
      <c r="F299" s="60" t="s">
        <v>45</v>
      </c>
    </row>
    <row r="300" spans="1:6" s="13" customFormat="1" x14ac:dyDescent="0.2">
      <c r="A300" s="16" t="s">
        <v>1939</v>
      </c>
      <c r="B300" s="12" t="s">
        <v>1719</v>
      </c>
      <c r="C300" s="47">
        <v>0.19</v>
      </c>
      <c r="D300" s="21" t="s">
        <v>44</v>
      </c>
      <c r="E300" s="21">
        <v>240000</v>
      </c>
      <c r="F300" s="60" t="s">
        <v>45</v>
      </c>
    </row>
    <row r="301" spans="1:6" s="13" customFormat="1" x14ac:dyDescent="0.2">
      <c r="A301" s="13" t="s">
        <v>1940</v>
      </c>
      <c r="B301" s="12" t="s">
        <v>1698</v>
      </c>
      <c r="C301" s="47">
        <v>1.22</v>
      </c>
      <c r="D301" s="21" t="s">
        <v>44</v>
      </c>
      <c r="E301" s="21">
        <v>267000</v>
      </c>
      <c r="F301" s="21" t="s">
        <v>45</v>
      </c>
    </row>
    <row r="302" spans="1:6" s="13" customFormat="1" x14ac:dyDescent="0.2">
      <c r="B302" s="12"/>
      <c r="C302" s="47"/>
      <c r="D302" s="21"/>
      <c r="E302" s="21"/>
      <c r="F302" s="18"/>
    </row>
    <row r="303" spans="1:6" s="13" customFormat="1" x14ac:dyDescent="0.2">
      <c r="A303" s="223" t="s">
        <v>1941</v>
      </c>
      <c r="B303" s="223"/>
      <c r="C303" s="223"/>
      <c r="D303" s="223"/>
      <c r="E303" s="223"/>
      <c r="F303" s="223"/>
    </row>
    <row r="304" spans="1:6" s="13" customFormat="1" x14ac:dyDescent="0.2">
      <c r="B304" s="12"/>
      <c r="C304" s="47"/>
      <c r="D304" s="21"/>
      <c r="E304" s="21"/>
      <c r="F304" s="21"/>
    </row>
    <row r="305" spans="1:6" s="13" customFormat="1" x14ac:dyDescent="0.2">
      <c r="A305" s="1" t="s">
        <v>42</v>
      </c>
      <c r="B305" s="12"/>
      <c r="C305" s="47"/>
      <c r="D305" s="21"/>
      <c r="E305" s="21"/>
      <c r="F305" s="21"/>
    </row>
    <row r="306" spans="1:6" s="13" customFormat="1" x14ac:dyDescent="0.2">
      <c r="A306" s="13" t="s">
        <v>1942</v>
      </c>
      <c r="B306" s="12" t="s">
        <v>1719</v>
      </c>
      <c r="C306" s="47">
        <v>2.2029999999999998</v>
      </c>
      <c r="D306" s="21" t="s">
        <v>44</v>
      </c>
      <c r="E306" s="21">
        <v>235000</v>
      </c>
      <c r="F306" s="60" t="s">
        <v>45</v>
      </c>
    </row>
    <row r="307" spans="1:6" s="13" customFormat="1" x14ac:dyDescent="0.2">
      <c r="B307" s="12"/>
      <c r="C307" s="47"/>
      <c r="D307" s="21"/>
      <c r="E307" s="21"/>
      <c r="F307" s="60"/>
    </row>
    <row r="308" spans="1:6" s="13" customFormat="1" x14ac:dyDescent="0.2">
      <c r="A308" s="1" t="s">
        <v>69</v>
      </c>
      <c r="B308" s="12"/>
      <c r="C308" s="47"/>
      <c r="D308" s="21"/>
      <c r="E308" s="21"/>
      <c r="F308" s="21"/>
    </row>
    <row r="309" spans="1:6" s="13" customFormat="1" x14ac:dyDescent="0.2">
      <c r="A309" s="13" t="s">
        <v>1943</v>
      </c>
      <c r="B309" s="12" t="s">
        <v>1698</v>
      </c>
      <c r="C309" s="47">
        <v>0.79700000000000004</v>
      </c>
      <c r="D309" s="21" t="s">
        <v>44</v>
      </c>
      <c r="E309" s="21">
        <v>100000</v>
      </c>
      <c r="F309" s="60" t="s">
        <v>45</v>
      </c>
    </row>
    <row r="310" spans="1:6" s="13" customFormat="1" x14ac:dyDescent="0.2">
      <c r="B310" s="12"/>
      <c r="C310" s="47"/>
      <c r="D310" s="21"/>
      <c r="E310" s="21"/>
      <c r="F310" s="60"/>
    </row>
    <row r="311" spans="1:6" s="13" customFormat="1" x14ac:dyDescent="0.2">
      <c r="A311" s="1" t="s">
        <v>76</v>
      </c>
      <c r="B311" s="12"/>
      <c r="C311" s="47"/>
      <c r="D311" s="21"/>
      <c r="E311" s="21"/>
      <c r="F311" s="21"/>
    </row>
    <row r="312" spans="1:6" s="13" customFormat="1" x14ac:dyDescent="0.2">
      <c r="A312" s="13" t="s">
        <v>1944</v>
      </c>
      <c r="B312" s="12" t="s">
        <v>1719</v>
      </c>
      <c r="C312" s="47">
        <v>0.72099999999999997</v>
      </c>
      <c r="D312" s="21" t="s">
        <v>44</v>
      </c>
      <c r="E312" s="21">
        <v>173000</v>
      </c>
      <c r="F312" s="21" t="s">
        <v>45</v>
      </c>
    </row>
    <row r="313" spans="1:6" s="13" customFormat="1" x14ac:dyDescent="0.2">
      <c r="A313" s="13" t="s">
        <v>1945</v>
      </c>
      <c r="B313" s="12" t="s">
        <v>1698</v>
      </c>
      <c r="C313" s="47">
        <v>0.61199999999999999</v>
      </c>
      <c r="D313" s="21" t="s">
        <v>44</v>
      </c>
      <c r="E313" s="21">
        <v>134000</v>
      </c>
      <c r="F313" s="60" t="s">
        <v>45</v>
      </c>
    </row>
    <row r="314" spans="1:6" s="13" customFormat="1" x14ac:dyDescent="0.2">
      <c r="A314" s="13" t="s">
        <v>1946</v>
      </c>
      <c r="B314" s="12" t="s">
        <v>1698</v>
      </c>
      <c r="C314" s="47">
        <v>0.61099999999999999</v>
      </c>
      <c r="D314" s="21" t="s">
        <v>44</v>
      </c>
      <c r="E314" s="21">
        <v>221000</v>
      </c>
      <c r="F314" s="60" t="s">
        <v>45</v>
      </c>
    </row>
    <row r="315" spans="1:6" s="13" customFormat="1" x14ac:dyDescent="0.2">
      <c r="A315" s="13" t="s">
        <v>1947</v>
      </c>
      <c r="B315" s="12" t="s">
        <v>1698</v>
      </c>
      <c r="C315" s="47">
        <v>0.70799999999999996</v>
      </c>
      <c r="D315" s="21" t="s">
        <v>44</v>
      </c>
      <c r="E315" s="21">
        <v>99000</v>
      </c>
      <c r="F315" s="60" t="s">
        <v>45</v>
      </c>
    </row>
    <row r="316" spans="1:6" s="13" customFormat="1" x14ac:dyDescent="0.2">
      <c r="A316" s="13" t="s">
        <v>1948</v>
      </c>
      <c r="B316" s="12" t="s">
        <v>1719</v>
      </c>
      <c r="C316" s="47">
        <v>0.41899999999999998</v>
      </c>
      <c r="D316" s="21" t="s">
        <v>44</v>
      </c>
      <c r="E316" s="21">
        <v>406000</v>
      </c>
      <c r="F316" s="60" t="s">
        <v>45</v>
      </c>
    </row>
    <row r="317" spans="1:6" s="13" customFormat="1" x14ac:dyDescent="0.2">
      <c r="A317" s="13" t="s">
        <v>1949</v>
      </c>
      <c r="B317" s="12" t="s">
        <v>1698</v>
      </c>
      <c r="C317" s="47">
        <v>1.19</v>
      </c>
      <c r="D317" s="21" t="s">
        <v>44</v>
      </c>
      <c r="E317" s="21">
        <v>92000</v>
      </c>
      <c r="F317" s="60" t="s">
        <v>45</v>
      </c>
    </row>
    <row r="318" spans="1:6" s="13" customFormat="1" x14ac:dyDescent="0.2">
      <c r="B318" s="12"/>
      <c r="C318" s="47"/>
      <c r="D318" s="21"/>
      <c r="E318" s="21"/>
      <c r="F318" s="60"/>
    </row>
    <row r="319" spans="1:6" s="13" customFormat="1" x14ac:dyDescent="0.2">
      <c r="A319" s="1" t="s">
        <v>82</v>
      </c>
      <c r="B319" s="12"/>
      <c r="C319" s="47"/>
      <c r="D319" s="21"/>
      <c r="E319" s="21"/>
      <c r="F319" s="21"/>
    </row>
    <row r="320" spans="1:6" s="13" customFormat="1" x14ac:dyDescent="0.2">
      <c r="A320" s="13" t="s">
        <v>1950</v>
      </c>
      <c r="B320" s="12" t="s">
        <v>1698</v>
      </c>
      <c r="C320" s="63">
        <v>1.151</v>
      </c>
      <c r="D320" s="21" t="s">
        <v>44</v>
      </c>
      <c r="E320" s="21">
        <v>408000</v>
      </c>
      <c r="F320" s="60" t="s">
        <v>45</v>
      </c>
    </row>
    <row r="321" spans="1:6" s="13" customFormat="1" x14ac:dyDescent="0.2">
      <c r="A321" s="13" t="s">
        <v>1951</v>
      </c>
      <c r="B321" s="12" t="s">
        <v>1705</v>
      </c>
      <c r="C321" s="63">
        <v>0.63900000000000001</v>
      </c>
      <c r="D321" s="21" t="s">
        <v>44</v>
      </c>
      <c r="E321" s="21">
        <v>188000</v>
      </c>
      <c r="F321" s="60" t="s">
        <v>45</v>
      </c>
    </row>
    <row r="322" spans="1:6" s="13" customFormat="1" x14ac:dyDescent="0.2">
      <c r="A322" s="13" t="s">
        <v>1952</v>
      </c>
      <c r="B322" s="12" t="s">
        <v>1719</v>
      </c>
      <c r="C322" s="63">
        <v>0.7</v>
      </c>
      <c r="D322" s="21" t="s">
        <v>44</v>
      </c>
      <c r="E322" s="21">
        <v>79000</v>
      </c>
      <c r="F322" s="60" t="s">
        <v>45</v>
      </c>
    </row>
    <row r="323" spans="1:6" s="13" customFormat="1" x14ac:dyDescent="0.2">
      <c r="A323" s="13" t="s">
        <v>1953</v>
      </c>
      <c r="B323" s="12" t="s">
        <v>1705</v>
      </c>
      <c r="C323" s="63">
        <v>0.73</v>
      </c>
      <c r="D323" s="21" t="s">
        <v>44</v>
      </c>
      <c r="E323" s="21">
        <v>273000</v>
      </c>
      <c r="F323" s="60" t="s">
        <v>45</v>
      </c>
    </row>
    <row r="324" spans="1:6" s="13" customFormat="1" x14ac:dyDescent="0.2">
      <c r="A324" s="13" t="s">
        <v>1922</v>
      </c>
      <c r="B324" s="12" t="s">
        <v>1698</v>
      </c>
      <c r="C324" s="63">
        <v>1.2010000000000001</v>
      </c>
      <c r="D324" s="21" t="s">
        <v>44</v>
      </c>
      <c r="E324" s="21">
        <v>789000</v>
      </c>
      <c r="F324" s="60" t="s">
        <v>45</v>
      </c>
    </row>
    <row r="325" spans="1:6" s="13" customFormat="1" x14ac:dyDescent="0.2">
      <c r="A325" s="13" t="s">
        <v>1954</v>
      </c>
      <c r="B325" s="12" t="s">
        <v>1698</v>
      </c>
      <c r="C325" s="47">
        <v>0.71</v>
      </c>
      <c r="D325" s="21" t="s">
        <v>44</v>
      </c>
      <c r="E325" s="21">
        <v>394000</v>
      </c>
      <c r="F325" s="60" t="s">
        <v>45</v>
      </c>
    </row>
    <row r="326" spans="1:6" s="13" customFormat="1" x14ac:dyDescent="0.2">
      <c r="B326" s="12"/>
      <c r="C326" s="47"/>
      <c r="D326" s="21"/>
      <c r="E326" s="21"/>
      <c r="F326" s="60"/>
    </row>
    <row r="327" spans="1:6" s="13" customFormat="1" x14ac:dyDescent="0.2">
      <c r="A327" s="1" t="s">
        <v>108</v>
      </c>
      <c r="B327" s="12"/>
      <c r="C327" s="47"/>
      <c r="D327" s="21"/>
      <c r="E327" s="21"/>
      <c r="F327" s="21"/>
    </row>
    <row r="328" spans="1:6" s="13" customFormat="1" x14ac:dyDescent="0.2">
      <c r="A328" s="13" t="s">
        <v>1955</v>
      </c>
      <c r="B328" s="12" t="s">
        <v>1719</v>
      </c>
      <c r="C328" s="47">
        <v>0.75900000000000001</v>
      </c>
      <c r="D328" s="21" t="s">
        <v>44</v>
      </c>
      <c r="E328" s="21">
        <v>53000</v>
      </c>
      <c r="F328" s="21" t="s">
        <v>45</v>
      </c>
    </row>
    <row r="329" spans="1:6" s="13" customFormat="1" x14ac:dyDescent="0.2">
      <c r="A329" s="13" t="s">
        <v>1956</v>
      </c>
      <c r="B329" s="12" t="s">
        <v>1698</v>
      </c>
      <c r="C329" s="47">
        <v>0.45</v>
      </c>
      <c r="D329" s="21" t="s">
        <v>44</v>
      </c>
      <c r="E329" s="21">
        <v>22000</v>
      </c>
      <c r="F329" s="21" t="s">
        <v>45</v>
      </c>
    </row>
    <row r="330" spans="1:6" s="13" customFormat="1" x14ac:dyDescent="0.2">
      <c r="A330" s="13" t="s">
        <v>1957</v>
      </c>
      <c r="B330" s="12" t="s">
        <v>1719</v>
      </c>
      <c r="C330" s="47">
        <v>0.443</v>
      </c>
      <c r="D330" s="21" t="s">
        <v>44</v>
      </c>
      <c r="E330" s="21">
        <v>135000</v>
      </c>
      <c r="F330" s="21" t="s">
        <v>45</v>
      </c>
    </row>
    <row r="331" spans="1:6" s="13" customFormat="1" x14ac:dyDescent="0.2">
      <c r="A331" s="13" t="s">
        <v>1958</v>
      </c>
      <c r="B331" s="12" t="s">
        <v>1705</v>
      </c>
      <c r="C331" s="47">
        <v>0.40500000000000003</v>
      </c>
      <c r="D331" s="21" t="s">
        <v>44</v>
      </c>
      <c r="E331" s="21">
        <v>99000</v>
      </c>
      <c r="F331" s="21" t="s">
        <v>45</v>
      </c>
    </row>
    <row r="332" spans="1:6" s="13" customFormat="1" x14ac:dyDescent="0.2">
      <c r="B332" s="12"/>
      <c r="C332" s="47"/>
      <c r="D332" s="21"/>
      <c r="E332" s="21"/>
      <c r="F332" s="21"/>
    </row>
    <row r="333" spans="1:6" s="13" customFormat="1" x14ac:dyDescent="0.2">
      <c r="B333" s="12"/>
      <c r="C333" s="47"/>
      <c r="D333" s="21"/>
      <c r="E333" s="21"/>
      <c r="F333" s="21"/>
    </row>
    <row r="334" spans="1:6" s="13" customFormat="1" x14ac:dyDescent="0.2">
      <c r="A334" s="223" t="s">
        <v>1959</v>
      </c>
      <c r="B334" s="223"/>
      <c r="C334" s="223"/>
      <c r="D334" s="223"/>
      <c r="E334" s="223"/>
      <c r="F334" s="223"/>
    </row>
    <row r="335" spans="1:6" s="13" customFormat="1" x14ac:dyDescent="0.2">
      <c r="A335" s="25"/>
      <c r="B335" s="25"/>
      <c r="C335" s="25"/>
      <c r="D335" s="25"/>
      <c r="E335" s="25"/>
      <c r="F335" s="25"/>
    </row>
    <row r="336" spans="1:6" s="13" customFormat="1" x14ac:dyDescent="0.2">
      <c r="A336" s="1" t="s">
        <v>82</v>
      </c>
      <c r="B336" s="12"/>
      <c r="C336" s="47"/>
      <c r="D336" s="21"/>
      <c r="E336" s="21"/>
      <c r="F336" s="21"/>
    </row>
    <row r="337" spans="1:6" s="13" customFormat="1" x14ac:dyDescent="0.2">
      <c r="A337" s="13" t="s">
        <v>1960</v>
      </c>
      <c r="B337" s="12" t="s">
        <v>1719</v>
      </c>
      <c r="C337" s="47">
        <v>0.41799999999999998</v>
      </c>
      <c r="D337" s="21" t="s">
        <v>1961</v>
      </c>
      <c r="E337" s="21" t="s">
        <v>1962</v>
      </c>
      <c r="F337" s="22">
        <v>3.9</v>
      </c>
    </row>
    <row r="338" spans="1:6" s="13" customFormat="1" x14ac:dyDescent="0.2">
      <c r="A338" s="13" t="s">
        <v>1963</v>
      </c>
      <c r="B338" s="12" t="s">
        <v>1719</v>
      </c>
      <c r="C338" s="47">
        <v>0.51500000000000001</v>
      </c>
      <c r="D338" s="21" t="s">
        <v>44</v>
      </c>
      <c r="E338" s="21">
        <v>2585000</v>
      </c>
      <c r="F338" s="60" t="s">
        <v>45</v>
      </c>
    </row>
    <row r="339" spans="1:6" s="13" customFormat="1" x14ac:dyDescent="0.2">
      <c r="B339" s="12"/>
      <c r="C339" s="47"/>
      <c r="D339" s="21"/>
      <c r="E339" s="21"/>
      <c r="F339" s="21"/>
    </row>
    <row r="340" spans="1:6" x14ac:dyDescent="0.2">
      <c r="F340" s="111"/>
    </row>
    <row r="341" spans="1:6" x14ac:dyDescent="0.2">
      <c r="F341" s="111"/>
    </row>
    <row r="342" spans="1:6" x14ac:dyDescent="0.2">
      <c r="A342" s="1" t="s">
        <v>1964</v>
      </c>
    </row>
    <row r="343" spans="1:6" x14ac:dyDescent="0.2">
      <c r="A343" s="1" t="s">
        <v>1965</v>
      </c>
    </row>
    <row r="344" spans="1:6" x14ac:dyDescent="0.2">
      <c r="A344" s="1" t="s">
        <v>1966</v>
      </c>
    </row>
  </sheetData>
  <sortState xmlns:xlrd2="http://schemas.microsoft.com/office/spreadsheetml/2017/richdata2" ref="A119:F121">
    <sortCondition ref="A119:A121"/>
  </sortState>
  <mergeCells count="11">
    <mergeCell ref="A9:F9"/>
    <mergeCell ref="A6:A7"/>
    <mergeCell ref="B6:B7"/>
    <mergeCell ref="C6:C7"/>
    <mergeCell ref="D6:E6"/>
    <mergeCell ref="F6:F7"/>
    <mergeCell ref="A78:F78"/>
    <mergeCell ref="A135:F135"/>
    <mergeCell ref="A158:F158"/>
    <mergeCell ref="A303:F303"/>
    <mergeCell ref="A334:F334"/>
  </mergeCells>
  <pageMargins left="0.7" right="0.7" top="0.75" bottom="0.75" header="0.3" footer="0.3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68"/>
  <sheetViews>
    <sheetView topLeftCell="A46" zoomScale="90" workbookViewId="0">
      <selection activeCell="E21" sqref="E21"/>
    </sheetView>
  </sheetViews>
  <sheetFormatPr defaultColWidth="9.140625" defaultRowHeight="12.75" x14ac:dyDescent="0.2"/>
  <cols>
    <col min="1" max="1" width="57.140625" style="95" customWidth="1"/>
    <col min="2" max="2" width="17" style="59" customWidth="1"/>
    <col min="3" max="3" width="14.7109375" style="105" customWidth="1"/>
    <col min="4" max="4" width="14" style="59" customWidth="1"/>
    <col min="5" max="5" width="16.85546875" style="59" customWidth="1"/>
    <col min="6" max="6" width="20.85546875" style="59" customWidth="1"/>
    <col min="7" max="16384" width="9.140625" style="95"/>
  </cols>
  <sheetData>
    <row r="2" spans="1:6" x14ac:dyDescent="0.2">
      <c r="A2" s="26" t="s">
        <v>1967</v>
      </c>
    </row>
    <row r="3" spans="1:6" x14ac:dyDescent="0.2">
      <c r="A3" s="26" t="s">
        <v>28</v>
      </c>
    </row>
    <row r="4" spans="1:6" x14ac:dyDescent="0.2">
      <c r="A4" s="52" t="s">
        <v>29</v>
      </c>
    </row>
    <row r="6" spans="1:6" ht="25.5" customHeight="1" x14ac:dyDescent="0.2">
      <c r="A6" s="220" t="s">
        <v>1689</v>
      </c>
      <c r="B6" s="220" t="s">
        <v>1690</v>
      </c>
      <c r="C6" s="234" t="s">
        <v>37</v>
      </c>
      <c r="D6" s="220" t="s">
        <v>1968</v>
      </c>
      <c r="E6" s="220"/>
      <c r="F6" s="222" t="s">
        <v>1693</v>
      </c>
    </row>
    <row r="7" spans="1:6" ht="18" customHeight="1" x14ac:dyDescent="0.2">
      <c r="A7" s="220"/>
      <c r="B7" s="220"/>
      <c r="C7" s="234"/>
      <c r="D7" s="175">
        <v>2020</v>
      </c>
      <c r="E7" s="175">
        <v>2021</v>
      </c>
      <c r="F7" s="222"/>
    </row>
    <row r="8" spans="1:6" x14ac:dyDescent="0.2">
      <c r="A8" s="26"/>
      <c r="B8" s="167"/>
      <c r="C8" s="213"/>
      <c r="D8" s="167"/>
      <c r="E8" s="167"/>
      <c r="F8" s="167"/>
    </row>
    <row r="9" spans="1:6" x14ac:dyDescent="0.2">
      <c r="A9" s="210" t="s">
        <v>1969</v>
      </c>
      <c r="B9" s="210"/>
      <c r="C9" s="210"/>
      <c r="D9" s="210"/>
      <c r="E9" s="210"/>
      <c r="F9" s="210"/>
    </row>
    <row r="10" spans="1:6" x14ac:dyDescent="0.2">
      <c r="A10" s="58" t="s">
        <v>42</v>
      </c>
      <c r="B10" s="58"/>
      <c r="C10" s="58"/>
      <c r="D10" s="58"/>
      <c r="E10" s="58"/>
      <c r="F10" s="58"/>
    </row>
    <row r="11" spans="1:6" s="13" customFormat="1" x14ac:dyDescent="0.2">
      <c r="A11" s="13" t="s">
        <v>1970</v>
      </c>
      <c r="B11" s="12" t="s">
        <v>1719</v>
      </c>
      <c r="C11" s="11">
        <v>24700</v>
      </c>
      <c r="D11" s="18" t="s">
        <v>44</v>
      </c>
      <c r="E11" s="11">
        <v>44</v>
      </c>
      <c r="F11" s="18" t="s">
        <v>45</v>
      </c>
    </row>
    <row r="12" spans="1:6" s="13" customFormat="1" x14ac:dyDescent="0.2">
      <c r="A12" s="13" t="s">
        <v>1971</v>
      </c>
      <c r="B12" s="12" t="s">
        <v>1719</v>
      </c>
      <c r="C12" s="11">
        <v>10400</v>
      </c>
      <c r="D12" s="21" t="s">
        <v>44</v>
      </c>
      <c r="E12" s="21">
        <v>91</v>
      </c>
      <c r="F12" s="60" t="s">
        <v>45</v>
      </c>
    </row>
    <row r="13" spans="1:6" s="13" customFormat="1" x14ac:dyDescent="0.2">
      <c r="A13" s="13" t="s">
        <v>1972</v>
      </c>
      <c r="B13" s="12" t="s">
        <v>1696</v>
      </c>
      <c r="C13" s="11">
        <v>24000</v>
      </c>
      <c r="D13" s="12" t="s">
        <v>44</v>
      </c>
      <c r="E13" s="21">
        <v>40</v>
      </c>
      <c r="F13" s="11" t="s">
        <v>45</v>
      </c>
    </row>
    <row r="14" spans="1:6" s="13" customFormat="1" x14ac:dyDescent="0.2">
      <c r="A14" s="16" t="s">
        <v>1709</v>
      </c>
      <c r="B14" s="12" t="s">
        <v>1705</v>
      </c>
      <c r="C14" s="11">
        <v>23600</v>
      </c>
      <c r="D14" s="12" t="s">
        <v>44</v>
      </c>
      <c r="E14" s="11">
        <v>38</v>
      </c>
      <c r="F14" s="12" t="s">
        <v>45</v>
      </c>
    </row>
    <row r="15" spans="1:6" s="13" customFormat="1" x14ac:dyDescent="0.2">
      <c r="A15" s="16" t="s">
        <v>1811</v>
      </c>
      <c r="B15" s="12" t="s">
        <v>1719</v>
      </c>
      <c r="C15" s="11">
        <v>24400</v>
      </c>
      <c r="D15" s="12" t="s">
        <v>44</v>
      </c>
      <c r="E15" s="11">
        <v>40</v>
      </c>
      <c r="F15" s="11" t="s">
        <v>45</v>
      </c>
    </row>
    <row r="16" spans="1:6" s="13" customFormat="1" x14ac:dyDescent="0.2">
      <c r="A16" s="13" t="s">
        <v>1973</v>
      </c>
      <c r="B16" s="12" t="s">
        <v>1719</v>
      </c>
      <c r="C16" s="11">
        <v>3700</v>
      </c>
      <c r="D16" s="18" t="s">
        <v>44</v>
      </c>
      <c r="E16" s="11">
        <v>54</v>
      </c>
      <c r="F16" s="18" t="s">
        <v>45</v>
      </c>
    </row>
    <row r="17" spans="1:6" s="13" customFormat="1" x14ac:dyDescent="0.2">
      <c r="B17" s="12"/>
      <c r="C17" s="47"/>
      <c r="D17" s="21"/>
      <c r="E17" s="21"/>
      <c r="F17" s="60"/>
    </row>
    <row r="18" spans="1:6" s="13" customFormat="1" x14ac:dyDescent="0.2">
      <c r="A18" s="1" t="s">
        <v>52</v>
      </c>
      <c r="B18" s="12"/>
      <c r="C18" s="35"/>
      <c r="D18" s="12"/>
      <c r="E18" s="12"/>
      <c r="F18" s="12"/>
    </row>
    <row r="19" spans="1:6" s="13" customFormat="1" x14ac:dyDescent="0.2">
      <c r="A19" s="16" t="s">
        <v>1974</v>
      </c>
      <c r="B19" s="12" t="s">
        <v>1705</v>
      </c>
      <c r="C19" s="11">
        <v>20300</v>
      </c>
      <c r="D19" s="12" t="s">
        <v>44</v>
      </c>
      <c r="E19" s="11">
        <v>30</v>
      </c>
      <c r="F19" s="12" t="s">
        <v>45</v>
      </c>
    </row>
    <row r="20" spans="1:6" s="13" customFormat="1" x14ac:dyDescent="0.2">
      <c r="A20" s="16" t="s">
        <v>1975</v>
      </c>
      <c r="B20" s="12" t="s">
        <v>1698</v>
      </c>
      <c r="C20" s="11">
        <v>21900</v>
      </c>
      <c r="D20" s="12" t="s">
        <v>44</v>
      </c>
      <c r="E20" s="11">
        <v>48</v>
      </c>
      <c r="F20" s="11" t="s">
        <v>45</v>
      </c>
    </row>
    <row r="21" spans="1:6" s="13" customFormat="1" x14ac:dyDescent="0.2">
      <c r="A21" s="16" t="s">
        <v>1976</v>
      </c>
      <c r="B21" s="12" t="s">
        <v>1719</v>
      </c>
      <c r="C21" s="11">
        <v>38800</v>
      </c>
      <c r="D21" s="12" t="s">
        <v>44</v>
      </c>
      <c r="E21" s="11">
        <v>30</v>
      </c>
      <c r="F21" s="11" t="s">
        <v>45</v>
      </c>
    </row>
    <row r="22" spans="1:6" s="13" customFormat="1" x14ac:dyDescent="0.2">
      <c r="A22" s="16"/>
      <c r="B22" s="12"/>
      <c r="C22" s="11"/>
      <c r="D22" s="12"/>
      <c r="E22" s="11"/>
      <c r="F22" s="11"/>
    </row>
    <row r="23" spans="1:6" s="13" customFormat="1" ht="12" customHeight="1" x14ac:dyDescent="0.2">
      <c r="A23" s="1" t="s">
        <v>47</v>
      </c>
      <c r="B23" s="12"/>
      <c r="C23" s="35"/>
      <c r="D23" s="12"/>
      <c r="E23" s="12"/>
      <c r="F23" s="12"/>
    </row>
    <row r="24" spans="1:6" s="13" customFormat="1" x14ac:dyDescent="0.2">
      <c r="A24" s="16" t="s">
        <v>1731</v>
      </c>
      <c r="B24" s="12" t="s">
        <v>1719</v>
      </c>
      <c r="C24" s="11">
        <v>8200</v>
      </c>
      <c r="D24" s="12" t="s">
        <v>44</v>
      </c>
      <c r="E24" s="33">
        <v>33</v>
      </c>
      <c r="F24" s="12" t="s">
        <v>45</v>
      </c>
    </row>
    <row r="25" spans="1:6" s="13" customFormat="1" x14ac:dyDescent="0.2">
      <c r="A25" s="16" t="s">
        <v>1977</v>
      </c>
      <c r="B25" s="12" t="s">
        <v>1719</v>
      </c>
      <c r="C25" s="11">
        <v>8400</v>
      </c>
      <c r="D25" s="12" t="s">
        <v>44</v>
      </c>
      <c r="E25" s="33">
        <v>30</v>
      </c>
      <c r="F25" s="12" t="s">
        <v>45</v>
      </c>
    </row>
    <row r="26" spans="1:6" s="13" customFormat="1" x14ac:dyDescent="0.2">
      <c r="A26" s="13" t="s">
        <v>1978</v>
      </c>
      <c r="B26" s="12" t="s">
        <v>1719</v>
      </c>
      <c r="C26" s="11">
        <v>26600</v>
      </c>
      <c r="D26" s="12" t="s">
        <v>44</v>
      </c>
      <c r="E26" s="11">
        <v>40</v>
      </c>
      <c r="F26" s="11" t="s">
        <v>45</v>
      </c>
    </row>
    <row r="27" spans="1:6" s="13" customFormat="1" x14ac:dyDescent="0.2">
      <c r="A27" s="16" t="s">
        <v>1722</v>
      </c>
      <c r="B27" s="12" t="s">
        <v>1705</v>
      </c>
      <c r="C27" s="11">
        <v>20200</v>
      </c>
      <c r="D27" s="12" t="s">
        <v>44</v>
      </c>
      <c r="E27" s="33">
        <v>32</v>
      </c>
      <c r="F27" s="12" t="s">
        <v>45</v>
      </c>
    </row>
    <row r="28" spans="1:6" s="55" customFormat="1" x14ac:dyDescent="0.2">
      <c r="A28" s="83"/>
      <c r="B28" s="53"/>
      <c r="C28" s="171"/>
      <c r="D28" s="53"/>
      <c r="E28" s="171"/>
      <c r="F28" s="171"/>
    </row>
    <row r="29" spans="1:6" s="13" customFormat="1" x14ac:dyDescent="0.2">
      <c r="A29" s="25" t="s">
        <v>69</v>
      </c>
      <c r="B29" s="25"/>
      <c r="C29" s="25"/>
      <c r="D29" s="25"/>
      <c r="E29" s="25"/>
    </row>
    <row r="30" spans="1:6" s="13" customFormat="1" x14ac:dyDescent="0.2">
      <c r="A30" s="16" t="s">
        <v>1979</v>
      </c>
      <c r="B30" s="12" t="s">
        <v>1698</v>
      </c>
      <c r="C30" s="11">
        <v>21980</v>
      </c>
      <c r="D30" s="12" t="s">
        <v>44</v>
      </c>
      <c r="E30" s="12">
        <v>86</v>
      </c>
      <c r="F30" s="12" t="s">
        <v>45</v>
      </c>
    </row>
    <row r="31" spans="1:6" s="13" customFormat="1" x14ac:dyDescent="0.2">
      <c r="A31" s="16" t="s">
        <v>1980</v>
      </c>
      <c r="B31" s="12" t="s">
        <v>1719</v>
      </c>
      <c r="C31" s="11">
        <v>19400</v>
      </c>
      <c r="D31" s="12" t="s">
        <v>44</v>
      </c>
      <c r="E31" s="11">
        <v>107</v>
      </c>
      <c r="F31" s="12" t="s">
        <v>45</v>
      </c>
    </row>
    <row r="32" spans="1:6" s="13" customFormat="1" x14ac:dyDescent="0.2">
      <c r="A32" s="25"/>
      <c r="B32" s="25"/>
      <c r="C32" s="25"/>
      <c r="D32" s="25"/>
      <c r="E32" s="25"/>
      <c r="F32" s="25"/>
    </row>
    <row r="33" spans="1:6" s="13" customFormat="1" x14ac:dyDescent="0.2">
      <c r="A33" s="1" t="s">
        <v>82</v>
      </c>
      <c r="B33" s="116"/>
      <c r="C33" s="11"/>
      <c r="D33" s="20"/>
      <c r="E33" s="12"/>
      <c r="F33" s="32"/>
    </row>
    <row r="34" spans="1:6" s="13" customFormat="1" x14ac:dyDescent="0.2">
      <c r="A34" s="13" t="s">
        <v>1981</v>
      </c>
      <c r="B34" s="116" t="s">
        <v>1719</v>
      </c>
      <c r="C34" s="11">
        <v>3447</v>
      </c>
      <c r="D34" s="20" t="s">
        <v>44</v>
      </c>
      <c r="E34" s="12">
        <v>334</v>
      </c>
      <c r="F34" s="32" t="s">
        <v>45</v>
      </c>
    </row>
    <row r="35" spans="1:6" s="13" customFormat="1" x14ac:dyDescent="0.2">
      <c r="A35" s="29" t="s">
        <v>1982</v>
      </c>
      <c r="B35" s="12" t="s">
        <v>1719</v>
      </c>
      <c r="C35" s="11">
        <v>2880</v>
      </c>
      <c r="D35" s="12" t="s">
        <v>44</v>
      </c>
      <c r="E35" s="12">
        <v>52</v>
      </c>
      <c r="F35" s="12" t="s">
        <v>45</v>
      </c>
    </row>
    <row r="36" spans="1:6" s="13" customFormat="1" x14ac:dyDescent="0.2">
      <c r="A36" s="29" t="s">
        <v>1983</v>
      </c>
      <c r="B36" s="12" t="s">
        <v>1698</v>
      </c>
      <c r="C36" s="11">
        <v>10980</v>
      </c>
      <c r="D36" s="12" t="s">
        <v>44</v>
      </c>
      <c r="E36" s="12">
        <v>75</v>
      </c>
      <c r="F36" s="12" t="s">
        <v>45</v>
      </c>
    </row>
    <row r="37" spans="1:6" s="13" customFormat="1" x14ac:dyDescent="0.2">
      <c r="A37" s="29" t="s">
        <v>1984</v>
      </c>
      <c r="B37" s="12" t="s">
        <v>1719</v>
      </c>
      <c r="C37" s="11">
        <v>5690</v>
      </c>
      <c r="D37" s="12" t="s">
        <v>44</v>
      </c>
      <c r="E37" s="12">
        <v>72</v>
      </c>
      <c r="F37" s="12" t="s">
        <v>45</v>
      </c>
    </row>
    <row r="38" spans="1:6" s="13" customFormat="1" x14ac:dyDescent="0.2">
      <c r="A38" s="29" t="s">
        <v>1985</v>
      </c>
      <c r="B38" s="12" t="s">
        <v>1986</v>
      </c>
      <c r="C38" s="11">
        <v>3600</v>
      </c>
      <c r="D38" s="12" t="s">
        <v>44</v>
      </c>
      <c r="E38" s="12">
        <v>114</v>
      </c>
      <c r="F38" s="12" t="s">
        <v>45</v>
      </c>
    </row>
    <row r="39" spans="1:6" s="13" customFormat="1" x14ac:dyDescent="0.2">
      <c r="A39" s="29" t="s">
        <v>1987</v>
      </c>
      <c r="B39" s="12" t="s">
        <v>1705</v>
      </c>
      <c r="C39" s="11">
        <v>7820</v>
      </c>
      <c r="D39" s="12" t="s">
        <v>44</v>
      </c>
      <c r="E39" s="12">
        <v>108</v>
      </c>
      <c r="F39" s="12" t="s">
        <v>45</v>
      </c>
    </row>
    <row r="40" spans="1:6" s="13" customFormat="1" x14ac:dyDescent="0.2">
      <c r="A40" s="13" t="s">
        <v>1988</v>
      </c>
      <c r="B40" s="12" t="s">
        <v>1698</v>
      </c>
      <c r="C40" s="11">
        <v>22460</v>
      </c>
      <c r="D40" s="12" t="s">
        <v>44</v>
      </c>
      <c r="E40" s="20">
        <v>49.421193232413181</v>
      </c>
      <c r="F40" s="12" t="s">
        <v>45</v>
      </c>
    </row>
    <row r="41" spans="1:6" s="13" customFormat="1" x14ac:dyDescent="0.2">
      <c r="A41" s="29" t="s">
        <v>1989</v>
      </c>
      <c r="B41" s="12" t="s">
        <v>1698</v>
      </c>
      <c r="C41" s="11">
        <v>8220</v>
      </c>
      <c r="D41" s="12" t="s">
        <v>44</v>
      </c>
      <c r="E41" s="12">
        <v>158</v>
      </c>
      <c r="F41" s="12" t="s">
        <v>45</v>
      </c>
    </row>
    <row r="42" spans="1:6" s="13" customFormat="1" x14ac:dyDescent="0.2">
      <c r="A42" s="13" t="s">
        <v>1990</v>
      </c>
      <c r="B42" s="12" t="s">
        <v>1705</v>
      </c>
      <c r="C42" s="11">
        <v>8369</v>
      </c>
      <c r="D42" s="12" t="s">
        <v>44</v>
      </c>
      <c r="E42" s="20">
        <v>215.07945991157845</v>
      </c>
      <c r="F42" s="12" t="s">
        <v>45</v>
      </c>
    </row>
    <row r="43" spans="1:6" s="13" customFormat="1" x14ac:dyDescent="0.2">
      <c r="A43" s="29" t="s">
        <v>1991</v>
      </c>
      <c r="B43" s="12" t="s">
        <v>1698</v>
      </c>
      <c r="C43" s="11">
        <v>10490</v>
      </c>
      <c r="D43" s="12" t="s">
        <v>44</v>
      </c>
      <c r="E43" s="12">
        <v>105</v>
      </c>
      <c r="F43" s="12" t="s">
        <v>45</v>
      </c>
    </row>
    <row r="44" spans="1:6" s="13" customFormat="1" x14ac:dyDescent="0.2">
      <c r="A44" s="29" t="s">
        <v>1992</v>
      </c>
      <c r="B44" s="12" t="s">
        <v>1698</v>
      </c>
      <c r="C44" s="11">
        <v>4060</v>
      </c>
      <c r="D44" s="12" t="s">
        <v>44</v>
      </c>
      <c r="E44" s="12">
        <v>31</v>
      </c>
      <c r="F44" s="12" t="s">
        <v>45</v>
      </c>
    </row>
    <row r="45" spans="1:6" s="13" customFormat="1" x14ac:dyDescent="0.2">
      <c r="A45" s="29" t="s">
        <v>1993</v>
      </c>
      <c r="B45" s="12" t="s">
        <v>1698</v>
      </c>
      <c r="C45" s="11">
        <v>23670</v>
      </c>
      <c r="D45" s="12" t="s">
        <v>44</v>
      </c>
      <c r="E45" s="12">
        <v>167</v>
      </c>
      <c r="F45" s="12" t="s">
        <v>45</v>
      </c>
    </row>
    <row r="46" spans="1:6" s="13" customFormat="1" x14ac:dyDescent="0.2">
      <c r="A46" s="29" t="s">
        <v>1994</v>
      </c>
      <c r="B46" s="12" t="s">
        <v>1698</v>
      </c>
      <c r="C46" s="11">
        <v>19360</v>
      </c>
      <c r="D46" s="12" t="s">
        <v>44</v>
      </c>
      <c r="E46" s="12">
        <v>108</v>
      </c>
      <c r="F46" s="12" t="s">
        <v>45</v>
      </c>
    </row>
    <row r="47" spans="1:6" s="13" customFormat="1" x14ac:dyDescent="0.2">
      <c r="A47" s="29" t="s">
        <v>1995</v>
      </c>
      <c r="B47" s="12" t="s">
        <v>1700</v>
      </c>
      <c r="C47" s="11">
        <v>9620</v>
      </c>
      <c r="D47" s="12" t="s">
        <v>44</v>
      </c>
      <c r="E47" s="12">
        <v>24</v>
      </c>
      <c r="F47" s="12" t="s">
        <v>45</v>
      </c>
    </row>
    <row r="48" spans="1:6" s="13" customFormat="1" x14ac:dyDescent="0.2">
      <c r="A48" s="29" t="s">
        <v>1996</v>
      </c>
      <c r="B48" s="12" t="s">
        <v>1719</v>
      </c>
      <c r="C48" s="11">
        <v>6580</v>
      </c>
      <c r="D48" s="12" t="s">
        <v>44</v>
      </c>
      <c r="E48" s="12">
        <v>114</v>
      </c>
      <c r="F48" s="12" t="s">
        <v>45</v>
      </c>
    </row>
    <row r="49" spans="1:6" s="13" customFormat="1" x14ac:dyDescent="0.2">
      <c r="A49" s="13" t="s">
        <v>1997</v>
      </c>
      <c r="B49" s="12" t="s">
        <v>1719</v>
      </c>
      <c r="C49" s="11">
        <v>10660</v>
      </c>
      <c r="D49" s="12" t="s">
        <v>44</v>
      </c>
      <c r="E49" s="20">
        <v>215.75984990619136</v>
      </c>
      <c r="F49" s="12" t="s">
        <v>45</v>
      </c>
    </row>
    <row r="50" spans="1:6" s="13" customFormat="1" x14ac:dyDescent="0.2">
      <c r="A50" s="13" t="s">
        <v>1998</v>
      </c>
      <c r="B50" s="12" t="s">
        <v>1698</v>
      </c>
      <c r="C50" s="11">
        <v>6740</v>
      </c>
      <c r="D50" s="12" t="s">
        <v>44</v>
      </c>
      <c r="E50" s="20">
        <v>118.69436201780415</v>
      </c>
      <c r="F50" s="12" t="s">
        <v>45</v>
      </c>
    </row>
    <row r="51" spans="1:6" s="13" customFormat="1" x14ac:dyDescent="0.2">
      <c r="A51" s="13" t="s">
        <v>1999</v>
      </c>
      <c r="B51" s="12" t="s">
        <v>1705</v>
      </c>
      <c r="C51" s="11">
        <v>6842</v>
      </c>
      <c r="D51" s="12" t="s">
        <v>44</v>
      </c>
      <c r="E51" s="20">
        <v>48.231511254019296</v>
      </c>
      <c r="F51" s="12" t="s">
        <v>45</v>
      </c>
    </row>
    <row r="52" spans="1:6" s="13" customFormat="1" x14ac:dyDescent="0.2">
      <c r="A52" s="13" t="s">
        <v>2000</v>
      </c>
      <c r="B52" s="12" t="s">
        <v>1698</v>
      </c>
      <c r="C52" s="11">
        <v>8100</v>
      </c>
      <c r="D52" s="21" t="s">
        <v>44</v>
      </c>
      <c r="E52" s="21">
        <v>108</v>
      </c>
      <c r="F52" s="21" t="s">
        <v>45</v>
      </c>
    </row>
    <row r="53" spans="1:6" s="13" customFormat="1" x14ac:dyDescent="0.2">
      <c r="A53" s="13" t="s">
        <v>2001</v>
      </c>
      <c r="B53" s="12" t="s">
        <v>1705</v>
      </c>
      <c r="C53" s="11">
        <v>10100</v>
      </c>
      <c r="D53" s="21" t="s">
        <v>44</v>
      </c>
      <c r="E53" s="21">
        <v>102</v>
      </c>
      <c r="F53" s="21" t="s">
        <v>45</v>
      </c>
    </row>
    <row r="54" spans="1:6" s="13" customFormat="1" x14ac:dyDescent="0.2">
      <c r="B54" s="12"/>
      <c r="C54" s="35"/>
      <c r="D54" s="12"/>
      <c r="E54" s="12"/>
      <c r="F54" s="12"/>
    </row>
    <row r="55" spans="1:6" x14ac:dyDescent="0.2">
      <c r="A55" s="26" t="s">
        <v>108</v>
      </c>
    </row>
    <row r="56" spans="1:6" s="13" customFormat="1" x14ac:dyDescent="0.2">
      <c r="A56" s="13" t="s">
        <v>2002</v>
      </c>
      <c r="B56" s="12" t="s">
        <v>1700</v>
      </c>
      <c r="C56" s="35">
        <v>15200</v>
      </c>
      <c r="D56" s="12" t="s">
        <v>44</v>
      </c>
      <c r="E56" s="12">
        <v>28</v>
      </c>
      <c r="F56" s="12" t="s">
        <v>45</v>
      </c>
    </row>
    <row r="57" spans="1:6" s="13" customFormat="1" x14ac:dyDescent="0.2">
      <c r="A57" s="13" t="s">
        <v>2003</v>
      </c>
      <c r="B57" s="12" t="s">
        <v>1719</v>
      </c>
      <c r="C57" s="11">
        <v>25200</v>
      </c>
      <c r="D57" s="18" t="s">
        <v>44</v>
      </c>
      <c r="E57" s="11">
        <v>36.4</v>
      </c>
      <c r="F57" s="18" t="s">
        <v>45</v>
      </c>
    </row>
    <row r="58" spans="1:6" s="13" customFormat="1" x14ac:dyDescent="0.2">
      <c r="A58" s="16" t="s">
        <v>2004</v>
      </c>
      <c r="B58" s="12" t="s">
        <v>1719</v>
      </c>
      <c r="C58" s="21">
        <v>4100</v>
      </c>
      <c r="D58" s="21">
        <v>38</v>
      </c>
      <c r="E58" s="21" t="s">
        <v>2005</v>
      </c>
      <c r="F58" s="60" t="s">
        <v>68</v>
      </c>
    </row>
    <row r="59" spans="1:6" s="13" customFormat="1" x14ac:dyDescent="0.2">
      <c r="B59" s="12"/>
      <c r="C59" s="35"/>
      <c r="D59" s="12"/>
      <c r="E59" s="12"/>
      <c r="F59" s="12"/>
    </row>
    <row r="60" spans="1:6" s="1" customFormat="1" x14ac:dyDescent="0.2">
      <c r="A60" s="176" t="s">
        <v>2006</v>
      </c>
      <c r="B60" s="177"/>
      <c r="C60" s="212"/>
      <c r="D60" s="177"/>
      <c r="E60" s="177"/>
      <c r="F60" s="177"/>
    </row>
    <row r="61" spans="1:6" s="13" customFormat="1" x14ac:dyDescent="0.2">
      <c r="B61" s="12"/>
      <c r="C61" s="35"/>
      <c r="D61" s="12"/>
      <c r="E61" s="12"/>
      <c r="F61" s="12"/>
    </row>
    <row r="62" spans="1:6" s="13" customFormat="1" x14ac:dyDescent="0.2">
      <c r="A62" s="1" t="s">
        <v>47</v>
      </c>
      <c r="B62" s="12"/>
      <c r="C62" s="35"/>
      <c r="D62" s="12"/>
      <c r="E62" s="12"/>
      <c r="F62" s="12"/>
    </row>
    <row r="63" spans="1:6" s="13" customFormat="1" x14ac:dyDescent="0.2">
      <c r="A63" s="13" t="s">
        <v>2007</v>
      </c>
      <c r="B63" s="12" t="s">
        <v>1705</v>
      </c>
      <c r="C63" s="35">
        <v>5620</v>
      </c>
      <c r="D63" s="12" t="s">
        <v>44</v>
      </c>
      <c r="E63" s="12">
        <v>53</v>
      </c>
      <c r="F63" s="12" t="s">
        <v>45</v>
      </c>
    </row>
    <row r="64" spans="1:6" s="13" customFormat="1" x14ac:dyDescent="0.2">
      <c r="B64" s="12"/>
      <c r="C64" s="35"/>
      <c r="D64" s="12"/>
      <c r="E64" s="12"/>
      <c r="F64" s="12"/>
    </row>
    <row r="65" spans="1:6" s="13" customFormat="1" x14ac:dyDescent="0.2">
      <c r="A65" s="176" t="s">
        <v>2008</v>
      </c>
      <c r="B65" s="177"/>
      <c r="C65" s="212"/>
      <c r="D65" s="177"/>
      <c r="E65" s="177"/>
      <c r="F65" s="177"/>
    </row>
    <row r="66" spans="1:6" s="13" customFormat="1" x14ac:dyDescent="0.2">
      <c r="B66" s="12"/>
      <c r="C66" s="35"/>
      <c r="D66" s="12"/>
      <c r="E66" s="12"/>
      <c r="F66" s="12"/>
    </row>
    <row r="67" spans="1:6" s="1" customFormat="1" x14ac:dyDescent="0.2">
      <c r="A67" s="1" t="s">
        <v>108</v>
      </c>
      <c r="B67" s="14"/>
      <c r="C67" s="172"/>
      <c r="D67" s="14"/>
      <c r="E67" s="14"/>
      <c r="F67" s="14"/>
    </row>
    <row r="68" spans="1:6" s="13" customFormat="1" x14ac:dyDescent="0.2">
      <c r="A68" s="13" t="s">
        <v>2009</v>
      </c>
      <c r="B68" s="12" t="s">
        <v>1698</v>
      </c>
      <c r="C68" s="35">
        <v>8900</v>
      </c>
      <c r="D68" s="12" t="s">
        <v>44</v>
      </c>
      <c r="E68" s="11">
        <v>49</v>
      </c>
      <c r="F68" s="12" t="s">
        <v>45</v>
      </c>
    </row>
  </sheetData>
  <sortState xmlns:xlrd2="http://schemas.microsoft.com/office/spreadsheetml/2017/richdata2" ref="A35:F51">
    <sortCondition ref="A35:A51"/>
  </sortState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7"/>
  <sheetViews>
    <sheetView workbookViewId="0">
      <selection activeCell="A17" sqref="A17"/>
    </sheetView>
  </sheetViews>
  <sheetFormatPr defaultRowHeight="12.75" x14ac:dyDescent="0.2"/>
  <cols>
    <col min="1" max="1" width="40.7109375" customWidth="1"/>
    <col min="2" max="2" width="10.28515625" customWidth="1"/>
    <col min="3" max="3" width="13.85546875" customWidth="1"/>
    <col min="4" max="4" width="18.28515625" customWidth="1"/>
    <col min="5" max="5" width="18.140625" customWidth="1"/>
    <col min="6" max="6" width="13" customWidth="1"/>
  </cols>
  <sheetData>
    <row r="1" spans="1:6" x14ac:dyDescent="0.2">
      <c r="A1" s="1" t="s">
        <v>2010</v>
      </c>
    </row>
    <row r="2" spans="1:6" x14ac:dyDescent="0.2">
      <c r="A2" s="1" t="s">
        <v>30</v>
      </c>
    </row>
    <row r="3" spans="1:6" x14ac:dyDescent="0.2">
      <c r="A3" s="51" t="s">
        <v>31</v>
      </c>
    </row>
    <row r="5" spans="1:6" ht="16.5" customHeight="1" x14ac:dyDescent="0.2">
      <c r="A5" s="220" t="s">
        <v>2011</v>
      </c>
      <c r="B5" s="220" t="s">
        <v>36</v>
      </c>
      <c r="C5" s="220" t="s">
        <v>38</v>
      </c>
      <c r="D5" s="220" t="s">
        <v>39</v>
      </c>
      <c r="E5" s="220"/>
      <c r="F5" s="220" t="s">
        <v>40</v>
      </c>
    </row>
    <row r="6" spans="1:6" ht="29.25" customHeight="1" x14ac:dyDescent="0.2">
      <c r="A6" s="220"/>
      <c r="B6" s="220"/>
      <c r="C6" s="220"/>
      <c r="D6" s="174">
        <v>2020</v>
      </c>
      <c r="E6" s="174">
        <v>2021</v>
      </c>
      <c r="F6" s="220"/>
    </row>
    <row r="7" spans="1:6" ht="15" x14ac:dyDescent="0.2">
      <c r="A7" s="121"/>
      <c r="B7" s="121"/>
      <c r="C7" s="121"/>
      <c r="D7" s="3"/>
      <c r="E7" s="3"/>
      <c r="F7" s="121"/>
    </row>
    <row r="8" spans="1:6" x14ac:dyDescent="0.2">
      <c r="A8" s="124" t="s">
        <v>69</v>
      </c>
      <c r="B8" s="121"/>
      <c r="C8" s="121"/>
      <c r="D8" s="121"/>
      <c r="E8" s="121"/>
      <c r="F8" s="121"/>
    </row>
    <row r="9" spans="1:6" x14ac:dyDescent="0.2">
      <c r="A9" s="13" t="s">
        <v>2012</v>
      </c>
      <c r="B9" s="59">
        <v>2</v>
      </c>
      <c r="C9" s="57">
        <v>57</v>
      </c>
      <c r="D9" s="125">
        <v>193000</v>
      </c>
      <c r="E9" s="12" t="s">
        <v>2013</v>
      </c>
      <c r="F9" s="57">
        <v>2.7</v>
      </c>
    </row>
    <row r="10" spans="1:6" x14ac:dyDescent="0.2">
      <c r="A10" s="1"/>
    </row>
    <row r="11" spans="1:6" x14ac:dyDescent="0.2">
      <c r="A11" s="1"/>
    </row>
    <row r="12" spans="1:6" x14ac:dyDescent="0.2">
      <c r="A12" s="1"/>
    </row>
    <row r="13" spans="1:6" x14ac:dyDescent="0.2">
      <c r="A13" s="1"/>
    </row>
    <row r="14" spans="1:6" x14ac:dyDescent="0.2">
      <c r="A14" s="1"/>
    </row>
    <row r="15" spans="1:6" x14ac:dyDescent="0.2">
      <c r="A15" s="1"/>
    </row>
    <row r="16" spans="1:6" x14ac:dyDescent="0.2">
      <c r="A16" s="1"/>
    </row>
    <row r="17" spans="1:1" x14ac:dyDescent="0.2">
      <c r="A17" s="1"/>
    </row>
  </sheetData>
  <mergeCells count="5">
    <mergeCell ref="D5:E5"/>
    <mergeCell ref="F5:F6"/>
    <mergeCell ref="A5:A6"/>
    <mergeCell ref="B5:B6"/>
    <mergeCell ref="C5:C6"/>
  </mergeCells>
  <printOptions gridLines="1" gridLinesSet="0"/>
  <pageMargins left="0.75" right="0.75" top="1" bottom="1" header="0.5" footer="0.5"/>
  <pageSetup paperSize="9" scale="54" fitToWidth="0" fitToHeight="0" orientation="portrait" cellComments="asDisplayed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730"/>
  <sheetViews>
    <sheetView topLeftCell="A700" zoomScale="90" zoomScaleNormal="90" workbookViewId="0">
      <pane xSplit="7" topLeftCell="H1" activePane="topRight" state="frozen"/>
      <selection activeCell="I624" sqref="I624"/>
      <selection pane="topRight" activeCell="A719" sqref="A719"/>
    </sheetView>
  </sheetViews>
  <sheetFormatPr defaultColWidth="9.140625" defaultRowHeight="14.25" x14ac:dyDescent="0.2"/>
  <cols>
    <col min="1" max="1" width="44.5703125" style="2" customWidth="1"/>
    <col min="2" max="4" width="13.7109375" style="4" customWidth="1"/>
    <col min="5" max="5" width="21" style="4" customWidth="1"/>
    <col min="6" max="6" width="22.7109375" style="4" customWidth="1"/>
    <col min="7" max="7" width="16.7109375" style="10" customWidth="1"/>
    <col min="8" max="16384" width="9.140625" style="2"/>
  </cols>
  <sheetData>
    <row r="2" spans="1:7" s="8" customFormat="1" ht="15" x14ac:dyDescent="0.25">
      <c r="A2" s="8" t="s">
        <v>33</v>
      </c>
      <c r="B2" s="4"/>
      <c r="C2" s="6"/>
      <c r="D2" s="6"/>
      <c r="E2" s="4"/>
      <c r="F2" s="4"/>
      <c r="G2" s="7"/>
    </row>
    <row r="3" spans="1:7" s="8" customFormat="1" ht="15" x14ac:dyDescent="0.25">
      <c r="A3" s="8" t="s">
        <v>4</v>
      </c>
      <c r="B3" s="4"/>
      <c r="C3" s="6"/>
      <c r="D3" s="6"/>
      <c r="E3" s="4"/>
      <c r="F3" s="4"/>
      <c r="G3" s="7"/>
    </row>
    <row r="4" spans="1:7" s="8" customFormat="1" ht="15" x14ac:dyDescent="0.25">
      <c r="A4" s="9" t="s">
        <v>34</v>
      </c>
      <c r="B4" s="4"/>
      <c r="C4" s="6"/>
      <c r="D4" s="6"/>
      <c r="E4" s="4"/>
      <c r="F4" s="4"/>
      <c r="G4" s="7"/>
    </row>
    <row r="5" spans="1:7" s="8" customFormat="1" ht="15" x14ac:dyDescent="0.25">
      <c r="A5" s="2"/>
      <c r="B5" s="4"/>
      <c r="C5" s="6"/>
      <c r="D5" s="6"/>
      <c r="E5" s="4"/>
      <c r="F5" s="4"/>
      <c r="G5" s="7"/>
    </row>
    <row r="6" spans="1:7" s="8" customFormat="1" ht="25.5" customHeight="1" x14ac:dyDescent="0.25">
      <c r="A6" s="218" t="s">
        <v>35</v>
      </c>
      <c r="B6" s="218" t="s">
        <v>36</v>
      </c>
      <c r="C6" s="219" t="s">
        <v>37</v>
      </c>
      <c r="D6" s="219" t="s">
        <v>38</v>
      </c>
      <c r="E6" s="218" t="s">
        <v>39</v>
      </c>
      <c r="F6" s="218"/>
      <c r="G6" s="217" t="s">
        <v>40</v>
      </c>
    </row>
    <row r="7" spans="1:7" s="8" customFormat="1" ht="30.75" customHeight="1" x14ac:dyDescent="0.25">
      <c r="A7" s="218"/>
      <c r="B7" s="218"/>
      <c r="C7" s="219"/>
      <c r="D7" s="219"/>
      <c r="E7" s="174">
        <v>2020</v>
      </c>
      <c r="F7" s="174">
        <v>2021</v>
      </c>
      <c r="G7" s="217"/>
    </row>
    <row r="8" spans="1:7" s="8" customFormat="1" ht="15" x14ac:dyDescent="0.25">
      <c r="A8" s="3"/>
      <c r="B8" s="3"/>
      <c r="C8" s="101"/>
      <c r="D8" s="101"/>
      <c r="E8" s="3"/>
      <c r="F8" s="3"/>
      <c r="G8" s="102"/>
    </row>
    <row r="9" spans="1:7" s="1" customFormat="1" ht="15" customHeight="1" x14ac:dyDescent="0.2">
      <c r="A9" s="176" t="s">
        <v>41</v>
      </c>
      <c r="B9" s="177"/>
      <c r="C9" s="177"/>
      <c r="D9" s="177"/>
      <c r="E9" s="177"/>
      <c r="F9" s="177"/>
      <c r="G9" s="177"/>
    </row>
    <row r="10" spans="1:7" s="28" customFormat="1" ht="15" customHeight="1" x14ac:dyDescent="0.2">
      <c r="A10" s="84" t="s">
        <v>42</v>
      </c>
      <c r="B10" s="85"/>
      <c r="C10" s="85"/>
      <c r="D10" s="85"/>
      <c r="E10" s="86"/>
      <c r="F10" s="87"/>
      <c r="G10" s="88"/>
    </row>
    <row r="11" spans="1:7" s="5" customFormat="1" ht="15" customHeight="1" x14ac:dyDescent="0.2">
      <c r="A11" s="86" t="s">
        <v>43</v>
      </c>
      <c r="B11" s="85">
        <v>1</v>
      </c>
      <c r="C11" s="85">
        <v>107</v>
      </c>
      <c r="D11" s="85">
        <v>56</v>
      </c>
      <c r="E11" s="89" t="s">
        <v>44</v>
      </c>
      <c r="F11" s="87">
        <v>107000</v>
      </c>
      <c r="G11" s="90" t="s">
        <v>45</v>
      </c>
    </row>
    <row r="12" spans="1:7" s="5" customFormat="1" ht="15" customHeight="1" x14ac:dyDescent="0.2">
      <c r="A12" s="19" t="s">
        <v>46</v>
      </c>
      <c r="B12" s="34">
        <v>1</v>
      </c>
      <c r="C12" s="34">
        <v>97</v>
      </c>
      <c r="D12" s="34">
        <v>57</v>
      </c>
      <c r="E12" s="21" t="s">
        <v>44</v>
      </c>
      <c r="F12" s="21">
        <v>85000</v>
      </c>
      <c r="G12" s="22" t="s">
        <v>45</v>
      </c>
    </row>
    <row r="13" spans="1:7" s="5" customFormat="1" ht="15" customHeight="1" x14ac:dyDescent="0.2">
      <c r="A13" s="19"/>
      <c r="B13" s="34"/>
      <c r="C13" s="34"/>
      <c r="D13" s="34"/>
      <c r="E13" s="21"/>
      <c r="F13" s="21"/>
      <c r="G13" s="22"/>
    </row>
    <row r="14" spans="1:7" s="61" customFormat="1" ht="15" customHeight="1" x14ac:dyDescent="0.2">
      <c r="A14" s="91" t="s">
        <v>47</v>
      </c>
      <c r="B14" s="14"/>
      <c r="C14" s="14"/>
      <c r="D14" s="14"/>
      <c r="E14" s="13"/>
      <c r="F14" s="13"/>
      <c r="G14" s="15"/>
    </row>
    <row r="15" spans="1:7" s="62" customFormat="1" ht="15" customHeight="1" x14ac:dyDescent="0.2">
      <c r="A15" s="19" t="s">
        <v>48</v>
      </c>
      <c r="B15" s="12">
        <v>1</v>
      </c>
      <c r="C15" s="12">
        <v>103</v>
      </c>
      <c r="D15" s="12">
        <v>71</v>
      </c>
      <c r="E15" s="11">
        <v>70000</v>
      </c>
      <c r="F15" s="11">
        <v>68000</v>
      </c>
      <c r="G15" s="15">
        <v>-2.9</v>
      </c>
    </row>
    <row r="16" spans="1:7" s="62" customFormat="1" ht="15" customHeight="1" x14ac:dyDescent="0.2">
      <c r="A16" s="19" t="s">
        <v>49</v>
      </c>
      <c r="B16" s="12">
        <v>1</v>
      </c>
      <c r="C16" s="12">
        <v>102</v>
      </c>
      <c r="D16" s="12">
        <v>67</v>
      </c>
      <c r="E16" s="11" t="s">
        <v>44</v>
      </c>
      <c r="F16" s="11">
        <v>120000</v>
      </c>
      <c r="G16" s="15" t="s">
        <v>45</v>
      </c>
    </row>
    <row r="17" spans="1:11" s="62" customFormat="1" ht="15" customHeight="1" x14ac:dyDescent="0.2">
      <c r="A17" s="19" t="s">
        <v>50</v>
      </c>
      <c r="B17" s="12">
        <v>1</v>
      </c>
      <c r="C17" s="20">
        <v>98</v>
      </c>
      <c r="D17" s="20">
        <v>61</v>
      </c>
      <c r="E17" s="21" t="s">
        <v>44</v>
      </c>
      <c r="F17" s="21">
        <v>80000</v>
      </c>
      <c r="G17" s="22" t="s">
        <v>45</v>
      </c>
      <c r="H17" s="2"/>
      <c r="I17" s="2"/>
      <c r="J17" s="2"/>
      <c r="K17" s="2"/>
    </row>
    <row r="18" spans="1:11" s="62" customFormat="1" ht="15" customHeight="1" x14ac:dyDescent="0.2">
      <c r="A18" s="19" t="s">
        <v>51</v>
      </c>
      <c r="B18" s="12">
        <v>1</v>
      </c>
      <c r="C18" s="20">
        <v>102</v>
      </c>
      <c r="D18" s="20">
        <v>80</v>
      </c>
      <c r="E18" s="21" t="s">
        <v>44</v>
      </c>
      <c r="F18" s="21">
        <v>85000</v>
      </c>
      <c r="G18" s="22" t="s">
        <v>45</v>
      </c>
      <c r="H18" s="2"/>
      <c r="I18" s="2"/>
      <c r="J18" s="2"/>
      <c r="K18" s="2"/>
    </row>
    <row r="19" spans="1:11" s="62" customFormat="1" ht="15" customHeight="1" x14ac:dyDescent="0.2">
      <c r="A19" s="19"/>
      <c r="B19" s="12"/>
      <c r="C19" s="20"/>
      <c r="D19" s="20"/>
      <c r="E19" s="21"/>
      <c r="F19" s="21"/>
      <c r="G19" s="22"/>
      <c r="H19" s="2"/>
      <c r="I19" s="2"/>
      <c r="J19" s="2"/>
      <c r="K19" s="2"/>
    </row>
    <row r="20" spans="1:11" s="61" customFormat="1" ht="15" customHeight="1" x14ac:dyDescent="0.2">
      <c r="A20" s="91" t="s">
        <v>52</v>
      </c>
      <c r="B20" s="14"/>
      <c r="C20" s="14"/>
      <c r="D20" s="14"/>
      <c r="E20" s="11"/>
      <c r="F20" s="11"/>
      <c r="G20" s="15"/>
      <c r="H20" s="12"/>
      <c r="I20" s="12"/>
      <c r="J20" s="12"/>
      <c r="K20" s="12"/>
    </row>
    <row r="21" spans="1:11" s="62" customFormat="1" ht="15" customHeight="1" x14ac:dyDescent="0.2">
      <c r="A21" s="19" t="s">
        <v>53</v>
      </c>
      <c r="B21" s="12">
        <v>3</v>
      </c>
      <c r="C21" s="20">
        <v>114</v>
      </c>
      <c r="D21" s="20">
        <v>75</v>
      </c>
      <c r="E21" s="21" t="s">
        <v>44</v>
      </c>
      <c r="F21" s="21" t="s">
        <v>54</v>
      </c>
      <c r="G21" s="22" t="s">
        <v>45</v>
      </c>
      <c r="H21" s="2"/>
      <c r="I21" s="2"/>
      <c r="J21" s="2"/>
      <c r="K21" s="2"/>
    </row>
    <row r="22" spans="1:11" s="62" customFormat="1" ht="15" customHeight="1" x14ac:dyDescent="0.2">
      <c r="A22" s="19" t="s">
        <v>55</v>
      </c>
      <c r="B22" s="12">
        <v>1</v>
      </c>
      <c r="C22" s="20">
        <v>111</v>
      </c>
      <c r="D22" s="20">
        <v>51</v>
      </c>
      <c r="E22" s="21" t="s">
        <v>44</v>
      </c>
      <c r="F22" s="21">
        <v>80000</v>
      </c>
      <c r="G22" s="22" t="s">
        <v>45</v>
      </c>
      <c r="H22" s="2"/>
      <c r="I22" s="2"/>
      <c r="J22" s="2"/>
      <c r="K22" s="2"/>
    </row>
    <row r="23" spans="1:11" s="62" customFormat="1" ht="15" customHeight="1" x14ac:dyDescent="0.2">
      <c r="A23" s="19" t="s">
        <v>56</v>
      </c>
      <c r="B23" s="12">
        <v>1</v>
      </c>
      <c r="C23" s="20">
        <v>121</v>
      </c>
      <c r="D23" s="20">
        <v>74</v>
      </c>
      <c r="E23" s="21" t="s">
        <v>57</v>
      </c>
      <c r="F23" s="21">
        <v>100000</v>
      </c>
      <c r="G23" s="22">
        <v>-4.8</v>
      </c>
      <c r="H23" s="2"/>
      <c r="I23" s="2"/>
      <c r="J23" s="2"/>
      <c r="K23" s="2"/>
    </row>
    <row r="24" spans="1:11" s="62" customFormat="1" ht="15" customHeight="1" x14ac:dyDescent="0.2">
      <c r="A24" s="19" t="s">
        <v>58</v>
      </c>
      <c r="B24" s="12">
        <v>2</v>
      </c>
      <c r="C24" s="20">
        <v>102</v>
      </c>
      <c r="D24" s="20">
        <v>77</v>
      </c>
      <c r="E24" s="21" t="s">
        <v>44</v>
      </c>
      <c r="F24" s="21" t="s">
        <v>59</v>
      </c>
      <c r="G24" s="22" t="s">
        <v>45</v>
      </c>
      <c r="H24" s="2"/>
      <c r="I24" s="2"/>
      <c r="J24" s="2"/>
      <c r="K24" s="2"/>
    </row>
    <row r="25" spans="1:11" s="62" customFormat="1" ht="15" customHeight="1" x14ac:dyDescent="0.2">
      <c r="A25" s="19" t="s">
        <v>60</v>
      </c>
      <c r="B25" s="12">
        <v>2</v>
      </c>
      <c r="C25" s="20">
        <v>112</v>
      </c>
      <c r="D25" s="20">
        <v>75</v>
      </c>
      <c r="E25" s="21">
        <v>100000</v>
      </c>
      <c r="F25" s="21" t="s">
        <v>61</v>
      </c>
      <c r="G25" s="22">
        <v>8.5</v>
      </c>
      <c r="H25" s="2"/>
      <c r="I25" s="2"/>
      <c r="J25" s="2"/>
      <c r="K25" s="2"/>
    </row>
    <row r="26" spans="1:11" s="62" customFormat="1" ht="15" customHeight="1" x14ac:dyDescent="0.2">
      <c r="A26" s="19" t="s">
        <v>62</v>
      </c>
      <c r="B26" s="12">
        <v>1</v>
      </c>
      <c r="C26" s="20">
        <v>111</v>
      </c>
      <c r="D26" s="20">
        <v>57</v>
      </c>
      <c r="E26" s="21" t="s">
        <v>63</v>
      </c>
      <c r="F26" s="21">
        <v>100000</v>
      </c>
      <c r="G26" s="22">
        <v>-7</v>
      </c>
      <c r="H26" s="2"/>
      <c r="I26" s="2"/>
      <c r="J26" s="2"/>
      <c r="K26" s="2"/>
    </row>
    <row r="27" spans="1:11" s="62" customFormat="1" ht="15" customHeight="1" x14ac:dyDescent="0.2">
      <c r="A27" s="19" t="s">
        <v>64</v>
      </c>
      <c r="B27" s="12">
        <v>1</v>
      </c>
      <c r="C27" s="20">
        <v>102</v>
      </c>
      <c r="D27" s="20">
        <v>61</v>
      </c>
      <c r="E27" s="21" t="s">
        <v>65</v>
      </c>
      <c r="F27" s="21">
        <v>70000</v>
      </c>
      <c r="G27" s="22">
        <v>7.7</v>
      </c>
      <c r="H27" s="2"/>
      <c r="I27" s="2"/>
      <c r="J27" s="2"/>
      <c r="K27" s="2"/>
    </row>
    <row r="28" spans="1:11" s="62" customFormat="1" ht="15" customHeight="1" x14ac:dyDescent="0.2">
      <c r="A28" s="13" t="s">
        <v>66</v>
      </c>
      <c r="B28" s="12">
        <v>2</v>
      </c>
      <c r="C28" s="12">
        <v>111</v>
      </c>
      <c r="D28" s="12">
        <v>58</v>
      </c>
      <c r="E28" s="11">
        <v>90000</v>
      </c>
      <c r="F28" s="11" t="s">
        <v>67</v>
      </c>
      <c r="G28" s="18" t="s">
        <v>68</v>
      </c>
      <c r="H28" s="2"/>
      <c r="I28" s="2"/>
      <c r="J28" s="2"/>
      <c r="K28" s="2"/>
    </row>
    <row r="29" spans="1:11" s="1" customFormat="1" ht="15" customHeight="1" x14ac:dyDescent="0.2">
      <c r="A29" s="91"/>
      <c r="B29" s="14"/>
      <c r="C29" s="14"/>
      <c r="D29" s="14"/>
      <c r="E29" s="14"/>
      <c r="F29" s="14"/>
      <c r="G29" s="14"/>
    </row>
    <row r="30" spans="1:11" s="1" customFormat="1" ht="15" customHeight="1" x14ac:dyDescent="0.2">
      <c r="A30" s="91" t="s">
        <v>69</v>
      </c>
      <c r="B30" s="14"/>
      <c r="C30" s="14"/>
      <c r="D30" s="14"/>
      <c r="E30" s="14"/>
      <c r="F30" s="14"/>
      <c r="G30" s="14"/>
    </row>
    <row r="31" spans="1:11" s="1" customFormat="1" ht="15" customHeight="1" x14ac:dyDescent="0.2">
      <c r="A31" s="13" t="s">
        <v>70</v>
      </c>
      <c r="B31" s="12">
        <v>1</v>
      </c>
      <c r="C31" s="12">
        <v>111</v>
      </c>
      <c r="D31" s="12">
        <v>63</v>
      </c>
      <c r="E31" s="12" t="s">
        <v>44</v>
      </c>
      <c r="F31" s="11">
        <v>120000</v>
      </c>
      <c r="G31" s="12" t="s">
        <v>45</v>
      </c>
    </row>
    <row r="32" spans="1:11" s="1" customFormat="1" ht="15" customHeight="1" x14ac:dyDescent="0.2">
      <c r="A32" s="13" t="s">
        <v>71</v>
      </c>
      <c r="B32" s="12">
        <v>2</v>
      </c>
      <c r="C32" s="12">
        <v>92</v>
      </c>
      <c r="D32" s="12">
        <v>60</v>
      </c>
      <c r="E32" s="12" t="s">
        <v>44</v>
      </c>
      <c r="F32" s="12" t="s">
        <v>57</v>
      </c>
      <c r="G32" s="12" t="s">
        <v>45</v>
      </c>
    </row>
    <row r="33" spans="1:7" s="1" customFormat="1" ht="15" customHeight="1" x14ac:dyDescent="0.2">
      <c r="A33" s="13" t="s">
        <v>72</v>
      </c>
      <c r="B33" s="12">
        <v>1</v>
      </c>
      <c r="C33" s="12">
        <v>111</v>
      </c>
      <c r="D33" s="12">
        <v>78</v>
      </c>
      <c r="E33" s="11" t="s">
        <v>73</v>
      </c>
      <c r="F33" s="11">
        <v>110000</v>
      </c>
      <c r="G33" s="12" t="s">
        <v>68</v>
      </c>
    </row>
    <row r="34" spans="1:7" s="1" customFormat="1" ht="15" customHeight="1" x14ac:dyDescent="0.2">
      <c r="A34" s="13" t="s">
        <v>74</v>
      </c>
      <c r="B34" s="12">
        <v>1</v>
      </c>
      <c r="C34" s="12">
        <v>102</v>
      </c>
      <c r="D34" s="12">
        <v>57</v>
      </c>
      <c r="E34" s="11" t="s">
        <v>44</v>
      </c>
      <c r="F34" s="11">
        <v>150000</v>
      </c>
      <c r="G34" s="12" t="s">
        <v>45</v>
      </c>
    </row>
    <row r="35" spans="1:7" s="1" customFormat="1" ht="15" customHeight="1" x14ac:dyDescent="0.2">
      <c r="A35" s="13" t="s">
        <v>75</v>
      </c>
      <c r="B35" s="12">
        <v>1</v>
      </c>
      <c r="C35" s="12">
        <v>102</v>
      </c>
      <c r="D35" s="12">
        <v>60</v>
      </c>
      <c r="E35" s="11">
        <v>115000</v>
      </c>
      <c r="F35" s="11">
        <v>105000</v>
      </c>
      <c r="G35" s="12">
        <v>-8.6999999999999993</v>
      </c>
    </row>
    <row r="36" spans="1:7" s="1" customFormat="1" ht="15" customHeight="1" x14ac:dyDescent="0.2">
      <c r="A36" s="91"/>
      <c r="B36" s="14"/>
      <c r="C36" s="14"/>
      <c r="D36" s="14"/>
      <c r="E36" s="14"/>
      <c r="F36" s="14"/>
      <c r="G36" s="14"/>
    </row>
    <row r="37" spans="1:7" s="1" customFormat="1" ht="15" customHeight="1" x14ac:dyDescent="0.2">
      <c r="A37" s="91" t="s">
        <v>76</v>
      </c>
      <c r="B37" s="14"/>
      <c r="C37" s="14"/>
      <c r="D37" s="14"/>
      <c r="E37" s="14"/>
      <c r="F37" s="14"/>
      <c r="G37" s="14"/>
    </row>
    <row r="38" spans="1:7" s="1" customFormat="1" ht="15" customHeight="1" x14ac:dyDescent="0.2">
      <c r="A38" s="13" t="s">
        <v>77</v>
      </c>
      <c r="B38" s="12">
        <v>1</v>
      </c>
      <c r="C38" s="12">
        <v>94</v>
      </c>
      <c r="D38" s="20">
        <v>64.17</v>
      </c>
      <c r="E38" s="12" t="s">
        <v>44</v>
      </c>
      <c r="F38" s="11">
        <v>60000</v>
      </c>
      <c r="G38" s="12" t="s">
        <v>45</v>
      </c>
    </row>
    <row r="39" spans="1:7" s="1" customFormat="1" ht="15" customHeight="1" x14ac:dyDescent="0.2">
      <c r="A39" s="13" t="s">
        <v>78</v>
      </c>
      <c r="B39" s="12">
        <v>1</v>
      </c>
      <c r="C39" s="12">
        <v>113</v>
      </c>
      <c r="D39" s="20">
        <v>92.63</v>
      </c>
      <c r="E39" s="12" t="s">
        <v>44</v>
      </c>
      <c r="F39" s="11">
        <v>45000</v>
      </c>
      <c r="G39" s="12" t="s">
        <v>45</v>
      </c>
    </row>
    <row r="40" spans="1:7" s="1" customFormat="1" ht="15" customHeight="1" x14ac:dyDescent="0.2">
      <c r="A40" s="13" t="s">
        <v>79</v>
      </c>
      <c r="B40" s="12">
        <v>1</v>
      </c>
      <c r="C40" s="12">
        <v>112</v>
      </c>
      <c r="D40" s="20">
        <v>60.39</v>
      </c>
      <c r="E40" s="11">
        <v>75000</v>
      </c>
      <c r="F40" s="11">
        <v>75000</v>
      </c>
      <c r="G40" s="12" t="s">
        <v>68</v>
      </c>
    </row>
    <row r="41" spans="1:7" s="1" customFormat="1" ht="15" customHeight="1" x14ac:dyDescent="0.2">
      <c r="A41" s="13" t="s">
        <v>80</v>
      </c>
      <c r="B41" s="12">
        <v>1</v>
      </c>
      <c r="C41" s="12">
        <v>111</v>
      </c>
      <c r="D41" s="20">
        <v>59</v>
      </c>
      <c r="E41" s="11" t="s">
        <v>44</v>
      </c>
      <c r="F41" s="11">
        <v>68000</v>
      </c>
      <c r="G41" s="12" t="s">
        <v>45</v>
      </c>
    </row>
    <row r="42" spans="1:7" s="1" customFormat="1" ht="15" customHeight="1" x14ac:dyDescent="0.2">
      <c r="A42" s="13" t="s">
        <v>81</v>
      </c>
      <c r="B42" s="12">
        <v>1</v>
      </c>
      <c r="C42" s="12">
        <v>100</v>
      </c>
      <c r="D42" s="20">
        <v>56.86</v>
      </c>
      <c r="E42" s="11">
        <v>85000</v>
      </c>
      <c r="F42" s="11">
        <v>92000</v>
      </c>
      <c r="G42" s="12">
        <v>8.1999999999999993</v>
      </c>
    </row>
    <row r="43" spans="1:7" s="1" customFormat="1" ht="15" customHeight="1" x14ac:dyDescent="0.2">
      <c r="A43" s="91"/>
      <c r="B43" s="14"/>
      <c r="C43" s="14"/>
      <c r="D43" s="14"/>
      <c r="E43" s="14"/>
      <c r="F43" s="14"/>
      <c r="G43" s="14"/>
    </row>
    <row r="44" spans="1:7" s="1" customFormat="1" ht="15" customHeight="1" x14ac:dyDescent="0.2">
      <c r="A44" s="91" t="s">
        <v>82</v>
      </c>
      <c r="B44" s="14"/>
      <c r="C44" s="14"/>
      <c r="D44" s="14"/>
      <c r="E44" s="14"/>
      <c r="F44" s="14"/>
      <c r="G44" s="14"/>
    </row>
    <row r="45" spans="1:7" s="1" customFormat="1" ht="15" customHeight="1" x14ac:dyDescent="0.2">
      <c r="A45" s="13" t="s">
        <v>83</v>
      </c>
      <c r="B45" s="12">
        <v>1</v>
      </c>
      <c r="C45" s="12">
        <v>109</v>
      </c>
      <c r="D45" s="12">
        <v>75</v>
      </c>
      <c r="E45" s="12" t="s">
        <v>44</v>
      </c>
      <c r="F45" s="11">
        <v>70000</v>
      </c>
      <c r="G45" s="12" t="s">
        <v>45</v>
      </c>
    </row>
    <row r="46" spans="1:7" s="1" customFormat="1" ht="15" customHeight="1" x14ac:dyDescent="0.2">
      <c r="A46" s="13" t="s">
        <v>84</v>
      </c>
      <c r="B46" s="12">
        <v>1</v>
      </c>
      <c r="C46" s="12">
        <v>92</v>
      </c>
      <c r="D46" s="20">
        <v>62.265000000000001</v>
      </c>
      <c r="E46" s="12" t="s">
        <v>44</v>
      </c>
      <c r="F46" s="11">
        <v>110000</v>
      </c>
      <c r="G46" s="12" t="s">
        <v>45</v>
      </c>
    </row>
    <row r="47" spans="1:7" s="1" customFormat="1" ht="15" customHeight="1" x14ac:dyDescent="0.2">
      <c r="A47" s="13" t="s">
        <v>85</v>
      </c>
      <c r="B47" s="12">
        <v>2</v>
      </c>
      <c r="C47" s="12">
        <v>111</v>
      </c>
      <c r="D47" s="12">
        <v>75</v>
      </c>
      <c r="E47" s="11">
        <v>110000</v>
      </c>
      <c r="F47" s="11" t="s">
        <v>86</v>
      </c>
      <c r="G47" s="12">
        <v>18.2</v>
      </c>
    </row>
    <row r="48" spans="1:7" s="1" customFormat="1" ht="15" customHeight="1" x14ac:dyDescent="0.2">
      <c r="A48" s="13" t="s">
        <v>87</v>
      </c>
      <c r="B48" s="12">
        <v>1</v>
      </c>
      <c r="C48" s="12">
        <v>104</v>
      </c>
      <c r="D48" s="12">
        <v>57</v>
      </c>
      <c r="E48" s="11" t="s">
        <v>88</v>
      </c>
      <c r="F48" s="11">
        <v>120000</v>
      </c>
      <c r="G48" s="12">
        <v>4.3</v>
      </c>
    </row>
    <row r="49" spans="1:7" s="1" customFormat="1" ht="15" customHeight="1" x14ac:dyDescent="0.2">
      <c r="A49" s="13" t="s">
        <v>89</v>
      </c>
      <c r="B49" s="12">
        <v>1</v>
      </c>
      <c r="C49" s="12">
        <v>111</v>
      </c>
      <c r="D49" s="20">
        <v>73.435000000000002</v>
      </c>
      <c r="E49" s="12" t="s">
        <v>44</v>
      </c>
      <c r="F49" s="11">
        <v>100000</v>
      </c>
      <c r="G49" s="12" t="s">
        <v>45</v>
      </c>
    </row>
    <row r="50" spans="1:7" s="1" customFormat="1" ht="15" customHeight="1" x14ac:dyDescent="0.2">
      <c r="A50" s="13" t="s">
        <v>90</v>
      </c>
      <c r="B50" s="12">
        <v>1</v>
      </c>
      <c r="C50" s="12">
        <v>111</v>
      </c>
      <c r="D50" s="20">
        <v>50</v>
      </c>
      <c r="E50" s="11" t="s">
        <v>44</v>
      </c>
      <c r="F50" s="11">
        <v>100000</v>
      </c>
      <c r="G50" s="12" t="s">
        <v>45</v>
      </c>
    </row>
    <row r="51" spans="1:7" s="1" customFormat="1" ht="15" customHeight="1" x14ac:dyDescent="0.2">
      <c r="A51" s="13" t="s">
        <v>91</v>
      </c>
      <c r="B51" s="12">
        <v>1</v>
      </c>
      <c r="C51" s="12">
        <v>100</v>
      </c>
      <c r="D51" s="20">
        <v>56</v>
      </c>
      <c r="E51" s="12" t="s">
        <v>44</v>
      </c>
      <c r="F51" s="11">
        <v>142000</v>
      </c>
      <c r="G51" s="12" t="s">
        <v>45</v>
      </c>
    </row>
    <row r="52" spans="1:7" s="1" customFormat="1" ht="15" customHeight="1" x14ac:dyDescent="0.2">
      <c r="A52" s="13" t="s">
        <v>92</v>
      </c>
      <c r="B52" s="12">
        <v>1</v>
      </c>
      <c r="C52" s="12">
        <v>102</v>
      </c>
      <c r="D52" s="12">
        <v>57</v>
      </c>
      <c r="E52" s="12" t="s">
        <v>44</v>
      </c>
      <c r="F52" s="11">
        <v>60000</v>
      </c>
      <c r="G52" s="12" t="s">
        <v>45</v>
      </c>
    </row>
    <row r="53" spans="1:7" s="1" customFormat="1" ht="15" customHeight="1" x14ac:dyDescent="0.2">
      <c r="A53" s="13" t="s">
        <v>93</v>
      </c>
      <c r="B53" s="12">
        <v>2</v>
      </c>
      <c r="C53" s="12">
        <v>111</v>
      </c>
      <c r="D53" s="12">
        <v>75</v>
      </c>
      <c r="E53" s="12" t="s">
        <v>94</v>
      </c>
      <c r="F53" s="11" t="s">
        <v>95</v>
      </c>
      <c r="G53" s="12">
        <v>5.4</v>
      </c>
    </row>
    <row r="54" spans="1:7" s="13" customFormat="1" ht="15" customHeight="1" x14ac:dyDescent="0.2">
      <c r="A54" s="13" t="s">
        <v>96</v>
      </c>
      <c r="B54" s="12">
        <v>1</v>
      </c>
      <c r="C54" s="12">
        <v>100</v>
      </c>
      <c r="D54" s="12">
        <v>77</v>
      </c>
      <c r="E54" s="12" t="s">
        <v>97</v>
      </c>
      <c r="F54" s="11">
        <v>168000</v>
      </c>
      <c r="G54" s="12">
        <v>13.3</v>
      </c>
    </row>
    <row r="55" spans="1:7" s="13" customFormat="1" ht="15" customHeight="1" x14ac:dyDescent="0.2">
      <c r="A55" s="13" t="s">
        <v>98</v>
      </c>
      <c r="B55" s="12">
        <v>1</v>
      </c>
      <c r="C55" s="12">
        <v>114</v>
      </c>
      <c r="D55" s="20">
        <v>76.53</v>
      </c>
      <c r="E55" s="11" t="s">
        <v>44</v>
      </c>
      <c r="F55" s="11">
        <v>165000</v>
      </c>
      <c r="G55" s="12" t="s">
        <v>45</v>
      </c>
    </row>
    <row r="56" spans="1:7" s="1" customFormat="1" ht="15" customHeight="1" x14ac:dyDescent="0.2">
      <c r="A56" s="13" t="s">
        <v>99</v>
      </c>
      <c r="B56" s="12">
        <v>3</v>
      </c>
      <c r="C56" s="12">
        <v>111</v>
      </c>
      <c r="D56" s="12">
        <v>63</v>
      </c>
      <c r="E56" s="11" t="s">
        <v>44</v>
      </c>
      <c r="F56" s="12" t="s">
        <v>100</v>
      </c>
      <c r="G56" s="12" t="s">
        <v>45</v>
      </c>
    </row>
    <row r="57" spans="1:7" s="1" customFormat="1" ht="15" customHeight="1" x14ac:dyDescent="0.2">
      <c r="A57" s="13" t="s">
        <v>101</v>
      </c>
      <c r="B57" s="12">
        <v>1</v>
      </c>
      <c r="C57" s="12">
        <v>102</v>
      </c>
      <c r="D57" s="12">
        <v>57</v>
      </c>
      <c r="E57" s="11" t="s">
        <v>44</v>
      </c>
      <c r="F57" s="11">
        <v>105000</v>
      </c>
      <c r="G57" s="12" t="s">
        <v>45</v>
      </c>
    </row>
    <row r="58" spans="1:7" s="1" customFormat="1" ht="15" customHeight="1" x14ac:dyDescent="0.2">
      <c r="A58" s="13" t="s">
        <v>102</v>
      </c>
      <c r="B58" s="12">
        <v>1</v>
      </c>
      <c r="C58" s="12">
        <v>121</v>
      </c>
      <c r="D58" s="12">
        <v>57</v>
      </c>
      <c r="E58" s="11" t="s">
        <v>44</v>
      </c>
      <c r="F58" s="11">
        <v>120000</v>
      </c>
      <c r="G58" s="12" t="s">
        <v>45</v>
      </c>
    </row>
    <row r="59" spans="1:7" s="13" customFormat="1" ht="15" customHeight="1" x14ac:dyDescent="0.2">
      <c r="A59" s="13" t="s">
        <v>103</v>
      </c>
      <c r="B59" s="12">
        <v>3</v>
      </c>
      <c r="C59" s="12">
        <v>102</v>
      </c>
      <c r="D59" s="12">
        <v>76</v>
      </c>
      <c r="E59" s="11" t="s">
        <v>104</v>
      </c>
      <c r="F59" s="11" t="s">
        <v>105</v>
      </c>
      <c r="G59" s="12">
        <v>3.4</v>
      </c>
    </row>
    <row r="60" spans="1:7" s="13" customFormat="1" ht="15" customHeight="1" x14ac:dyDescent="0.2">
      <c r="A60" s="13" t="s">
        <v>106</v>
      </c>
      <c r="B60" s="12">
        <v>1</v>
      </c>
      <c r="C60" s="12">
        <v>102</v>
      </c>
      <c r="D60" s="12">
        <v>66</v>
      </c>
      <c r="E60" s="11" t="s">
        <v>107</v>
      </c>
      <c r="F60" s="11">
        <v>156000</v>
      </c>
      <c r="G60" s="12">
        <v>13.5</v>
      </c>
    </row>
    <row r="61" spans="1:7" s="23" customFormat="1" ht="15" customHeight="1" x14ac:dyDescent="0.2">
      <c r="A61" s="91"/>
      <c r="B61" s="17"/>
      <c r="C61" s="17"/>
      <c r="D61" s="17"/>
      <c r="E61" s="24"/>
      <c r="G61" s="92"/>
    </row>
    <row r="62" spans="1:7" s="1" customFormat="1" ht="15" customHeight="1" x14ac:dyDescent="0.2">
      <c r="A62" s="91" t="s">
        <v>108</v>
      </c>
      <c r="B62" s="14"/>
      <c r="C62" s="14"/>
      <c r="D62" s="14"/>
      <c r="E62" s="14"/>
      <c r="F62" s="14"/>
      <c r="G62" s="14"/>
    </row>
    <row r="63" spans="1:7" ht="15" customHeight="1" x14ac:dyDescent="0.2">
      <c r="A63" s="19" t="s">
        <v>109</v>
      </c>
      <c r="B63" s="12">
        <v>2</v>
      </c>
      <c r="C63" s="12">
        <v>112</v>
      </c>
      <c r="D63" s="12">
        <v>60</v>
      </c>
      <c r="E63" s="11" t="s">
        <v>110</v>
      </c>
      <c r="F63" s="11" t="s">
        <v>111</v>
      </c>
      <c r="G63" s="12" t="s">
        <v>68</v>
      </c>
    </row>
    <row r="64" spans="1:7" ht="15" customHeight="1" x14ac:dyDescent="0.2">
      <c r="A64" s="19" t="s">
        <v>112</v>
      </c>
      <c r="B64" s="12">
        <v>1</v>
      </c>
      <c r="C64" s="12">
        <v>111</v>
      </c>
      <c r="D64" s="12">
        <v>68</v>
      </c>
      <c r="E64" s="21" t="s">
        <v>44</v>
      </c>
      <c r="F64" s="11">
        <v>77000</v>
      </c>
      <c r="G64" s="22" t="s">
        <v>45</v>
      </c>
    </row>
    <row r="65" spans="1:11" ht="15" customHeight="1" x14ac:dyDescent="0.2">
      <c r="A65" s="19" t="s">
        <v>113</v>
      </c>
      <c r="B65" s="12">
        <v>1</v>
      </c>
      <c r="C65" s="12">
        <v>89</v>
      </c>
      <c r="D65" s="12">
        <v>62</v>
      </c>
      <c r="E65" s="21">
        <v>100000</v>
      </c>
      <c r="F65" s="11">
        <v>100000</v>
      </c>
      <c r="G65" s="22" t="s">
        <v>68</v>
      </c>
    </row>
    <row r="66" spans="1:11" ht="15" customHeight="1" x14ac:dyDescent="0.2">
      <c r="A66" s="19" t="s">
        <v>114</v>
      </c>
      <c r="B66" s="12">
        <v>1</v>
      </c>
      <c r="C66" s="12">
        <v>111</v>
      </c>
      <c r="D66" s="12">
        <v>57</v>
      </c>
      <c r="E66" s="11">
        <v>80000</v>
      </c>
      <c r="F66" s="11">
        <v>80000</v>
      </c>
      <c r="G66" s="12" t="s">
        <v>68</v>
      </c>
    </row>
    <row r="67" spans="1:11" ht="15" customHeight="1" x14ac:dyDescent="0.2">
      <c r="A67" s="19" t="s">
        <v>115</v>
      </c>
      <c r="B67" s="12">
        <v>1</v>
      </c>
      <c r="C67" s="12">
        <v>111</v>
      </c>
      <c r="D67" s="12">
        <v>65</v>
      </c>
      <c r="E67" s="21">
        <v>78000</v>
      </c>
      <c r="F67" s="11">
        <v>87000</v>
      </c>
      <c r="G67" s="22">
        <v>11.5</v>
      </c>
    </row>
    <row r="68" spans="1:11" ht="15" customHeight="1" x14ac:dyDescent="0.2">
      <c r="A68" s="19" t="s">
        <v>116</v>
      </c>
      <c r="B68" s="12">
        <v>1</v>
      </c>
      <c r="C68" s="12">
        <v>95</v>
      </c>
      <c r="D68" s="12">
        <v>78</v>
      </c>
      <c r="E68" s="21" t="s">
        <v>44</v>
      </c>
      <c r="F68" s="11">
        <v>50000</v>
      </c>
      <c r="G68" s="22" t="s">
        <v>45</v>
      </c>
    </row>
    <row r="69" spans="1:11" s="1" customFormat="1" ht="15" customHeight="1" x14ac:dyDescent="0.2">
      <c r="A69" s="13"/>
      <c r="B69" s="14"/>
      <c r="C69" s="14"/>
      <c r="D69" s="14"/>
      <c r="E69" s="14"/>
      <c r="F69" s="14"/>
      <c r="G69" s="14"/>
    </row>
    <row r="70" spans="1:11" s="13" customFormat="1" ht="15" customHeight="1" x14ac:dyDescent="0.2">
      <c r="A70" s="176" t="s">
        <v>117</v>
      </c>
      <c r="B70" s="178"/>
      <c r="C70" s="178"/>
      <c r="D70" s="178"/>
      <c r="E70" s="179"/>
      <c r="F70" s="179"/>
      <c r="G70" s="180"/>
      <c r="H70" s="12"/>
      <c r="I70" s="12"/>
      <c r="J70" s="12"/>
      <c r="K70" s="12"/>
    </row>
    <row r="71" spans="1:11" s="1" customFormat="1" ht="15" customHeight="1" x14ac:dyDescent="0.2">
      <c r="A71" s="91" t="s">
        <v>42</v>
      </c>
      <c r="B71" s="25"/>
      <c r="C71" s="25"/>
      <c r="D71" s="25"/>
      <c r="E71" s="25"/>
      <c r="F71" s="25"/>
      <c r="G71" s="25"/>
    </row>
    <row r="72" spans="1:11" s="1" customFormat="1" ht="15" customHeight="1" x14ac:dyDescent="0.2">
      <c r="A72" s="13" t="s">
        <v>118</v>
      </c>
      <c r="B72" s="12">
        <v>1</v>
      </c>
      <c r="C72" s="12">
        <v>143</v>
      </c>
      <c r="D72" s="12">
        <v>82</v>
      </c>
      <c r="E72" s="12" t="s">
        <v>44</v>
      </c>
      <c r="F72" s="93">
        <v>200000</v>
      </c>
      <c r="G72" s="12" t="s">
        <v>45</v>
      </c>
    </row>
    <row r="73" spans="1:11" s="1" customFormat="1" ht="15" customHeight="1" x14ac:dyDescent="0.2">
      <c r="A73" s="91"/>
      <c r="B73" s="25"/>
      <c r="C73" s="25"/>
      <c r="D73" s="25"/>
      <c r="E73" s="25"/>
      <c r="F73" s="25"/>
      <c r="G73" s="25"/>
    </row>
    <row r="74" spans="1:11" s="61" customFormat="1" ht="15" customHeight="1" x14ac:dyDescent="0.2">
      <c r="A74" s="91" t="s">
        <v>47</v>
      </c>
      <c r="B74" s="14"/>
      <c r="C74" s="94"/>
      <c r="D74" s="94"/>
      <c r="E74" s="11"/>
      <c r="F74" s="11"/>
      <c r="G74" s="15"/>
      <c r="H74" s="12"/>
      <c r="I74" s="12"/>
      <c r="J74" s="12"/>
      <c r="K74" s="13"/>
    </row>
    <row r="75" spans="1:11" s="61" customFormat="1" ht="15" customHeight="1" x14ac:dyDescent="0.2">
      <c r="A75" s="19" t="s">
        <v>119</v>
      </c>
      <c r="B75" s="12">
        <v>1</v>
      </c>
      <c r="C75" s="20">
        <v>121</v>
      </c>
      <c r="D75" s="20">
        <v>67</v>
      </c>
      <c r="E75" s="21" t="s">
        <v>44</v>
      </c>
      <c r="F75" s="11">
        <v>150000</v>
      </c>
      <c r="G75" s="22" t="s">
        <v>45</v>
      </c>
      <c r="H75" s="12"/>
      <c r="I75" s="12"/>
      <c r="J75" s="12"/>
      <c r="K75" s="13"/>
    </row>
    <row r="76" spans="1:11" s="61" customFormat="1" ht="15" customHeight="1" x14ac:dyDescent="0.2">
      <c r="A76" s="19" t="s">
        <v>120</v>
      </c>
      <c r="B76" s="12">
        <v>1</v>
      </c>
      <c r="C76" s="20">
        <v>143</v>
      </c>
      <c r="D76" s="20">
        <v>83</v>
      </c>
      <c r="E76" s="21" t="s">
        <v>44</v>
      </c>
      <c r="F76" s="11">
        <v>187000</v>
      </c>
      <c r="G76" s="22" t="s">
        <v>45</v>
      </c>
      <c r="H76" s="12"/>
      <c r="I76" s="12"/>
      <c r="J76" s="12"/>
      <c r="K76" s="13"/>
    </row>
    <row r="77" spans="1:11" s="61" customFormat="1" ht="15" customHeight="1" x14ac:dyDescent="0.2">
      <c r="A77" s="19" t="s">
        <v>121</v>
      </c>
      <c r="B77" s="12">
        <v>1</v>
      </c>
      <c r="C77" s="20">
        <v>153</v>
      </c>
      <c r="D77" s="20">
        <v>73</v>
      </c>
      <c r="E77" s="21" t="s">
        <v>44</v>
      </c>
      <c r="F77" s="11">
        <v>175000</v>
      </c>
      <c r="G77" s="22" t="s">
        <v>45</v>
      </c>
      <c r="H77" s="12"/>
      <c r="I77" s="12"/>
      <c r="J77" s="12"/>
      <c r="K77" s="13"/>
    </row>
    <row r="78" spans="1:11" s="61" customFormat="1" ht="15" customHeight="1" x14ac:dyDescent="0.2">
      <c r="A78" s="19"/>
      <c r="B78" s="12"/>
      <c r="C78" s="20"/>
      <c r="D78" s="20"/>
      <c r="E78" s="21"/>
      <c r="F78" s="11"/>
      <c r="G78" s="22"/>
      <c r="H78" s="12"/>
      <c r="I78" s="12"/>
      <c r="J78" s="12"/>
      <c r="K78" s="13"/>
    </row>
    <row r="79" spans="1:11" s="62" customFormat="1" ht="15" customHeight="1" x14ac:dyDescent="0.2">
      <c r="A79" s="26" t="s">
        <v>52</v>
      </c>
      <c r="B79" s="12"/>
      <c r="C79" s="11"/>
      <c r="D79" s="11"/>
      <c r="E79" s="11"/>
      <c r="F79" s="11"/>
      <c r="G79" s="15"/>
      <c r="H79" s="2"/>
      <c r="I79" s="2"/>
      <c r="J79" s="2"/>
      <c r="K79" s="2"/>
    </row>
    <row r="80" spans="1:11" s="62" customFormat="1" ht="15" customHeight="1" x14ac:dyDescent="0.2">
      <c r="A80" s="95" t="s">
        <v>122</v>
      </c>
      <c r="B80" s="12">
        <v>3</v>
      </c>
      <c r="C80" s="11">
        <v>111</v>
      </c>
      <c r="D80" s="11">
        <v>65</v>
      </c>
      <c r="E80" s="11">
        <v>130000</v>
      </c>
      <c r="F80" s="11" t="s">
        <v>123</v>
      </c>
      <c r="G80" s="15">
        <v>17.899999999999999</v>
      </c>
      <c r="H80" s="2"/>
      <c r="I80" s="2"/>
      <c r="J80" s="2"/>
      <c r="K80" s="2"/>
    </row>
    <row r="81" spans="1:7" s="62" customFormat="1" ht="15" customHeight="1" x14ac:dyDescent="0.2">
      <c r="A81" s="95" t="s">
        <v>124</v>
      </c>
      <c r="B81" s="12">
        <v>1</v>
      </c>
      <c r="C81" s="11">
        <v>111</v>
      </c>
      <c r="D81" s="11">
        <v>67</v>
      </c>
      <c r="E81" s="11" t="s">
        <v>44</v>
      </c>
      <c r="F81" s="11">
        <v>150000</v>
      </c>
      <c r="G81" s="15" t="s">
        <v>45</v>
      </c>
    </row>
    <row r="82" spans="1:7" s="62" customFormat="1" ht="15" customHeight="1" x14ac:dyDescent="0.2">
      <c r="A82" s="95" t="s">
        <v>125</v>
      </c>
      <c r="B82" s="12">
        <v>1</v>
      </c>
      <c r="C82" s="11">
        <v>121</v>
      </c>
      <c r="D82" s="11">
        <v>62</v>
      </c>
      <c r="E82" s="11" t="s">
        <v>44</v>
      </c>
      <c r="F82" s="11">
        <v>175000</v>
      </c>
      <c r="G82" s="15" t="s">
        <v>45</v>
      </c>
    </row>
    <row r="83" spans="1:7" s="62" customFormat="1" ht="15" customHeight="1" x14ac:dyDescent="0.2">
      <c r="A83" s="95" t="s">
        <v>126</v>
      </c>
      <c r="B83" s="12">
        <v>2</v>
      </c>
      <c r="C83" s="11">
        <v>111</v>
      </c>
      <c r="D83" s="11">
        <v>84</v>
      </c>
      <c r="E83" s="11">
        <v>155000</v>
      </c>
      <c r="F83" s="11" t="s">
        <v>127</v>
      </c>
      <c r="G83" s="15" t="s">
        <v>68</v>
      </c>
    </row>
    <row r="84" spans="1:7" s="62" customFormat="1" ht="15" customHeight="1" x14ac:dyDescent="0.2">
      <c r="A84" s="19" t="s">
        <v>128</v>
      </c>
      <c r="B84" s="12">
        <v>1</v>
      </c>
      <c r="C84" s="20">
        <v>111</v>
      </c>
      <c r="D84" s="20">
        <v>65</v>
      </c>
      <c r="E84" s="21" t="s">
        <v>44</v>
      </c>
      <c r="F84" s="21">
        <v>160000</v>
      </c>
      <c r="G84" s="22" t="s">
        <v>45</v>
      </c>
    </row>
    <row r="85" spans="1:7" ht="15" customHeight="1" x14ac:dyDescent="0.2">
      <c r="A85" s="95"/>
      <c r="B85" s="12"/>
      <c r="C85" s="11"/>
      <c r="D85" s="11"/>
      <c r="E85" s="11"/>
      <c r="F85" s="11"/>
      <c r="G85" s="15"/>
    </row>
    <row r="86" spans="1:7" s="1" customFormat="1" ht="15" customHeight="1" x14ac:dyDescent="0.2">
      <c r="A86" s="28" t="s">
        <v>69</v>
      </c>
      <c r="B86" s="25"/>
      <c r="C86" s="25"/>
      <c r="D86" s="25"/>
      <c r="E86" s="25"/>
      <c r="F86" s="25"/>
      <c r="G86" s="25"/>
    </row>
    <row r="87" spans="1:7" s="13" customFormat="1" ht="15" customHeight="1" x14ac:dyDescent="0.2">
      <c r="A87" s="29" t="s">
        <v>129</v>
      </c>
      <c r="B87" s="12">
        <v>2</v>
      </c>
      <c r="C87" s="12">
        <v>121</v>
      </c>
      <c r="D87" s="12">
        <v>75</v>
      </c>
      <c r="E87" s="12" t="s">
        <v>130</v>
      </c>
      <c r="F87" s="12" t="s">
        <v>131</v>
      </c>
      <c r="G87" s="12" t="s">
        <v>68</v>
      </c>
    </row>
    <row r="88" spans="1:7" s="13" customFormat="1" ht="15" customHeight="1" x14ac:dyDescent="0.2">
      <c r="A88" s="29" t="s">
        <v>132</v>
      </c>
      <c r="B88" s="12">
        <v>4</v>
      </c>
      <c r="C88" s="12">
        <v>129</v>
      </c>
      <c r="D88" s="12">
        <v>74</v>
      </c>
      <c r="E88" s="12" t="s">
        <v>131</v>
      </c>
      <c r="F88" s="12" t="s">
        <v>97</v>
      </c>
      <c r="G88" s="12">
        <v>2.6</v>
      </c>
    </row>
    <row r="89" spans="1:7" s="13" customFormat="1" ht="15" customHeight="1" x14ac:dyDescent="0.2">
      <c r="A89" s="29" t="s">
        <v>133</v>
      </c>
      <c r="B89" s="12">
        <v>1</v>
      </c>
      <c r="C89" s="12">
        <v>111</v>
      </c>
      <c r="D89" s="12">
        <v>75</v>
      </c>
      <c r="E89" s="12" t="s">
        <v>44</v>
      </c>
      <c r="F89" s="11">
        <v>150000</v>
      </c>
      <c r="G89" s="12" t="s">
        <v>45</v>
      </c>
    </row>
    <row r="90" spans="1:7" s="1" customFormat="1" ht="15" customHeight="1" x14ac:dyDescent="0.2">
      <c r="A90" s="29" t="s">
        <v>134</v>
      </c>
      <c r="B90" s="12">
        <v>2</v>
      </c>
      <c r="C90" s="12">
        <v>111</v>
      </c>
      <c r="D90" s="20">
        <v>88.36</v>
      </c>
      <c r="E90" s="12" t="s">
        <v>44</v>
      </c>
      <c r="F90" s="11" t="s">
        <v>123</v>
      </c>
      <c r="G90" s="12" t="s">
        <v>45</v>
      </c>
    </row>
    <row r="91" spans="1:7" s="1" customFormat="1" ht="15" customHeight="1" x14ac:dyDescent="0.2">
      <c r="A91" s="29" t="s">
        <v>135</v>
      </c>
      <c r="B91" s="12">
        <v>7</v>
      </c>
      <c r="C91" s="12">
        <v>130</v>
      </c>
      <c r="D91" s="20">
        <v>68.375</v>
      </c>
      <c r="E91" s="12" t="s">
        <v>136</v>
      </c>
      <c r="F91" s="11" t="s">
        <v>137</v>
      </c>
      <c r="G91" s="15">
        <v>-5.2</v>
      </c>
    </row>
    <row r="92" spans="1:7" s="1" customFormat="1" ht="15" customHeight="1" x14ac:dyDescent="0.2">
      <c r="A92" s="29" t="s">
        <v>138</v>
      </c>
      <c r="B92" s="12">
        <v>1</v>
      </c>
      <c r="C92" s="12">
        <v>111</v>
      </c>
      <c r="D92" s="20">
        <v>85.01</v>
      </c>
      <c r="E92" s="12" t="s">
        <v>44</v>
      </c>
      <c r="F92" s="11">
        <v>155000</v>
      </c>
      <c r="G92" s="12" t="s">
        <v>45</v>
      </c>
    </row>
    <row r="93" spans="1:7" s="1" customFormat="1" ht="15" customHeight="1" x14ac:dyDescent="0.2">
      <c r="A93" s="29" t="s">
        <v>139</v>
      </c>
      <c r="B93" s="12">
        <v>2</v>
      </c>
      <c r="C93" s="12">
        <v>126</v>
      </c>
      <c r="D93" s="20">
        <v>69.685000000000002</v>
      </c>
      <c r="E93" s="12" t="s">
        <v>44</v>
      </c>
      <c r="F93" s="11" t="s">
        <v>107</v>
      </c>
      <c r="G93" s="12" t="s">
        <v>45</v>
      </c>
    </row>
    <row r="94" spans="1:7" s="1" customFormat="1" ht="15" customHeight="1" x14ac:dyDescent="0.2">
      <c r="A94" s="29" t="s">
        <v>140</v>
      </c>
      <c r="B94" s="12">
        <v>1</v>
      </c>
      <c r="C94" s="12">
        <v>121</v>
      </c>
      <c r="D94" s="20">
        <v>80</v>
      </c>
      <c r="E94" s="11">
        <v>165000</v>
      </c>
      <c r="F94" s="11">
        <v>155000</v>
      </c>
      <c r="G94" s="12">
        <v>-6.1</v>
      </c>
    </row>
    <row r="95" spans="1:7" s="1" customFormat="1" ht="15" customHeight="1" x14ac:dyDescent="0.2">
      <c r="A95" s="29" t="s">
        <v>141</v>
      </c>
      <c r="B95" s="12">
        <v>1</v>
      </c>
      <c r="C95" s="12">
        <v>115</v>
      </c>
      <c r="D95" s="20">
        <v>64.194999999999993</v>
      </c>
      <c r="E95" s="12" t="s">
        <v>44</v>
      </c>
      <c r="F95" s="11">
        <v>120000</v>
      </c>
      <c r="G95" s="12" t="s">
        <v>45</v>
      </c>
    </row>
    <row r="96" spans="1:7" s="1" customFormat="1" ht="15" customHeight="1" x14ac:dyDescent="0.2">
      <c r="A96" s="29" t="s">
        <v>142</v>
      </c>
      <c r="B96" s="12">
        <v>2</v>
      </c>
      <c r="C96" s="12">
        <v>111</v>
      </c>
      <c r="D96" s="20">
        <v>69.864999999999995</v>
      </c>
      <c r="E96" s="12" t="s">
        <v>130</v>
      </c>
      <c r="F96" s="12" t="s">
        <v>130</v>
      </c>
      <c r="G96" s="12" t="s">
        <v>68</v>
      </c>
    </row>
    <row r="97" spans="1:7" s="1" customFormat="1" ht="15" customHeight="1" x14ac:dyDescent="0.2">
      <c r="A97" s="29" t="s">
        <v>143</v>
      </c>
      <c r="B97" s="12">
        <v>12</v>
      </c>
      <c r="C97" s="12">
        <v>121</v>
      </c>
      <c r="D97" s="12">
        <v>77</v>
      </c>
      <c r="E97" s="12" t="s">
        <v>144</v>
      </c>
      <c r="F97" s="11" t="s">
        <v>145</v>
      </c>
      <c r="G97" s="32">
        <v>9</v>
      </c>
    </row>
    <row r="98" spans="1:7" s="1" customFormat="1" ht="15" customHeight="1" x14ac:dyDescent="0.2">
      <c r="A98" s="29" t="s">
        <v>146</v>
      </c>
      <c r="B98" s="12">
        <v>1</v>
      </c>
      <c r="C98" s="12">
        <v>121</v>
      </c>
      <c r="D98" s="12">
        <v>69</v>
      </c>
      <c r="E98" s="11" t="s">
        <v>44</v>
      </c>
      <c r="F98" s="11">
        <v>150000</v>
      </c>
      <c r="G98" s="12" t="s">
        <v>45</v>
      </c>
    </row>
    <row r="99" spans="1:7" s="1" customFormat="1" ht="15" customHeight="1" x14ac:dyDescent="0.2">
      <c r="A99" s="29" t="s">
        <v>147</v>
      </c>
      <c r="B99" s="12">
        <v>1</v>
      </c>
      <c r="C99" s="12">
        <v>111</v>
      </c>
      <c r="D99" s="12">
        <v>62</v>
      </c>
      <c r="E99" s="11">
        <v>130000</v>
      </c>
      <c r="F99" s="11">
        <v>120000</v>
      </c>
      <c r="G99" s="12">
        <v>-7.7</v>
      </c>
    </row>
    <row r="100" spans="1:7" s="1" customFormat="1" ht="15" customHeight="1" x14ac:dyDescent="0.2">
      <c r="A100" s="29" t="s">
        <v>148</v>
      </c>
      <c r="B100" s="12">
        <v>1</v>
      </c>
      <c r="C100" s="12">
        <v>111</v>
      </c>
      <c r="D100" s="12">
        <v>71</v>
      </c>
      <c r="E100" s="11" t="s">
        <v>149</v>
      </c>
      <c r="F100" s="11">
        <v>120000</v>
      </c>
      <c r="G100" s="12">
        <v>5.9</v>
      </c>
    </row>
    <row r="101" spans="1:7" s="1" customFormat="1" ht="15" customHeight="1" x14ac:dyDescent="0.2">
      <c r="A101" s="29" t="s">
        <v>150</v>
      </c>
      <c r="B101" s="12">
        <v>1</v>
      </c>
      <c r="C101" s="12">
        <v>121</v>
      </c>
      <c r="D101" s="12">
        <v>79</v>
      </c>
      <c r="E101" s="11" t="s">
        <v>151</v>
      </c>
      <c r="F101" s="11">
        <v>155000</v>
      </c>
      <c r="G101" s="12">
        <v>-6.1</v>
      </c>
    </row>
    <row r="102" spans="1:7" s="1" customFormat="1" ht="15" customHeight="1" x14ac:dyDescent="0.2">
      <c r="A102" s="29"/>
      <c r="B102" s="12"/>
      <c r="C102" s="12"/>
      <c r="D102" s="12"/>
      <c r="E102" s="11"/>
      <c r="F102" s="11"/>
      <c r="G102" s="12"/>
    </row>
    <row r="103" spans="1:7" s="1" customFormat="1" ht="15" customHeight="1" x14ac:dyDescent="0.2">
      <c r="A103" s="28" t="s">
        <v>76</v>
      </c>
      <c r="B103" s="12"/>
      <c r="C103" s="12"/>
      <c r="D103" s="12"/>
      <c r="E103" s="11"/>
      <c r="F103" s="11"/>
      <c r="G103" s="12"/>
    </row>
    <row r="104" spans="1:7" s="1" customFormat="1" ht="15" customHeight="1" x14ac:dyDescent="0.2">
      <c r="A104" s="29" t="s">
        <v>152</v>
      </c>
      <c r="B104" s="12">
        <v>1</v>
      </c>
      <c r="C104" s="12">
        <v>121</v>
      </c>
      <c r="D104" s="12">
        <v>72</v>
      </c>
      <c r="E104" s="11" t="s">
        <v>151</v>
      </c>
      <c r="F104" s="11">
        <v>160000</v>
      </c>
      <c r="G104" s="32">
        <v>-3</v>
      </c>
    </row>
    <row r="105" spans="1:7" s="1" customFormat="1" ht="15" customHeight="1" x14ac:dyDescent="0.2">
      <c r="A105" s="29" t="s">
        <v>80</v>
      </c>
      <c r="B105" s="12">
        <v>2</v>
      </c>
      <c r="C105" s="12">
        <v>111</v>
      </c>
      <c r="D105" s="12">
        <v>67</v>
      </c>
      <c r="E105" s="11">
        <v>150000</v>
      </c>
      <c r="F105" s="11" t="s">
        <v>153</v>
      </c>
      <c r="G105" s="32">
        <v>-10</v>
      </c>
    </row>
    <row r="106" spans="1:7" s="1" customFormat="1" ht="15" customHeight="1" x14ac:dyDescent="0.2">
      <c r="A106" s="29" t="s">
        <v>154</v>
      </c>
      <c r="B106" s="12">
        <v>1</v>
      </c>
      <c r="C106" s="12">
        <v>112</v>
      </c>
      <c r="D106" s="12">
        <v>68</v>
      </c>
      <c r="E106" s="11">
        <v>150000</v>
      </c>
      <c r="F106" s="11">
        <v>130000</v>
      </c>
      <c r="G106" s="12">
        <v>-13.3</v>
      </c>
    </row>
    <row r="107" spans="1:7" s="1" customFormat="1" ht="15" customHeight="1" x14ac:dyDescent="0.2">
      <c r="A107" s="29"/>
      <c r="B107" s="12"/>
      <c r="C107" s="12"/>
      <c r="D107" s="12"/>
      <c r="E107" s="11"/>
      <c r="F107" s="11"/>
      <c r="G107" s="12"/>
    </row>
    <row r="108" spans="1:7" s="1" customFormat="1" ht="15" customHeight="1" x14ac:dyDescent="0.2">
      <c r="A108" s="91" t="s">
        <v>82</v>
      </c>
      <c r="B108" s="25"/>
      <c r="C108" s="25"/>
      <c r="D108" s="25"/>
      <c r="E108" s="25"/>
      <c r="F108" s="25"/>
      <c r="G108" s="25"/>
    </row>
    <row r="109" spans="1:7" s="1" customFormat="1" ht="15" customHeight="1" x14ac:dyDescent="0.2">
      <c r="A109" s="29" t="s">
        <v>155</v>
      </c>
      <c r="B109" s="12">
        <v>4</v>
      </c>
      <c r="C109" s="12">
        <v>121</v>
      </c>
      <c r="D109" s="20">
        <v>78.964999999999989</v>
      </c>
      <c r="E109" s="12" t="s">
        <v>156</v>
      </c>
      <c r="F109" s="11" t="s">
        <v>157</v>
      </c>
      <c r="G109" s="12">
        <v>3.9</v>
      </c>
    </row>
    <row r="110" spans="1:7" s="1" customFormat="1" ht="15" customHeight="1" x14ac:dyDescent="0.2">
      <c r="A110" s="29" t="s">
        <v>158</v>
      </c>
      <c r="B110" s="12">
        <v>1</v>
      </c>
      <c r="C110" s="12">
        <v>111</v>
      </c>
      <c r="D110" s="20">
        <v>83.259999999999991</v>
      </c>
      <c r="E110" s="12" t="s">
        <v>44</v>
      </c>
      <c r="F110" s="11">
        <v>200000</v>
      </c>
      <c r="G110" s="12" t="s">
        <v>45</v>
      </c>
    </row>
    <row r="111" spans="1:7" s="1" customFormat="1" ht="15" customHeight="1" x14ac:dyDescent="0.2">
      <c r="A111" s="29" t="s">
        <v>159</v>
      </c>
      <c r="B111" s="12">
        <v>1</v>
      </c>
      <c r="C111" s="12">
        <v>121</v>
      </c>
      <c r="D111" s="20">
        <v>76</v>
      </c>
      <c r="E111" s="12" t="s">
        <v>160</v>
      </c>
      <c r="F111" s="11">
        <v>180000</v>
      </c>
      <c r="G111" s="12" t="s">
        <v>68</v>
      </c>
    </row>
    <row r="112" spans="1:7" s="1" customFormat="1" ht="15" customHeight="1" x14ac:dyDescent="0.2">
      <c r="A112" s="29" t="s">
        <v>161</v>
      </c>
      <c r="B112" s="12">
        <v>2</v>
      </c>
      <c r="C112" s="12">
        <v>121</v>
      </c>
      <c r="D112" s="20">
        <v>74</v>
      </c>
      <c r="E112" s="12" t="s">
        <v>44</v>
      </c>
      <c r="F112" s="11" t="s">
        <v>162</v>
      </c>
      <c r="G112" s="12" t="s">
        <v>45</v>
      </c>
    </row>
    <row r="113" spans="1:7" s="1" customFormat="1" ht="15" customHeight="1" x14ac:dyDescent="0.2">
      <c r="A113" s="29" t="s">
        <v>163</v>
      </c>
      <c r="B113" s="12">
        <v>1</v>
      </c>
      <c r="C113" s="12">
        <v>111</v>
      </c>
      <c r="D113" s="20">
        <v>79.790000000000006</v>
      </c>
      <c r="E113" s="11">
        <v>215000</v>
      </c>
      <c r="F113" s="11">
        <v>220000</v>
      </c>
      <c r="G113" s="12">
        <v>2.2999999999999998</v>
      </c>
    </row>
    <row r="114" spans="1:7" s="1" customFormat="1" ht="15" customHeight="1" x14ac:dyDescent="0.2">
      <c r="A114" s="29" t="s">
        <v>164</v>
      </c>
      <c r="B114" s="12">
        <v>1</v>
      </c>
      <c r="C114" s="12">
        <v>111</v>
      </c>
      <c r="D114" s="20">
        <v>62</v>
      </c>
      <c r="E114" s="11">
        <v>170000</v>
      </c>
      <c r="F114" s="11">
        <v>190000</v>
      </c>
      <c r="G114" s="12">
        <v>11.8</v>
      </c>
    </row>
    <row r="115" spans="1:7" s="1" customFormat="1" ht="15" customHeight="1" x14ac:dyDescent="0.2">
      <c r="A115" s="29" t="s">
        <v>165</v>
      </c>
      <c r="B115" s="12">
        <v>1</v>
      </c>
      <c r="C115" s="12">
        <v>111</v>
      </c>
      <c r="D115" s="20">
        <v>58.16</v>
      </c>
      <c r="E115" s="11" t="s">
        <v>166</v>
      </c>
      <c r="F115" s="11">
        <v>190000</v>
      </c>
      <c r="G115" s="12">
        <v>9.6</v>
      </c>
    </row>
    <row r="116" spans="1:7" s="1" customFormat="1" ht="15" customHeight="1" x14ac:dyDescent="0.2">
      <c r="A116" s="29" t="s">
        <v>90</v>
      </c>
      <c r="B116" s="12">
        <v>2</v>
      </c>
      <c r="C116" s="12">
        <v>111</v>
      </c>
      <c r="D116" s="20">
        <v>68</v>
      </c>
      <c r="E116" s="11" t="s">
        <v>167</v>
      </c>
      <c r="F116" s="11" t="s">
        <v>168</v>
      </c>
      <c r="G116" s="12">
        <v>3.9</v>
      </c>
    </row>
    <row r="117" spans="1:7" s="1" customFormat="1" ht="15" customHeight="1" x14ac:dyDescent="0.2">
      <c r="A117" s="29" t="s">
        <v>169</v>
      </c>
      <c r="B117" s="12">
        <v>1</v>
      </c>
      <c r="C117" s="12">
        <v>111</v>
      </c>
      <c r="D117" s="20">
        <v>69</v>
      </c>
      <c r="E117" s="11" t="s">
        <v>44</v>
      </c>
      <c r="F117" s="11">
        <v>180000</v>
      </c>
      <c r="G117" s="12" t="s">
        <v>45</v>
      </c>
    </row>
    <row r="118" spans="1:7" s="1" customFormat="1" ht="15" customHeight="1" x14ac:dyDescent="0.2">
      <c r="A118" s="29" t="s">
        <v>170</v>
      </c>
      <c r="B118" s="12">
        <v>1</v>
      </c>
      <c r="C118" s="12">
        <v>111</v>
      </c>
      <c r="D118" s="20">
        <v>63.584999999999994</v>
      </c>
      <c r="E118" s="11" t="s">
        <v>171</v>
      </c>
      <c r="F118" s="11">
        <v>200000</v>
      </c>
      <c r="G118" s="12">
        <v>6.1</v>
      </c>
    </row>
    <row r="119" spans="1:7" s="1" customFormat="1" ht="15" customHeight="1" x14ac:dyDescent="0.2">
      <c r="A119" s="29" t="s">
        <v>172</v>
      </c>
      <c r="B119" s="12">
        <v>1</v>
      </c>
      <c r="C119" s="12">
        <v>111</v>
      </c>
      <c r="D119" s="20">
        <v>66</v>
      </c>
      <c r="E119" s="11" t="s">
        <v>44</v>
      </c>
      <c r="F119" s="11">
        <v>120000</v>
      </c>
      <c r="G119" s="12" t="s">
        <v>45</v>
      </c>
    </row>
    <row r="120" spans="1:7" s="1" customFormat="1" ht="15" customHeight="1" x14ac:dyDescent="0.2">
      <c r="A120" s="29" t="s">
        <v>173</v>
      </c>
      <c r="B120" s="12">
        <v>1</v>
      </c>
      <c r="C120" s="12">
        <v>100</v>
      </c>
      <c r="D120" s="20">
        <v>60</v>
      </c>
      <c r="E120" s="11">
        <v>177000</v>
      </c>
      <c r="F120" s="11">
        <v>180000</v>
      </c>
      <c r="G120" s="12" t="s">
        <v>68</v>
      </c>
    </row>
    <row r="121" spans="1:7" s="1" customFormat="1" ht="15" customHeight="1" x14ac:dyDescent="0.2">
      <c r="A121" s="29" t="s">
        <v>174</v>
      </c>
      <c r="B121" s="12">
        <v>1</v>
      </c>
      <c r="C121" s="12">
        <v>111</v>
      </c>
      <c r="D121" s="20">
        <v>78</v>
      </c>
      <c r="E121" s="11" t="s">
        <v>44</v>
      </c>
      <c r="F121" s="11">
        <v>210000</v>
      </c>
      <c r="G121" s="12" t="s">
        <v>45</v>
      </c>
    </row>
    <row r="122" spans="1:7" s="1" customFormat="1" ht="15" customHeight="1" x14ac:dyDescent="0.2">
      <c r="A122" s="29" t="s">
        <v>175</v>
      </c>
      <c r="B122" s="12">
        <v>1</v>
      </c>
      <c r="C122" s="12">
        <v>102</v>
      </c>
      <c r="D122" s="20">
        <v>87.62</v>
      </c>
      <c r="E122" s="11">
        <v>170000</v>
      </c>
      <c r="F122" s="11">
        <v>165000</v>
      </c>
      <c r="G122" s="12">
        <v>-2.9</v>
      </c>
    </row>
    <row r="123" spans="1:7" s="1" customFormat="1" ht="15" customHeight="1" x14ac:dyDescent="0.2">
      <c r="A123" s="29" t="s">
        <v>176</v>
      </c>
      <c r="B123" s="12">
        <v>1</v>
      </c>
      <c r="C123" s="12">
        <v>139</v>
      </c>
      <c r="D123" s="20">
        <v>70.405000000000001</v>
      </c>
      <c r="E123" s="12" t="s">
        <v>44</v>
      </c>
      <c r="F123" s="11">
        <v>180000</v>
      </c>
      <c r="G123" s="12" t="s">
        <v>45</v>
      </c>
    </row>
    <row r="124" spans="1:7" s="1" customFormat="1" ht="15" customHeight="1" x14ac:dyDescent="0.2">
      <c r="A124" s="29" t="s">
        <v>177</v>
      </c>
      <c r="B124" s="12">
        <v>1</v>
      </c>
      <c r="C124" s="12">
        <v>107</v>
      </c>
      <c r="D124" s="20">
        <v>80</v>
      </c>
      <c r="E124" s="12" t="s">
        <v>178</v>
      </c>
      <c r="F124" s="11">
        <v>220000</v>
      </c>
      <c r="G124" s="12" t="s">
        <v>68</v>
      </c>
    </row>
    <row r="125" spans="1:7" s="1" customFormat="1" ht="15" customHeight="1" x14ac:dyDescent="0.2">
      <c r="A125" s="29" t="s">
        <v>179</v>
      </c>
      <c r="B125" s="12">
        <v>1</v>
      </c>
      <c r="C125" s="12">
        <v>111</v>
      </c>
      <c r="D125" s="20">
        <v>70.325000000000003</v>
      </c>
      <c r="E125" s="12" t="s">
        <v>44</v>
      </c>
      <c r="F125" s="11">
        <v>168000</v>
      </c>
      <c r="G125" s="12" t="s">
        <v>45</v>
      </c>
    </row>
    <row r="126" spans="1:7" s="1" customFormat="1" ht="15" customHeight="1" x14ac:dyDescent="0.2">
      <c r="A126" s="29" t="s">
        <v>180</v>
      </c>
      <c r="B126" s="12">
        <v>3</v>
      </c>
      <c r="C126" s="12">
        <v>111</v>
      </c>
      <c r="D126" s="20">
        <v>64.844999999999999</v>
      </c>
      <c r="E126" s="12" t="s">
        <v>181</v>
      </c>
      <c r="F126" s="11" t="s">
        <v>182</v>
      </c>
      <c r="G126" s="12">
        <v>7.6</v>
      </c>
    </row>
    <row r="127" spans="1:7" s="1" customFormat="1" ht="15" customHeight="1" x14ac:dyDescent="0.2">
      <c r="A127" s="29" t="s">
        <v>183</v>
      </c>
      <c r="B127" s="12">
        <v>1</v>
      </c>
      <c r="C127" s="12">
        <v>111</v>
      </c>
      <c r="D127" s="20">
        <v>74</v>
      </c>
      <c r="E127" s="12" t="s">
        <v>184</v>
      </c>
      <c r="F127" s="11">
        <v>220000</v>
      </c>
      <c r="G127" s="12" t="s">
        <v>68</v>
      </c>
    </row>
    <row r="128" spans="1:7" s="1" customFormat="1" ht="15" customHeight="1" x14ac:dyDescent="0.2">
      <c r="A128" s="29" t="s">
        <v>185</v>
      </c>
      <c r="B128" s="12">
        <v>1</v>
      </c>
      <c r="C128" s="12">
        <v>100</v>
      </c>
      <c r="D128" s="20">
        <v>70</v>
      </c>
      <c r="E128" s="11">
        <v>180000</v>
      </c>
      <c r="F128" s="11">
        <v>185000</v>
      </c>
      <c r="G128" s="12">
        <v>2.8</v>
      </c>
    </row>
    <row r="129" spans="1:10" s="1" customFormat="1" ht="15" customHeight="1" x14ac:dyDescent="0.2">
      <c r="A129" s="29" t="s">
        <v>186</v>
      </c>
      <c r="B129" s="12">
        <v>2</v>
      </c>
      <c r="C129" s="12">
        <v>100</v>
      </c>
      <c r="D129" s="20">
        <v>77</v>
      </c>
      <c r="E129" s="11">
        <v>150000</v>
      </c>
      <c r="F129" s="11" t="s">
        <v>187</v>
      </c>
      <c r="G129" s="32">
        <v>15</v>
      </c>
    </row>
    <row r="130" spans="1:10" s="1" customFormat="1" ht="15" customHeight="1" x14ac:dyDescent="0.2">
      <c r="A130" s="29" t="s">
        <v>188</v>
      </c>
      <c r="B130" s="12">
        <v>1</v>
      </c>
      <c r="C130" s="12">
        <v>130</v>
      </c>
      <c r="D130" s="20">
        <v>78.48</v>
      </c>
      <c r="E130" s="12" t="s">
        <v>44</v>
      </c>
      <c r="F130" s="11">
        <v>200000</v>
      </c>
      <c r="G130" s="12" t="s">
        <v>45</v>
      </c>
    </row>
    <row r="131" spans="1:10" s="1" customFormat="1" ht="15" customHeight="1" x14ac:dyDescent="0.2">
      <c r="A131" s="29" t="s">
        <v>189</v>
      </c>
      <c r="B131" s="12">
        <v>1</v>
      </c>
      <c r="C131" s="12">
        <v>122</v>
      </c>
      <c r="D131" s="20">
        <v>77</v>
      </c>
      <c r="E131" s="12" t="s">
        <v>190</v>
      </c>
      <c r="F131" s="11">
        <v>234000</v>
      </c>
      <c r="G131" s="12" t="s">
        <v>68</v>
      </c>
    </row>
    <row r="132" spans="1:10" s="1" customFormat="1" ht="15" customHeight="1" x14ac:dyDescent="0.2">
      <c r="A132" s="29" t="s">
        <v>191</v>
      </c>
      <c r="B132" s="12">
        <v>1</v>
      </c>
      <c r="C132" s="12">
        <v>130</v>
      </c>
      <c r="D132" s="20">
        <v>80</v>
      </c>
      <c r="E132" s="11">
        <v>200000</v>
      </c>
      <c r="F132" s="11">
        <v>230000</v>
      </c>
      <c r="G132" s="32">
        <v>15</v>
      </c>
    </row>
    <row r="133" spans="1:10" s="1" customFormat="1" ht="15" customHeight="1" x14ac:dyDescent="0.2">
      <c r="A133" s="29" t="s">
        <v>192</v>
      </c>
      <c r="B133" s="12">
        <v>2</v>
      </c>
      <c r="C133" s="12">
        <v>121</v>
      </c>
      <c r="D133" s="20">
        <v>76</v>
      </c>
      <c r="E133" s="12" t="s">
        <v>153</v>
      </c>
      <c r="F133" s="11" t="s">
        <v>193</v>
      </c>
      <c r="G133" s="12" t="s">
        <v>68</v>
      </c>
    </row>
    <row r="134" spans="1:10" s="1" customFormat="1" ht="15" customHeight="1" x14ac:dyDescent="0.2">
      <c r="A134" s="29" t="s">
        <v>194</v>
      </c>
      <c r="B134" s="12">
        <v>1</v>
      </c>
      <c r="C134" s="12">
        <v>111</v>
      </c>
      <c r="D134" s="12">
        <v>73</v>
      </c>
      <c r="E134" s="11" t="s">
        <v>195</v>
      </c>
      <c r="F134" s="11">
        <v>230000</v>
      </c>
      <c r="G134" s="12">
        <v>16.3</v>
      </c>
    </row>
    <row r="135" spans="1:10" s="1" customFormat="1" ht="15" customHeight="1" x14ac:dyDescent="0.2">
      <c r="A135" s="29"/>
      <c r="B135" s="12"/>
      <c r="C135" s="12"/>
      <c r="D135" s="12"/>
      <c r="E135" s="11"/>
      <c r="F135" s="11"/>
      <c r="G135" s="12"/>
    </row>
    <row r="136" spans="1:10" s="13" customFormat="1" ht="15" customHeight="1" x14ac:dyDescent="0.2">
      <c r="A136" s="91" t="s">
        <v>108</v>
      </c>
      <c r="B136" s="12"/>
      <c r="C136" s="20"/>
      <c r="D136" s="20"/>
      <c r="E136" s="11"/>
      <c r="F136" s="11"/>
      <c r="G136" s="15"/>
      <c r="H136" s="12"/>
      <c r="I136" s="12"/>
      <c r="J136" s="12"/>
    </row>
    <row r="137" spans="1:10" s="13" customFormat="1" ht="15" customHeight="1" x14ac:dyDescent="0.2">
      <c r="A137" s="19" t="s">
        <v>196</v>
      </c>
      <c r="B137" s="12">
        <v>1</v>
      </c>
      <c r="C137" s="20">
        <v>111</v>
      </c>
      <c r="D137" s="20">
        <v>64</v>
      </c>
      <c r="E137" s="11" t="s">
        <v>44</v>
      </c>
      <c r="F137" s="11">
        <v>120000</v>
      </c>
      <c r="G137" s="15" t="s">
        <v>45</v>
      </c>
      <c r="H137" s="12"/>
      <c r="I137" s="12"/>
      <c r="J137" s="12"/>
    </row>
    <row r="138" spans="1:10" s="13" customFormat="1" ht="15" customHeight="1" x14ac:dyDescent="0.2">
      <c r="A138" s="19" t="s">
        <v>197</v>
      </c>
      <c r="B138" s="12">
        <v>1</v>
      </c>
      <c r="C138" s="20">
        <v>117</v>
      </c>
      <c r="D138" s="20">
        <v>71</v>
      </c>
      <c r="E138" s="11">
        <v>150000</v>
      </c>
      <c r="F138" s="11">
        <v>150000</v>
      </c>
      <c r="G138" s="15" t="s">
        <v>68</v>
      </c>
      <c r="H138" s="12"/>
      <c r="I138" s="12"/>
      <c r="J138" s="12"/>
    </row>
    <row r="139" spans="1:10" s="13" customFormat="1" ht="15" customHeight="1" x14ac:dyDescent="0.2">
      <c r="A139" s="19" t="s">
        <v>198</v>
      </c>
      <c r="B139" s="12">
        <v>1</v>
      </c>
      <c r="C139" s="20">
        <v>111</v>
      </c>
      <c r="D139" s="20">
        <v>67</v>
      </c>
      <c r="E139" s="21" t="s">
        <v>44</v>
      </c>
      <c r="F139" s="11">
        <v>160000</v>
      </c>
      <c r="G139" s="22" t="s">
        <v>45</v>
      </c>
      <c r="H139" s="12"/>
      <c r="I139" s="12"/>
      <c r="J139" s="12"/>
    </row>
    <row r="140" spans="1:10" s="13" customFormat="1" ht="15" customHeight="1" x14ac:dyDescent="0.2">
      <c r="A140" s="19" t="s">
        <v>199</v>
      </c>
      <c r="B140" s="12">
        <v>1</v>
      </c>
      <c r="C140" s="20">
        <v>153</v>
      </c>
      <c r="D140" s="20">
        <v>97</v>
      </c>
      <c r="E140" s="21" t="s">
        <v>44</v>
      </c>
      <c r="F140" s="11">
        <v>180000</v>
      </c>
      <c r="G140" s="22" t="s">
        <v>45</v>
      </c>
      <c r="H140" s="12"/>
      <c r="I140" s="12"/>
      <c r="J140" s="12"/>
    </row>
    <row r="141" spans="1:10" s="13" customFormat="1" ht="15" customHeight="1" x14ac:dyDescent="0.2">
      <c r="A141" s="19" t="s">
        <v>200</v>
      </c>
      <c r="B141" s="12">
        <v>1</v>
      </c>
      <c r="C141" s="20">
        <v>111</v>
      </c>
      <c r="D141" s="20">
        <v>60</v>
      </c>
      <c r="E141" s="21" t="s">
        <v>44</v>
      </c>
      <c r="F141" s="11">
        <v>150000</v>
      </c>
      <c r="G141" s="22" t="s">
        <v>45</v>
      </c>
      <c r="H141" s="12"/>
      <c r="I141" s="12"/>
      <c r="J141" s="12"/>
    </row>
    <row r="142" spans="1:10" s="1" customFormat="1" ht="15" customHeight="1" x14ac:dyDescent="0.2">
      <c r="A142" s="91"/>
      <c r="B142" s="25"/>
      <c r="C142" s="25"/>
      <c r="D142" s="25"/>
      <c r="E142" s="25"/>
      <c r="F142" s="25"/>
      <c r="G142" s="25"/>
    </row>
    <row r="143" spans="1:10" s="30" customFormat="1" ht="15" customHeight="1" x14ac:dyDescent="0.2">
      <c r="A143" s="181" t="s">
        <v>201</v>
      </c>
      <c r="B143" s="182"/>
      <c r="C143" s="182"/>
      <c r="D143" s="182"/>
      <c r="E143" s="182"/>
      <c r="F143" s="182"/>
      <c r="G143" s="183"/>
    </row>
    <row r="144" spans="1:10" s="13" customFormat="1" ht="15" customHeight="1" x14ac:dyDescent="0.2">
      <c r="A144" s="1" t="s">
        <v>42</v>
      </c>
      <c r="B144" s="12"/>
      <c r="C144" s="20"/>
      <c r="D144" s="20"/>
      <c r="E144" s="12"/>
      <c r="F144" s="12"/>
      <c r="G144" s="32"/>
    </row>
    <row r="145" spans="1:7" s="13" customFormat="1" ht="15" customHeight="1" x14ac:dyDescent="0.2">
      <c r="A145" s="13" t="s">
        <v>202</v>
      </c>
      <c r="B145" s="12">
        <v>1</v>
      </c>
      <c r="C145" s="20">
        <v>130</v>
      </c>
      <c r="D145" s="20">
        <v>83</v>
      </c>
      <c r="E145" s="12" t="s">
        <v>44</v>
      </c>
      <c r="F145" s="11">
        <v>200000</v>
      </c>
      <c r="G145" s="32" t="s">
        <v>45</v>
      </c>
    </row>
    <row r="146" spans="1:7" s="13" customFormat="1" ht="15" customHeight="1" x14ac:dyDescent="0.2">
      <c r="A146" s="13" t="s">
        <v>203</v>
      </c>
      <c r="B146" s="12">
        <v>1</v>
      </c>
      <c r="C146" s="20">
        <v>149</v>
      </c>
      <c r="D146" s="20">
        <v>91</v>
      </c>
      <c r="E146" s="21" t="s">
        <v>44</v>
      </c>
      <c r="F146" s="11">
        <v>170000</v>
      </c>
      <c r="G146" s="22" t="s">
        <v>45</v>
      </c>
    </row>
    <row r="147" spans="1:7" s="13" customFormat="1" ht="15" customHeight="1" x14ac:dyDescent="0.2">
      <c r="A147" s="13" t="s">
        <v>204</v>
      </c>
      <c r="B147" s="12">
        <v>1</v>
      </c>
      <c r="C147" s="20">
        <v>123</v>
      </c>
      <c r="D147" s="20">
        <v>100</v>
      </c>
      <c r="E147" s="21" t="s">
        <v>44</v>
      </c>
      <c r="F147" s="33">
        <v>240000</v>
      </c>
      <c r="G147" s="22" t="s">
        <v>45</v>
      </c>
    </row>
    <row r="148" spans="1:7" ht="15" customHeight="1" x14ac:dyDescent="0.2">
      <c r="A148" s="13"/>
      <c r="B148" s="13"/>
      <c r="C148" s="12"/>
      <c r="D148" s="13"/>
      <c r="E148" s="13"/>
      <c r="F148" s="12"/>
      <c r="G148" s="13"/>
    </row>
    <row r="149" spans="1:7" ht="15" customHeight="1" x14ac:dyDescent="0.2">
      <c r="A149" s="1" t="s">
        <v>47</v>
      </c>
      <c r="B149" s="12"/>
      <c r="C149" s="20"/>
      <c r="D149" s="20"/>
      <c r="E149" s="11"/>
      <c r="F149" s="11"/>
      <c r="G149" s="15"/>
    </row>
    <row r="150" spans="1:7" ht="15" customHeight="1" x14ac:dyDescent="0.2">
      <c r="A150" s="13" t="s">
        <v>205</v>
      </c>
      <c r="B150" s="12">
        <v>1</v>
      </c>
      <c r="C150" s="20">
        <v>143</v>
      </c>
      <c r="D150" s="20">
        <v>80</v>
      </c>
      <c r="E150" s="11">
        <v>180000</v>
      </c>
      <c r="F150" s="11">
        <v>192000</v>
      </c>
      <c r="G150" s="15">
        <v>6.7</v>
      </c>
    </row>
    <row r="151" spans="1:7" ht="15" customHeight="1" x14ac:dyDescent="0.2">
      <c r="A151" s="13" t="s">
        <v>206</v>
      </c>
      <c r="B151" s="12">
        <v>2</v>
      </c>
      <c r="C151" s="20">
        <v>155</v>
      </c>
      <c r="D151" s="20">
        <v>101</v>
      </c>
      <c r="E151" s="11">
        <v>260000</v>
      </c>
      <c r="F151" s="11" t="s">
        <v>207</v>
      </c>
      <c r="G151" s="15">
        <v>4.8</v>
      </c>
    </row>
    <row r="152" spans="1:7" ht="15" customHeight="1" x14ac:dyDescent="0.2">
      <c r="A152" s="13" t="s">
        <v>208</v>
      </c>
      <c r="B152" s="12">
        <v>1</v>
      </c>
      <c r="C152" s="20">
        <v>164</v>
      </c>
      <c r="D152" s="20">
        <v>121</v>
      </c>
      <c r="E152" s="21" t="s">
        <v>44</v>
      </c>
      <c r="F152" s="11">
        <v>250000</v>
      </c>
      <c r="G152" s="22" t="s">
        <v>45</v>
      </c>
    </row>
    <row r="153" spans="1:7" ht="15" customHeight="1" x14ac:dyDescent="0.2">
      <c r="A153" s="13" t="s">
        <v>209</v>
      </c>
      <c r="B153" s="12">
        <v>1</v>
      </c>
      <c r="C153" s="20">
        <v>153</v>
      </c>
      <c r="D153" s="20">
        <v>147</v>
      </c>
      <c r="E153" s="21" t="s">
        <v>44</v>
      </c>
      <c r="F153" s="11">
        <v>160000</v>
      </c>
      <c r="G153" s="22" t="s">
        <v>45</v>
      </c>
    </row>
    <row r="154" spans="1:7" ht="15" customHeight="1" x14ac:dyDescent="0.2">
      <c r="A154" s="13" t="s">
        <v>210</v>
      </c>
      <c r="B154" s="12">
        <v>2</v>
      </c>
      <c r="C154" s="20">
        <v>130</v>
      </c>
      <c r="D154" s="20">
        <v>75</v>
      </c>
      <c r="E154" s="11" t="s">
        <v>211</v>
      </c>
      <c r="F154" s="11">
        <v>170000</v>
      </c>
      <c r="G154" s="15">
        <v>-2.6</v>
      </c>
    </row>
    <row r="155" spans="1:7" ht="15" customHeight="1" x14ac:dyDescent="0.2">
      <c r="A155" s="13" t="s">
        <v>212</v>
      </c>
      <c r="B155" s="12">
        <v>1</v>
      </c>
      <c r="C155" s="20">
        <v>174</v>
      </c>
      <c r="D155" s="20">
        <v>104</v>
      </c>
      <c r="E155" s="11">
        <v>200000</v>
      </c>
      <c r="F155" s="11">
        <v>185000</v>
      </c>
      <c r="G155" s="15">
        <v>-7.5</v>
      </c>
    </row>
    <row r="156" spans="1:7" ht="15" customHeight="1" x14ac:dyDescent="0.2">
      <c r="A156" s="13" t="s">
        <v>213</v>
      </c>
      <c r="B156" s="12">
        <v>1</v>
      </c>
      <c r="C156" s="20">
        <v>130</v>
      </c>
      <c r="D156" s="20">
        <v>98</v>
      </c>
      <c r="E156" s="11" t="s">
        <v>44</v>
      </c>
      <c r="F156" s="11">
        <v>240000</v>
      </c>
      <c r="G156" s="15" t="s">
        <v>45</v>
      </c>
    </row>
    <row r="157" spans="1:7" ht="15" customHeight="1" x14ac:dyDescent="0.2">
      <c r="A157" s="13" t="s">
        <v>214</v>
      </c>
      <c r="B157" s="12">
        <v>1</v>
      </c>
      <c r="C157" s="20">
        <v>111</v>
      </c>
      <c r="D157" s="20">
        <v>77</v>
      </c>
      <c r="E157" s="11" t="s">
        <v>44</v>
      </c>
      <c r="F157" s="11">
        <v>150000</v>
      </c>
      <c r="G157" s="15" t="s">
        <v>45</v>
      </c>
    </row>
    <row r="158" spans="1:7" ht="15" customHeight="1" x14ac:dyDescent="0.2">
      <c r="A158" s="13"/>
      <c r="B158" s="12"/>
      <c r="C158" s="20"/>
      <c r="D158" s="20"/>
      <c r="E158" s="11"/>
      <c r="F158" s="11"/>
      <c r="G158" s="15"/>
    </row>
    <row r="159" spans="1:7" ht="15" customHeight="1" x14ac:dyDescent="0.2">
      <c r="A159" s="1" t="s">
        <v>52</v>
      </c>
      <c r="B159" s="12"/>
      <c r="C159" s="20"/>
      <c r="D159" s="20"/>
      <c r="E159" s="11"/>
      <c r="F159" s="11"/>
      <c r="G159" s="15"/>
    </row>
    <row r="160" spans="1:7" ht="15" customHeight="1" x14ac:dyDescent="0.2">
      <c r="A160" s="19" t="s">
        <v>215</v>
      </c>
      <c r="B160" s="12">
        <v>5</v>
      </c>
      <c r="C160" s="12">
        <v>133</v>
      </c>
      <c r="D160" s="12">
        <v>100</v>
      </c>
      <c r="E160" s="11" t="s">
        <v>216</v>
      </c>
      <c r="F160" s="11" t="s">
        <v>217</v>
      </c>
      <c r="G160" s="15">
        <v>3.1</v>
      </c>
    </row>
    <row r="161" spans="1:7" s="13" customFormat="1" ht="15" customHeight="1" x14ac:dyDescent="0.2">
      <c r="A161" s="13" t="s">
        <v>218</v>
      </c>
      <c r="B161" s="12">
        <v>1</v>
      </c>
      <c r="C161" s="12">
        <v>130</v>
      </c>
      <c r="D161" s="12">
        <v>87</v>
      </c>
      <c r="E161" s="12" t="s">
        <v>44</v>
      </c>
      <c r="F161" s="11">
        <v>170000</v>
      </c>
      <c r="G161" s="12" t="s">
        <v>45</v>
      </c>
    </row>
    <row r="162" spans="1:7" ht="15" customHeight="1" x14ac:dyDescent="0.2">
      <c r="A162" s="19" t="s">
        <v>219</v>
      </c>
      <c r="B162" s="12">
        <v>2</v>
      </c>
      <c r="C162" s="12">
        <v>143</v>
      </c>
      <c r="D162" s="12">
        <v>102</v>
      </c>
      <c r="E162" s="11" t="s">
        <v>220</v>
      </c>
      <c r="F162" s="11" t="s">
        <v>221</v>
      </c>
      <c r="G162" s="32" t="s">
        <v>68</v>
      </c>
    </row>
    <row r="163" spans="1:7" s="13" customFormat="1" ht="15" customHeight="1" x14ac:dyDescent="0.2">
      <c r="A163" s="13" t="s">
        <v>66</v>
      </c>
      <c r="B163" s="12">
        <v>1</v>
      </c>
      <c r="C163" s="12">
        <v>111</v>
      </c>
      <c r="D163" s="12">
        <v>89</v>
      </c>
      <c r="E163" s="12" t="s">
        <v>44</v>
      </c>
      <c r="F163" s="11">
        <v>170000</v>
      </c>
      <c r="G163" s="12" t="s">
        <v>45</v>
      </c>
    </row>
    <row r="164" spans="1:7" s="13" customFormat="1" ht="15" customHeight="1" x14ac:dyDescent="0.2">
      <c r="A164" s="13" t="s">
        <v>222</v>
      </c>
      <c r="B164" s="12">
        <v>1</v>
      </c>
      <c r="C164" s="12">
        <v>121</v>
      </c>
      <c r="D164" s="12">
        <v>69</v>
      </c>
      <c r="E164" s="12" t="s">
        <v>44</v>
      </c>
      <c r="F164" s="11">
        <v>100000</v>
      </c>
      <c r="G164" s="12" t="s">
        <v>45</v>
      </c>
    </row>
    <row r="165" spans="1:7" s="13" customFormat="1" ht="15" customHeight="1" x14ac:dyDescent="0.2">
      <c r="A165" s="13" t="s">
        <v>223</v>
      </c>
      <c r="B165" s="12">
        <v>1</v>
      </c>
      <c r="C165" s="12">
        <v>143</v>
      </c>
      <c r="D165" s="12">
        <v>95</v>
      </c>
      <c r="E165" s="12" t="s">
        <v>44</v>
      </c>
      <c r="F165" s="11">
        <v>280000</v>
      </c>
      <c r="G165" s="12" t="s">
        <v>45</v>
      </c>
    </row>
    <row r="166" spans="1:7" ht="15" customHeight="1" x14ac:dyDescent="0.2">
      <c r="A166" s="19" t="s">
        <v>224</v>
      </c>
      <c r="B166" s="12">
        <v>3</v>
      </c>
      <c r="C166" s="12">
        <v>143</v>
      </c>
      <c r="D166" s="12">
        <v>103</v>
      </c>
      <c r="E166" s="11">
        <v>200000</v>
      </c>
      <c r="F166" s="11" t="s">
        <v>225</v>
      </c>
      <c r="G166" s="12">
        <v>6.7</v>
      </c>
    </row>
    <row r="167" spans="1:7" ht="15" customHeight="1" x14ac:dyDescent="0.2">
      <c r="A167" s="19" t="s">
        <v>226</v>
      </c>
      <c r="B167" s="12">
        <v>1</v>
      </c>
      <c r="C167" s="12">
        <v>141</v>
      </c>
      <c r="D167" s="12">
        <v>93</v>
      </c>
      <c r="E167" s="11">
        <v>175000</v>
      </c>
      <c r="F167" s="11">
        <v>190000</v>
      </c>
      <c r="G167" s="12">
        <v>8.6</v>
      </c>
    </row>
    <row r="168" spans="1:7" s="13" customFormat="1" ht="15" customHeight="1" x14ac:dyDescent="0.2">
      <c r="A168" s="13" t="s">
        <v>227</v>
      </c>
      <c r="B168" s="12">
        <v>1</v>
      </c>
      <c r="C168" s="12">
        <v>143</v>
      </c>
      <c r="D168" s="12">
        <v>79</v>
      </c>
      <c r="E168" s="12" t="s">
        <v>44</v>
      </c>
      <c r="F168" s="11">
        <v>200000</v>
      </c>
      <c r="G168" s="12" t="s">
        <v>45</v>
      </c>
    </row>
    <row r="169" spans="1:7" ht="15" customHeight="1" x14ac:dyDescent="0.2">
      <c r="A169" s="19" t="s">
        <v>62</v>
      </c>
      <c r="B169" s="12">
        <v>1</v>
      </c>
      <c r="C169" s="12">
        <v>111</v>
      </c>
      <c r="D169" s="12">
        <v>91</v>
      </c>
      <c r="E169" s="11">
        <v>170000</v>
      </c>
      <c r="F169" s="11">
        <v>170000</v>
      </c>
      <c r="G169" s="12" t="s">
        <v>68</v>
      </c>
    </row>
    <row r="170" spans="1:7" ht="15" customHeight="1" x14ac:dyDescent="0.2">
      <c r="A170" s="19" t="s">
        <v>228</v>
      </c>
      <c r="B170" s="12">
        <v>1</v>
      </c>
      <c r="C170" s="12">
        <v>184</v>
      </c>
      <c r="D170" s="12">
        <v>96</v>
      </c>
      <c r="E170" s="11">
        <v>270000</v>
      </c>
      <c r="F170" s="11">
        <v>280000</v>
      </c>
      <c r="G170" s="12">
        <v>3.7</v>
      </c>
    </row>
    <row r="171" spans="1:7" ht="15" customHeight="1" x14ac:dyDescent="0.2">
      <c r="A171" s="19" t="s">
        <v>229</v>
      </c>
      <c r="B171" s="12">
        <v>2</v>
      </c>
      <c r="C171" s="12">
        <v>163</v>
      </c>
      <c r="D171" s="12">
        <v>99</v>
      </c>
      <c r="E171" s="11">
        <v>235000</v>
      </c>
      <c r="F171" s="11" t="s">
        <v>230</v>
      </c>
      <c r="G171" s="12">
        <v>-7.4</v>
      </c>
    </row>
    <row r="172" spans="1:7" s="13" customFormat="1" ht="15" customHeight="1" x14ac:dyDescent="0.2">
      <c r="A172" s="13" t="s">
        <v>231</v>
      </c>
      <c r="B172" s="12">
        <v>1</v>
      </c>
      <c r="C172" s="12">
        <v>153</v>
      </c>
      <c r="D172" s="12">
        <v>99</v>
      </c>
      <c r="E172" s="11" t="s">
        <v>44</v>
      </c>
      <c r="F172" s="11">
        <v>250000</v>
      </c>
      <c r="G172" s="12" t="s">
        <v>45</v>
      </c>
    </row>
    <row r="173" spans="1:7" s="13" customFormat="1" ht="15" customHeight="1" x14ac:dyDescent="0.2">
      <c r="A173" s="13" t="s">
        <v>232</v>
      </c>
      <c r="B173" s="12">
        <v>1</v>
      </c>
      <c r="C173" s="12">
        <v>130</v>
      </c>
      <c r="D173" s="12">
        <v>96</v>
      </c>
      <c r="E173" s="12" t="s">
        <v>44</v>
      </c>
      <c r="F173" s="11">
        <v>250000</v>
      </c>
      <c r="G173" s="12" t="s">
        <v>45</v>
      </c>
    </row>
    <row r="174" spans="1:7" s="13" customFormat="1" ht="15" customHeight="1" x14ac:dyDescent="0.2"/>
    <row r="175" spans="1:7" s="30" customFormat="1" ht="15" customHeight="1" x14ac:dyDescent="0.2">
      <c r="A175" s="25" t="s">
        <v>69</v>
      </c>
      <c r="B175" s="28"/>
      <c r="C175" s="28"/>
      <c r="D175" s="28"/>
      <c r="E175" s="28"/>
      <c r="F175" s="28"/>
      <c r="G175" s="28"/>
    </row>
    <row r="176" spans="1:7" s="30" customFormat="1" ht="15" customHeight="1" x14ac:dyDescent="0.2">
      <c r="A176" s="16" t="s">
        <v>233</v>
      </c>
      <c r="B176" s="34">
        <v>4</v>
      </c>
      <c r="C176" s="34">
        <v>130</v>
      </c>
      <c r="D176" s="34">
        <v>98</v>
      </c>
      <c r="E176" s="34" t="s">
        <v>234</v>
      </c>
      <c r="F176" s="21" t="s">
        <v>235</v>
      </c>
      <c r="G176" s="34">
        <v>5.9</v>
      </c>
    </row>
    <row r="177" spans="1:7" s="30" customFormat="1" ht="15" customHeight="1" x14ac:dyDescent="0.2">
      <c r="A177" s="16" t="s">
        <v>236</v>
      </c>
      <c r="B177" s="34">
        <v>2</v>
      </c>
      <c r="C177" s="34">
        <v>137</v>
      </c>
      <c r="D177" s="34">
        <v>83</v>
      </c>
      <c r="E177" s="21">
        <v>170000</v>
      </c>
      <c r="F177" s="34" t="s">
        <v>237</v>
      </c>
      <c r="G177" s="34">
        <v>7.4</v>
      </c>
    </row>
    <row r="178" spans="1:7" s="30" customFormat="1" ht="15" customHeight="1" x14ac:dyDescent="0.2">
      <c r="A178" s="16" t="s">
        <v>132</v>
      </c>
      <c r="B178" s="34">
        <v>10</v>
      </c>
      <c r="C178" s="34">
        <v>130</v>
      </c>
      <c r="D178" s="34">
        <v>74</v>
      </c>
      <c r="E178" s="34" t="s">
        <v>238</v>
      </c>
      <c r="F178" s="34" t="s">
        <v>239</v>
      </c>
      <c r="G178" s="34" t="s">
        <v>68</v>
      </c>
    </row>
    <row r="179" spans="1:7" s="30" customFormat="1" ht="15" customHeight="1" x14ac:dyDescent="0.2">
      <c r="A179" s="16" t="s">
        <v>240</v>
      </c>
      <c r="B179" s="34">
        <v>1</v>
      </c>
      <c r="C179" s="34">
        <v>111</v>
      </c>
      <c r="D179" s="34">
        <v>79</v>
      </c>
      <c r="E179" s="34" t="s">
        <v>44</v>
      </c>
      <c r="F179" s="21">
        <v>145000</v>
      </c>
      <c r="G179" s="34" t="s">
        <v>45</v>
      </c>
    </row>
    <row r="180" spans="1:7" s="30" customFormat="1" ht="15" customHeight="1" x14ac:dyDescent="0.2">
      <c r="A180" s="16" t="s">
        <v>133</v>
      </c>
      <c r="B180" s="34">
        <v>1</v>
      </c>
      <c r="C180" s="34">
        <v>153</v>
      </c>
      <c r="D180" s="34">
        <v>83</v>
      </c>
      <c r="E180" s="21">
        <v>190000</v>
      </c>
      <c r="F180" s="21">
        <v>198000</v>
      </c>
      <c r="G180" s="34">
        <v>4.2</v>
      </c>
    </row>
    <row r="181" spans="1:7" s="30" customFormat="1" ht="15" customHeight="1" x14ac:dyDescent="0.2">
      <c r="A181" s="16" t="s">
        <v>241</v>
      </c>
      <c r="B181" s="34">
        <v>5</v>
      </c>
      <c r="C181" s="34">
        <v>130</v>
      </c>
      <c r="D181" s="34">
        <v>80</v>
      </c>
      <c r="E181" s="34" t="s">
        <v>100</v>
      </c>
      <c r="F181" s="34" t="s">
        <v>242</v>
      </c>
      <c r="G181" s="18">
        <v>8.3000000000000007</v>
      </c>
    </row>
    <row r="182" spans="1:7" s="30" customFormat="1" ht="15" customHeight="1" x14ac:dyDescent="0.2">
      <c r="A182" s="16" t="s">
        <v>243</v>
      </c>
      <c r="B182" s="34">
        <v>1</v>
      </c>
      <c r="C182" s="34">
        <v>168</v>
      </c>
      <c r="D182" s="34">
        <v>113</v>
      </c>
      <c r="E182" s="34" t="s">
        <v>44</v>
      </c>
      <c r="F182" s="21">
        <v>220000</v>
      </c>
      <c r="G182" s="18" t="s">
        <v>45</v>
      </c>
    </row>
    <row r="183" spans="1:7" s="30" customFormat="1" ht="15" customHeight="1" x14ac:dyDescent="0.2">
      <c r="A183" s="16" t="s">
        <v>244</v>
      </c>
      <c r="B183" s="34">
        <v>1</v>
      </c>
      <c r="C183" s="34">
        <v>174</v>
      </c>
      <c r="D183" s="34">
        <v>122</v>
      </c>
      <c r="E183" s="34" t="s">
        <v>44</v>
      </c>
      <c r="F183" s="21">
        <v>240000</v>
      </c>
      <c r="G183" s="18" t="s">
        <v>45</v>
      </c>
    </row>
    <row r="184" spans="1:7" s="30" customFormat="1" ht="15" customHeight="1" x14ac:dyDescent="0.2">
      <c r="A184" s="16" t="s">
        <v>245</v>
      </c>
      <c r="B184" s="34">
        <v>2</v>
      </c>
      <c r="C184" s="34">
        <v>169</v>
      </c>
      <c r="D184" s="34">
        <v>99</v>
      </c>
      <c r="E184" s="21">
        <v>250000</v>
      </c>
      <c r="F184" s="21" t="s">
        <v>246</v>
      </c>
      <c r="G184" s="34" t="s">
        <v>68</v>
      </c>
    </row>
    <row r="185" spans="1:7" s="30" customFormat="1" ht="15" customHeight="1" x14ac:dyDescent="0.2">
      <c r="A185" s="16" t="s">
        <v>247</v>
      </c>
      <c r="B185" s="34">
        <v>1</v>
      </c>
      <c r="C185" s="34">
        <v>132</v>
      </c>
      <c r="D185" s="34">
        <v>89</v>
      </c>
      <c r="E185" s="34" t="s">
        <v>44</v>
      </c>
      <c r="F185" s="21">
        <v>292000</v>
      </c>
      <c r="G185" s="34" t="s">
        <v>45</v>
      </c>
    </row>
    <row r="186" spans="1:7" s="30" customFormat="1" ht="15" customHeight="1" x14ac:dyDescent="0.2">
      <c r="A186" s="16" t="s">
        <v>248</v>
      </c>
      <c r="B186" s="34">
        <v>1</v>
      </c>
      <c r="C186" s="34">
        <v>153</v>
      </c>
      <c r="D186" s="34">
        <v>78</v>
      </c>
      <c r="E186" s="34" t="s">
        <v>249</v>
      </c>
      <c r="F186" s="21">
        <v>140000</v>
      </c>
      <c r="G186" s="34">
        <v>-12.5</v>
      </c>
    </row>
    <row r="187" spans="1:7" s="30" customFormat="1" ht="15" customHeight="1" x14ac:dyDescent="0.2">
      <c r="A187" s="16" t="s">
        <v>250</v>
      </c>
      <c r="B187" s="34">
        <v>1</v>
      </c>
      <c r="C187" s="34">
        <v>111</v>
      </c>
      <c r="D187" s="34">
        <v>74</v>
      </c>
      <c r="E187" s="34" t="s">
        <v>44</v>
      </c>
      <c r="F187" s="21">
        <v>165000</v>
      </c>
      <c r="G187" s="34" t="s">
        <v>45</v>
      </c>
    </row>
    <row r="188" spans="1:7" s="30" customFormat="1" ht="15" customHeight="1" x14ac:dyDescent="0.2">
      <c r="A188" s="16" t="s">
        <v>251</v>
      </c>
      <c r="B188" s="34">
        <v>3</v>
      </c>
      <c r="C188" s="34">
        <v>138</v>
      </c>
      <c r="D188" s="34">
        <v>89</v>
      </c>
      <c r="E188" s="21">
        <v>190000</v>
      </c>
      <c r="F188" s="34" t="s">
        <v>252</v>
      </c>
      <c r="G188" s="34" t="s">
        <v>68</v>
      </c>
    </row>
    <row r="189" spans="1:7" s="30" customFormat="1" ht="15" customHeight="1" x14ac:dyDescent="0.2">
      <c r="A189" s="16" t="s">
        <v>148</v>
      </c>
      <c r="B189" s="34">
        <v>1</v>
      </c>
      <c r="C189" s="34">
        <v>143</v>
      </c>
      <c r="D189" s="34">
        <v>83</v>
      </c>
      <c r="E189" s="21">
        <v>160000</v>
      </c>
      <c r="F189" s="21">
        <v>160000</v>
      </c>
      <c r="G189" s="34" t="s">
        <v>68</v>
      </c>
    </row>
    <row r="190" spans="1:7" s="30" customFormat="1" ht="15" customHeight="1" x14ac:dyDescent="0.2">
      <c r="A190" s="16" t="s">
        <v>253</v>
      </c>
      <c r="B190" s="34">
        <v>1</v>
      </c>
      <c r="C190" s="34">
        <v>128</v>
      </c>
      <c r="D190" s="34">
        <v>109</v>
      </c>
      <c r="E190" s="34" t="s">
        <v>44</v>
      </c>
      <c r="F190" s="21">
        <v>160000</v>
      </c>
      <c r="G190" s="34" t="s">
        <v>45</v>
      </c>
    </row>
    <row r="191" spans="1:7" s="30" customFormat="1" ht="15" customHeight="1" x14ac:dyDescent="0.2">
      <c r="A191" s="16"/>
      <c r="B191" s="34"/>
      <c r="C191" s="34"/>
      <c r="D191" s="34"/>
      <c r="E191" s="34"/>
      <c r="F191" s="34"/>
      <c r="G191" s="34"/>
    </row>
    <row r="192" spans="1:7" s="30" customFormat="1" ht="15" customHeight="1" x14ac:dyDescent="0.2">
      <c r="A192" s="25" t="s">
        <v>82</v>
      </c>
      <c r="B192" s="34"/>
      <c r="C192" s="34"/>
      <c r="D192" s="34"/>
      <c r="E192" s="34"/>
      <c r="F192" s="34"/>
      <c r="G192" s="34"/>
    </row>
    <row r="193" spans="1:7" s="30" customFormat="1" ht="15" customHeight="1" x14ac:dyDescent="0.2">
      <c r="A193" s="29" t="s">
        <v>254</v>
      </c>
      <c r="B193" s="34">
        <v>4</v>
      </c>
      <c r="C193" s="12">
        <v>132</v>
      </c>
      <c r="D193" s="20">
        <v>86</v>
      </c>
      <c r="E193" s="12" t="s">
        <v>255</v>
      </c>
      <c r="F193" s="11" t="s">
        <v>256</v>
      </c>
      <c r="G193" s="34">
        <v>4.0999999999999996</v>
      </c>
    </row>
    <row r="194" spans="1:7" s="30" customFormat="1" ht="15" customHeight="1" x14ac:dyDescent="0.2">
      <c r="A194" s="29" t="s">
        <v>257</v>
      </c>
      <c r="B194" s="34">
        <v>1</v>
      </c>
      <c r="C194" s="12">
        <v>123</v>
      </c>
      <c r="D194" s="20">
        <v>78</v>
      </c>
      <c r="E194" s="11">
        <v>320000</v>
      </c>
      <c r="F194" s="11">
        <v>320000</v>
      </c>
      <c r="G194" s="34" t="s">
        <v>68</v>
      </c>
    </row>
    <row r="195" spans="1:7" s="30" customFormat="1" ht="15" customHeight="1" x14ac:dyDescent="0.2">
      <c r="A195" s="29" t="s">
        <v>258</v>
      </c>
      <c r="B195" s="34">
        <v>2</v>
      </c>
      <c r="C195" s="20">
        <v>160</v>
      </c>
      <c r="D195" s="20">
        <v>109.33500000000001</v>
      </c>
      <c r="E195" s="12" t="s">
        <v>259</v>
      </c>
      <c r="F195" s="11" t="s">
        <v>260</v>
      </c>
      <c r="G195" s="34">
        <v>5.4</v>
      </c>
    </row>
    <row r="196" spans="1:7" s="30" customFormat="1" ht="15" customHeight="1" x14ac:dyDescent="0.2">
      <c r="A196" s="29" t="s">
        <v>155</v>
      </c>
      <c r="B196" s="34">
        <v>2</v>
      </c>
      <c r="C196" s="12">
        <v>130</v>
      </c>
      <c r="D196" s="20">
        <v>89</v>
      </c>
      <c r="E196" s="11">
        <v>210000</v>
      </c>
      <c r="F196" s="11" t="s">
        <v>261</v>
      </c>
      <c r="G196" s="34">
        <v>8.3000000000000007</v>
      </c>
    </row>
    <row r="197" spans="1:7" s="30" customFormat="1" ht="15" customHeight="1" x14ac:dyDescent="0.2">
      <c r="A197" s="29" t="s">
        <v>262</v>
      </c>
      <c r="B197" s="34">
        <v>2</v>
      </c>
      <c r="C197" s="12">
        <v>155</v>
      </c>
      <c r="D197" s="20">
        <v>76.47</v>
      </c>
      <c r="E197" s="11" t="s">
        <v>44</v>
      </c>
      <c r="F197" s="11" t="s">
        <v>263</v>
      </c>
      <c r="G197" s="34" t="s">
        <v>45</v>
      </c>
    </row>
    <row r="198" spans="1:7" s="30" customFormat="1" ht="15" customHeight="1" x14ac:dyDescent="0.2">
      <c r="A198" s="29" t="s">
        <v>264</v>
      </c>
      <c r="B198" s="34">
        <v>7</v>
      </c>
      <c r="C198" s="12">
        <v>150</v>
      </c>
      <c r="D198" s="20">
        <v>78</v>
      </c>
      <c r="E198" s="12" t="s">
        <v>265</v>
      </c>
      <c r="F198" s="11" t="s">
        <v>266</v>
      </c>
      <c r="G198" s="32" t="s">
        <v>68</v>
      </c>
    </row>
    <row r="199" spans="1:7" s="30" customFormat="1" ht="15" customHeight="1" x14ac:dyDescent="0.2">
      <c r="A199" s="29" t="s">
        <v>267</v>
      </c>
      <c r="B199" s="34">
        <v>1</v>
      </c>
      <c r="C199" s="12">
        <v>143</v>
      </c>
      <c r="D199" s="20">
        <v>118</v>
      </c>
      <c r="E199" s="12" t="s">
        <v>44</v>
      </c>
      <c r="F199" s="11">
        <v>430000</v>
      </c>
      <c r="G199" s="32" t="s">
        <v>45</v>
      </c>
    </row>
    <row r="200" spans="1:7" s="30" customFormat="1" ht="15" customHeight="1" x14ac:dyDescent="0.2">
      <c r="A200" s="29" t="s">
        <v>268</v>
      </c>
      <c r="B200" s="34">
        <v>3</v>
      </c>
      <c r="C200" s="12">
        <v>143</v>
      </c>
      <c r="D200" s="20">
        <v>92</v>
      </c>
      <c r="E200" s="12" t="s">
        <v>269</v>
      </c>
      <c r="F200" s="11" t="s">
        <v>270</v>
      </c>
      <c r="G200" s="32">
        <v>5.2</v>
      </c>
    </row>
    <row r="201" spans="1:7" s="30" customFormat="1" ht="15" customHeight="1" x14ac:dyDescent="0.2">
      <c r="A201" s="29" t="s">
        <v>271</v>
      </c>
      <c r="B201" s="34">
        <v>1</v>
      </c>
      <c r="C201" s="12">
        <v>120</v>
      </c>
      <c r="D201" s="20">
        <v>109</v>
      </c>
      <c r="E201" s="12" t="s">
        <v>272</v>
      </c>
      <c r="F201" s="11">
        <v>270000</v>
      </c>
      <c r="G201" s="32">
        <v>1.2</v>
      </c>
    </row>
    <row r="202" spans="1:7" s="30" customFormat="1" ht="15" customHeight="1" x14ac:dyDescent="0.2">
      <c r="A202" s="29" t="s">
        <v>273</v>
      </c>
      <c r="B202" s="34">
        <v>4</v>
      </c>
      <c r="C202" s="12">
        <v>124</v>
      </c>
      <c r="D202" s="20">
        <v>85</v>
      </c>
      <c r="E202" s="12" t="s">
        <v>274</v>
      </c>
      <c r="F202" s="11" t="s">
        <v>275</v>
      </c>
      <c r="G202" s="34">
        <v>8.9</v>
      </c>
    </row>
    <row r="203" spans="1:7" s="30" customFormat="1" ht="15" customHeight="1" x14ac:dyDescent="0.2">
      <c r="A203" s="29" t="s">
        <v>276</v>
      </c>
      <c r="B203" s="34">
        <v>1</v>
      </c>
      <c r="C203" s="12">
        <v>156</v>
      </c>
      <c r="D203" s="20">
        <v>98</v>
      </c>
      <c r="E203" s="12" t="s">
        <v>44</v>
      </c>
      <c r="F203" s="11">
        <v>350000</v>
      </c>
      <c r="G203" s="34" t="s">
        <v>45</v>
      </c>
    </row>
    <row r="204" spans="1:7" s="30" customFormat="1" ht="15" customHeight="1" x14ac:dyDescent="0.2">
      <c r="A204" s="29" t="s">
        <v>277</v>
      </c>
      <c r="B204" s="34">
        <v>1</v>
      </c>
      <c r="C204" s="12">
        <v>163</v>
      </c>
      <c r="D204" s="20">
        <v>113</v>
      </c>
      <c r="E204" s="12" t="s">
        <v>44</v>
      </c>
      <c r="F204" s="11">
        <v>310000</v>
      </c>
      <c r="G204" s="34" t="s">
        <v>45</v>
      </c>
    </row>
    <row r="205" spans="1:7" s="30" customFormat="1" ht="15" customHeight="1" x14ac:dyDescent="0.2">
      <c r="A205" s="29" t="s">
        <v>278</v>
      </c>
      <c r="B205" s="34">
        <v>1</v>
      </c>
      <c r="C205" s="12">
        <v>146</v>
      </c>
      <c r="D205" s="20">
        <v>105</v>
      </c>
      <c r="E205" s="12" t="s">
        <v>279</v>
      </c>
      <c r="F205" s="11">
        <v>320000</v>
      </c>
      <c r="G205" s="34">
        <v>2.2000000000000002</v>
      </c>
    </row>
    <row r="206" spans="1:7" s="30" customFormat="1" ht="15" customHeight="1" x14ac:dyDescent="0.2">
      <c r="A206" s="29" t="s">
        <v>165</v>
      </c>
      <c r="B206" s="34">
        <v>1</v>
      </c>
      <c r="C206" s="12">
        <v>143</v>
      </c>
      <c r="D206" s="20">
        <v>72.564999999999998</v>
      </c>
      <c r="E206" s="11">
        <v>185000</v>
      </c>
      <c r="F206" s="11">
        <v>190000</v>
      </c>
      <c r="G206" s="18">
        <v>2.7</v>
      </c>
    </row>
    <row r="207" spans="1:7" s="30" customFormat="1" ht="15" customHeight="1" x14ac:dyDescent="0.2">
      <c r="A207" s="29" t="s">
        <v>280</v>
      </c>
      <c r="B207" s="34">
        <v>3</v>
      </c>
      <c r="C207" s="12">
        <v>146</v>
      </c>
      <c r="D207" s="20">
        <v>78</v>
      </c>
      <c r="E207" s="12" t="s">
        <v>44</v>
      </c>
      <c r="F207" s="11" t="s">
        <v>281</v>
      </c>
      <c r="G207" s="34" t="s">
        <v>45</v>
      </c>
    </row>
    <row r="208" spans="1:7" s="30" customFormat="1" ht="15" customHeight="1" x14ac:dyDescent="0.2">
      <c r="A208" s="29" t="s">
        <v>282</v>
      </c>
      <c r="B208" s="34">
        <v>2</v>
      </c>
      <c r="C208" s="12">
        <v>164</v>
      </c>
      <c r="D208" s="20">
        <v>94.76</v>
      </c>
      <c r="E208" s="11">
        <v>190000</v>
      </c>
      <c r="F208" s="11" t="s">
        <v>104</v>
      </c>
      <c r="G208" s="34">
        <v>-8.4</v>
      </c>
    </row>
    <row r="209" spans="1:7" s="30" customFormat="1" ht="15" customHeight="1" x14ac:dyDescent="0.2">
      <c r="A209" s="29" t="s">
        <v>283</v>
      </c>
      <c r="B209" s="34">
        <v>1</v>
      </c>
      <c r="C209" s="12">
        <v>130</v>
      </c>
      <c r="D209" s="20">
        <v>81</v>
      </c>
      <c r="E209" s="11" t="s">
        <v>284</v>
      </c>
      <c r="F209" s="11">
        <v>280000</v>
      </c>
      <c r="G209" s="34" t="s">
        <v>68</v>
      </c>
    </row>
    <row r="210" spans="1:7" s="30" customFormat="1" ht="15" customHeight="1" x14ac:dyDescent="0.2">
      <c r="A210" s="29" t="s">
        <v>285</v>
      </c>
      <c r="B210" s="34">
        <v>1</v>
      </c>
      <c r="C210" s="12">
        <v>184</v>
      </c>
      <c r="D210" s="20">
        <v>92.8</v>
      </c>
      <c r="E210" s="12" t="s">
        <v>286</v>
      </c>
      <c r="F210" s="11">
        <v>260000</v>
      </c>
      <c r="G210" s="18">
        <v>2</v>
      </c>
    </row>
    <row r="211" spans="1:7" s="30" customFormat="1" ht="15" customHeight="1" x14ac:dyDescent="0.2">
      <c r="A211" s="29" t="s">
        <v>287</v>
      </c>
      <c r="B211" s="34">
        <v>1</v>
      </c>
      <c r="C211" s="12">
        <v>143</v>
      </c>
      <c r="D211" s="20">
        <v>96</v>
      </c>
      <c r="E211" s="11">
        <v>240000</v>
      </c>
      <c r="F211" s="11">
        <v>260000</v>
      </c>
      <c r="G211" s="34">
        <v>8.3000000000000007</v>
      </c>
    </row>
    <row r="212" spans="1:7" s="30" customFormat="1" ht="15" customHeight="1" x14ac:dyDescent="0.2">
      <c r="A212" s="29" t="s">
        <v>288</v>
      </c>
      <c r="B212" s="34">
        <v>1</v>
      </c>
      <c r="C212" s="12">
        <v>156</v>
      </c>
      <c r="D212" s="20">
        <v>115.85000000000001</v>
      </c>
      <c r="E212" s="11">
        <v>260000</v>
      </c>
      <c r="F212" s="11">
        <v>306000</v>
      </c>
      <c r="G212" s="34">
        <v>17.7</v>
      </c>
    </row>
    <row r="213" spans="1:7" s="30" customFormat="1" ht="15" customHeight="1" x14ac:dyDescent="0.2">
      <c r="A213" s="29" t="s">
        <v>165</v>
      </c>
      <c r="B213" s="34">
        <v>1</v>
      </c>
      <c r="C213" s="12">
        <v>143</v>
      </c>
      <c r="D213" s="20">
        <v>73</v>
      </c>
      <c r="E213" s="11">
        <v>185000</v>
      </c>
      <c r="F213" s="11">
        <v>220000</v>
      </c>
      <c r="G213" s="34">
        <v>18.899999999999999</v>
      </c>
    </row>
    <row r="214" spans="1:7" s="30" customFormat="1" ht="15" customHeight="1" x14ac:dyDescent="0.2">
      <c r="A214" s="29" t="s">
        <v>289</v>
      </c>
      <c r="B214" s="34">
        <v>1</v>
      </c>
      <c r="C214" s="12">
        <v>130</v>
      </c>
      <c r="D214" s="20">
        <v>91.16</v>
      </c>
      <c r="E214" s="11">
        <v>250000</v>
      </c>
      <c r="F214" s="11">
        <v>248000</v>
      </c>
      <c r="G214" s="34" t="s">
        <v>68</v>
      </c>
    </row>
    <row r="215" spans="1:7" s="30" customFormat="1" ht="15" customHeight="1" x14ac:dyDescent="0.2">
      <c r="A215" s="29" t="s">
        <v>290</v>
      </c>
      <c r="B215" s="34">
        <v>6</v>
      </c>
      <c r="C215" s="12">
        <v>121</v>
      </c>
      <c r="D215" s="20">
        <v>78.19</v>
      </c>
      <c r="E215" s="12" t="s">
        <v>181</v>
      </c>
      <c r="F215" s="11" t="s">
        <v>291</v>
      </c>
      <c r="G215" s="34" t="s">
        <v>68</v>
      </c>
    </row>
    <row r="216" spans="1:7" s="30" customFormat="1" ht="15" customHeight="1" x14ac:dyDescent="0.2">
      <c r="A216" s="29" t="s">
        <v>292</v>
      </c>
      <c r="B216" s="34">
        <v>1</v>
      </c>
      <c r="C216" s="12">
        <v>143</v>
      </c>
      <c r="D216" s="20">
        <v>109.8895</v>
      </c>
      <c r="E216" s="11" t="s">
        <v>293</v>
      </c>
      <c r="F216" s="11">
        <v>175000</v>
      </c>
      <c r="G216" s="34" t="s">
        <v>68</v>
      </c>
    </row>
    <row r="217" spans="1:7" s="30" customFormat="1" ht="15" customHeight="1" x14ac:dyDescent="0.2">
      <c r="A217" s="29" t="s">
        <v>294</v>
      </c>
      <c r="B217" s="34">
        <v>2</v>
      </c>
      <c r="C217" s="12">
        <v>164</v>
      </c>
      <c r="D217" s="20">
        <v>74</v>
      </c>
      <c r="E217" s="11" t="s">
        <v>44</v>
      </c>
      <c r="F217" s="11" t="s">
        <v>295</v>
      </c>
      <c r="G217" s="34" t="s">
        <v>45</v>
      </c>
    </row>
    <row r="218" spans="1:7" s="30" customFormat="1" ht="15" customHeight="1" x14ac:dyDescent="0.2">
      <c r="A218" s="29" t="s">
        <v>296</v>
      </c>
      <c r="B218" s="34">
        <v>2</v>
      </c>
      <c r="C218" s="12">
        <v>121</v>
      </c>
      <c r="D218" s="20">
        <v>81</v>
      </c>
      <c r="E218" s="12" t="s">
        <v>151</v>
      </c>
      <c r="F218" s="11" t="s">
        <v>297</v>
      </c>
      <c r="G218" s="34">
        <v>-7.8</v>
      </c>
    </row>
    <row r="219" spans="1:7" s="30" customFormat="1" ht="15" customHeight="1" x14ac:dyDescent="0.2">
      <c r="A219" s="29" t="s">
        <v>298</v>
      </c>
      <c r="B219" s="34">
        <v>1</v>
      </c>
      <c r="C219" s="12">
        <v>153</v>
      </c>
      <c r="D219" s="20">
        <v>88</v>
      </c>
      <c r="E219" s="12" t="s">
        <v>44</v>
      </c>
      <c r="F219" s="11">
        <v>230000</v>
      </c>
      <c r="G219" s="34" t="s">
        <v>45</v>
      </c>
    </row>
    <row r="220" spans="1:7" s="30" customFormat="1" ht="15" customHeight="1" x14ac:dyDescent="0.2">
      <c r="A220" s="29" t="s">
        <v>91</v>
      </c>
      <c r="B220" s="34">
        <v>1</v>
      </c>
      <c r="C220" s="12">
        <v>130</v>
      </c>
      <c r="D220" s="20">
        <v>94</v>
      </c>
      <c r="E220" s="12" t="s">
        <v>44</v>
      </c>
      <c r="F220" s="11">
        <v>218000</v>
      </c>
      <c r="G220" s="34" t="s">
        <v>45</v>
      </c>
    </row>
    <row r="221" spans="1:7" s="30" customFormat="1" ht="15" customHeight="1" x14ac:dyDescent="0.2">
      <c r="A221" s="29" t="s">
        <v>299</v>
      </c>
      <c r="B221" s="34">
        <v>1</v>
      </c>
      <c r="C221" s="12">
        <v>156</v>
      </c>
      <c r="D221" s="20">
        <v>88.259999999999991</v>
      </c>
      <c r="E221" s="11">
        <v>240000</v>
      </c>
      <c r="F221" s="11">
        <v>230000</v>
      </c>
      <c r="G221" s="34">
        <v>-4.2</v>
      </c>
    </row>
    <row r="222" spans="1:7" s="30" customFormat="1" ht="15" customHeight="1" x14ac:dyDescent="0.2">
      <c r="A222" s="29" t="s">
        <v>300</v>
      </c>
      <c r="B222" s="34">
        <v>4</v>
      </c>
      <c r="C222" s="12">
        <v>156</v>
      </c>
      <c r="D222" s="20">
        <v>91.699000000000012</v>
      </c>
      <c r="E222" s="12" t="s">
        <v>301</v>
      </c>
      <c r="F222" s="11" t="s">
        <v>302</v>
      </c>
      <c r="G222" s="18">
        <v>6</v>
      </c>
    </row>
    <row r="223" spans="1:7" s="30" customFormat="1" ht="15" customHeight="1" x14ac:dyDescent="0.2">
      <c r="A223" s="29" t="s">
        <v>303</v>
      </c>
      <c r="B223" s="34">
        <v>1</v>
      </c>
      <c r="C223" s="12">
        <v>111</v>
      </c>
      <c r="D223" s="20">
        <v>62.24</v>
      </c>
      <c r="E223" s="12" t="s">
        <v>304</v>
      </c>
      <c r="F223" s="11">
        <v>176000</v>
      </c>
      <c r="G223" s="34" t="s">
        <v>68</v>
      </c>
    </row>
    <row r="224" spans="1:7" s="30" customFormat="1" ht="15" customHeight="1" x14ac:dyDescent="0.2">
      <c r="A224" s="29" t="s">
        <v>305</v>
      </c>
      <c r="B224" s="34">
        <v>9</v>
      </c>
      <c r="C224" s="12">
        <v>153</v>
      </c>
      <c r="D224" s="20">
        <v>82</v>
      </c>
      <c r="E224" s="12" t="s">
        <v>306</v>
      </c>
      <c r="F224" s="11" t="s">
        <v>307</v>
      </c>
      <c r="G224" s="12">
        <v>-2.7</v>
      </c>
    </row>
    <row r="225" spans="1:7" s="30" customFormat="1" ht="15" customHeight="1" x14ac:dyDescent="0.2">
      <c r="A225" s="29" t="s">
        <v>308</v>
      </c>
      <c r="B225" s="34">
        <v>1</v>
      </c>
      <c r="C225" s="12">
        <v>143</v>
      </c>
      <c r="D225" s="20">
        <v>75.954999999999998</v>
      </c>
      <c r="E225" s="11">
        <v>300000</v>
      </c>
      <c r="F225" s="11">
        <v>270000</v>
      </c>
      <c r="G225" s="18">
        <v>-10</v>
      </c>
    </row>
    <row r="226" spans="1:7" s="30" customFormat="1" ht="15" customHeight="1" x14ac:dyDescent="0.2">
      <c r="A226" s="29" t="s">
        <v>309</v>
      </c>
      <c r="B226" s="34">
        <v>2</v>
      </c>
      <c r="C226" s="12">
        <v>143</v>
      </c>
      <c r="D226" s="20">
        <v>79.47</v>
      </c>
      <c r="E226" s="12" t="s">
        <v>310</v>
      </c>
      <c r="F226" s="11" t="s">
        <v>311</v>
      </c>
      <c r="G226" s="34">
        <v>6.9</v>
      </c>
    </row>
    <row r="227" spans="1:7" s="30" customFormat="1" ht="15" customHeight="1" x14ac:dyDescent="0.2">
      <c r="A227" s="29" t="s">
        <v>312</v>
      </c>
      <c r="B227" s="34">
        <v>7</v>
      </c>
      <c r="C227" s="12">
        <v>149</v>
      </c>
      <c r="D227" s="20">
        <v>88</v>
      </c>
      <c r="E227" s="12" t="s">
        <v>44</v>
      </c>
      <c r="F227" s="11" t="s">
        <v>313</v>
      </c>
      <c r="G227" s="34" t="s">
        <v>45</v>
      </c>
    </row>
    <row r="228" spans="1:7" s="30" customFormat="1" ht="15" customHeight="1" x14ac:dyDescent="0.2">
      <c r="A228" s="29" t="s">
        <v>314</v>
      </c>
      <c r="B228" s="34">
        <v>2</v>
      </c>
      <c r="C228" s="12">
        <v>112</v>
      </c>
      <c r="D228" s="20">
        <v>71.295000000000002</v>
      </c>
      <c r="E228" s="11" t="s">
        <v>286</v>
      </c>
      <c r="F228" s="11" t="s">
        <v>315</v>
      </c>
      <c r="G228" s="18">
        <v>3.9</v>
      </c>
    </row>
    <row r="229" spans="1:7" s="30" customFormat="1" ht="15" customHeight="1" x14ac:dyDescent="0.2">
      <c r="A229" s="29" t="s">
        <v>316</v>
      </c>
      <c r="B229" s="34">
        <v>1</v>
      </c>
      <c r="C229" s="12">
        <v>111</v>
      </c>
      <c r="D229" s="20">
        <v>64.965000000000003</v>
      </c>
      <c r="E229" s="12" t="s">
        <v>44</v>
      </c>
      <c r="F229" s="11">
        <v>180000</v>
      </c>
      <c r="G229" s="34" t="s">
        <v>45</v>
      </c>
    </row>
    <row r="230" spans="1:7" s="30" customFormat="1" ht="15" customHeight="1" x14ac:dyDescent="0.2">
      <c r="A230" s="29" t="s">
        <v>317</v>
      </c>
      <c r="B230" s="34">
        <v>1</v>
      </c>
      <c r="C230" s="20">
        <v>143.59</v>
      </c>
      <c r="D230" s="20">
        <v>77.61</v>
      </c>
      <c r="E230" s="12" t="s">
        <v>44</v>
      </c>
      <c r="F230" s="11">
        <v>200000</v>
      </c>
      <c r="G230" s="34" t="s">
        <v>45</v>
      </c>
    </row>
    <row r="231" spans="1:7" s="30" customFormat="1" ht="15" customHeight="1" x14ac:dyDescent="0.2">
      <c r="A231" s="29" t="s">
        <v>318</v>
      </c>
      <c r="B231" s="34">
        <v>1</v>
      </c>
      <c r="C231" s="20">
        <v>156</v>
      </c>
      <c r="D231" s="20">
        <v>74</v>
      </c>
      <c r="E231" s="12" t="s">
        <v>275</v>
      </c>
      <c r="F231" s="11">
        <v>250000</v>
      </c>
      <c r="G231" s="34">
        <v>-6.3</v>
      </c>
    </row>
    <row r="232" spans="1:7" s="30" customFormat="1" ht="15" customHeight="1" x14ac:dyDescent="0.2">
      <c r="A232" s="29" t="s">
        <v>319</v>
      </c>
      <c r="B232" s="34">
        <v>1</v>
      </c>
      <c r="C232" s="12">
        <v>153</v>
      </c>
      <c r="D232" s="20">
        <v>85.474999999999994</v>
      </c>
      <c r="E232" s="11">
        <v>187000</v>
      </c>
      <c r="F232" s="11">
        <v>170000</v>
      </c>
      <c r="G232" s="34">
        <v>-9.1</v>
      </c>
    </row>
    <row r="233" spans="1:7" s="30" customFormat="1" ht="15" customHeight="1" x14ac:dyDescent="0.2">
      <c r="A233" s="29" t="s">
        <v>320</v>
      </c>
      <c r="B233" s="34">
        <v>1</v>
      </c>
      <c r="C233" s="12">
        <v>196</v>
      </c>
      <c r="D233" s="20">
        <v>117</v>
      </c>
      <c r="E233" s="12" t="s">
        <v>44</v>
      </c>
      <c r="F233" s="11">
        <v>290000</v>
      </c>
      <c r="G233" s="34" t="s">
        <v>45</v>
      </c>
    </row>
    <row r="234" spans="1:7" s="30" customFormat="1" ht="15" customHeight="1" x14ac:dyDescent="0.2">
      <c r="A234" s="29" t="s">
        <v>321</v>
      </c>
      <c r="B234" s="34">
        <v>2</v>
      </c>
      <c r="C234" s="12">
        <v>137</v>
      </c>
      <c r="D234" s="20">
        <v>80</v>
      </c>
      <c r="E234" s="12" t="s">
        <v>322</v>
      </c>
      <c r="F234" s="11" t="s">
        <v>323</v>
      </c>
      <c r="G234" s="34" t="s">
        <v>68</v>
      </c>
    </row>
    <row r="235" spans="1:7" s="30" customFormat="1" ht="15" customHeight="1" x14ac:dyDescent="0.2">
      <c r="A235" s="29" t="s">
        <v>324</v>
      </c>
      <c r="B235" s="34">
        <v>1</v>
      </c>
      <c r="C235" s="12">
        <v>111</v>
      </c>
      <c r="D235" s="20">
        <v>80.734999999999999</v>
      </c>
      <c r="E235" s="11" t="s">
        <v>44</v>
      </c>
      <c r="F235" s="11">
        <v>205000</v>
      </c>
      <c r="G235" s="34" t="s">
        <v>45</v>
      </c>
    </row>
    <row r="236" spans="1:7" s="30" customFormat="1" ht="15" customHeight="1" x14ac:dyDescent="0.2">
      <c r="A236" s="29" t="s">
        <v>325</v>
      </c>
      <c r="B236" s="34">
        <v>8</v>
      </c>
      <c r="C236" s="12">
        <v>121</v>
      </c>
      <c r="D236" s="20">
        <v>73</v>
      </c>
      <c r="E236" s="11" t="s">
        <v>326</v>
      </c>
      <c r="F236" s="11" t="s">
        <v>327</v>
      </c>
      <c r="G236" s="12">
        <v>6.5</v>
      </c>
    </row>
    <row r="237" spans="1:7" s="30" customFormat="1" ht="15" customHeight="1" x14ac:dyDescent="0.2">
      <c r="A237" s="29" t="s">
        <v>328</v>
      </c>
      <c r="B237" s="34">
        <v>1</v>
      </c>
      <c r="C237" s="12">
        <v>153</v>
      </c>
      <c r="D237" s="20">
        <v>97.22</v>
      </c>
      <c r="E237" s="12" t="s">
        <v>329</v>
      </c>
      <c r="F237" s="11">
        <v>188000</v>
      </c>
      <c r="G237" s="34" t="s">
        <v>68</v>
      </c>
    </row>
    <row r="238" spans="1:7" s="30" customFormat="1" ht="15" customHeight="1" x14ac:dyDescent="0.2">
      <c r="A238" s="29" t="s">
        <v>330</v>
      </c>
      <c r="B238" s="34">
        <v>3</v>
      </c>
      <c r="C238" s="12">
        <v>121</v>
      </c>
      <c r="D238" s="20">
        <v>90.26</v>
      </c>
      <c r="E238" s="12" t="s">
        <v>331</v>
      </c>
      <c r="F238" s="11" t="s">
        <v>332</v>
      </c>
      <c r="G238" s="18">
        <v>-2.1</v>
      </c>
    </row>
    <row r="239" spans="1:7" s="30" customFormat="1" ht="15" customHeight="1" x14ac:dyDescent="0.2">
      <c r="A239" s="29" t="s">
        <v>333</v>
      </c>
      <c r="B239" s="34">
        <v>2</v>
      </c>
      <c r="C239" s="12">
        <v>121</v>
      </c>
      <c r="D239" s="20">
        <v>85</v>
      </c>
      <c r="E239" s="12" t="s">
        <v>334</v>
      </c>
      <c r="F239" s="11" t="s">
        <v>217</v>
      </c>
      <c r="G239" s="34">
        <v>-2.8</v>
      </c>
    </row>
    <row r="240" spans="1:7" s="30" customFormat="1" ht="15" customHeight="1" x14ac:dyDescent="0.2">
      <c r="A240" s="29" t="s">
        <v>335</v>
      </c>
      <c r="B240" s="34">
        <v>1</v>
      </c>
      <c r="C240" s="12">
        <v>121</v>
      </c>
      <c r="D240" s="20">
        <v>77</v>
      </c>
      <c r="E240" s="12" t="s">
        <v>44</v>
      </c>
      <c r="F240" s="11">
        <v>180000</v>
      </c>
      <c r="G240" s="34" t="s">
        <v>45</v>
      </c>
    </row>
    <row r="241" spans="1:7" s="30" customFormat="1" ht="15" customHeight="1" x14ac:dyDescent="0.2">
      <c r="A241" s="29" t="s">
        <v>336</v>
      </c>
      <c r="B241" s="34">
        <v>1</v>
      </c>
      <c r="C241" s="12">
        <v>133</v>
      </c>
      <c r="D241" s="20">
        <v>87.75</v>
      </c>
      <c r="E241" s="12" t="s">
        <v>44</v>
      </c>
      <c r="F241" s="11">
        <v>210000</v>
      </c>
      <c r="G241" s="34" t="s">
        <v>45</v>
      </c>
    </row>
    <row r="242" spans="1:7" s="30" customFormat="1" ht="15" customHeight="1" x14ac:dyDescent="0.2">
      <c r="A242" s="29" t="s">
        <v>337</v>
      </c>
      <c r="B242" s="34">
        <v>2</v>
      </c>
      <c r="C242" s="12">
        <v>130</v>
      </c>
      <c r="D242" s="20">
        <v>88</v>
      </c>
      <c r="E242" s="12" t="s">
        <v>44</v>
      </c>
      <c r="F242" s="11" t="s">
        <v>338</v>
      </c>
      <c r="G242" s="34" t="s">
        <v>45</v>
      </c>
    </row>
    <row r="243" spans="1:7" s="30" customFormat="1" ht="15" customHeight="1" x14ac:dyDescent="0.2">
      <c r="A243" s="29" t="s">
        <v>339</v>
      </c>
      <c r="B243" s="34">
        <v>2</v>
      </c>
      <c r="C243" s="12">
        <v>111</v>
      </c>
      <c r="D243" s="20">
        <v>78.034999999999997</v>
      </c>
      <c r="E243" s="12" t="s">
        <v>44</v>
      </c>
      <c r="F243" s="11" t="s">
        <v>340</v>
      </c>
      <c r="G243" s="34" t="s">
        <v>45</v>
      </c>
    </row>
    <row r="244" spans="1:7" s="30" customFormat="1" ht="15" customHeight="1" x14ac:dyDescent="0.2">
      <c r="A244" s="29" t="s">
        <v>341</v>
      </c>
      <c r="B244" s="34">
        <v>1</v>
      </c>
      <c r="C244" s="12">
        <v>111</v>
      </c>
      <c r="D244" s="20">
        <v>77</v>
      </c>
      <c r="E244" s="12" t="s">
        <v>342</v>
      </c>
      <c r="F244" s="11">
        <v>270000</v>
      </c>
      <c r="G244" s="34">
        <v>6.9</v>
      </c>
    </row>
    <row r="245" spans="1:7" s="30" customFormat="1" ht="15" customHeight="1" x14ac:dyDescent="0.2">
      <c r="A245" s="29" t="s">
        <v>343</v>
      </c>
      <c r="B245" s="34">
        <v>1</v>
      </c>
      <c r="C245" s="12">
        <v>164</v>
      </c>
      <c r="D245" s="20">
        <v>92</v>
      </c>
      <c r="E245" s="12" t="s">
        <v>44</v>
      </c>
      <c r="F245" s="11">
        <v>260000</v>
      </c>
      <c r="G245" s="34" t="s">
        <v>45</v>
      </c>
    </row>
    <row r="246" spans="1:7" s="30" customFormat="1" ht="15" customHeight="1" x14ac:dyDescent="0.2">
      <c r="A246" s="29" t="s">
        <v>344</v>
      </c>
      <c r="B246" s="34">
        <v>2</v>
      </c>
      <c r="C246" s="12">
        <v>121</v>
      </c>
      <c r="D246" s="20">
        <v>77</v>
      </c>
      <c r="E246" s="12" t="s">
        <v>44</v>
      </c>
      <c r="F246" s="11" t="s">
        <v>345</v>
      </c>
      <c r="G246" s="34" t="s">
        <v>45</v>
      </c>
    </row>
    <row r="247" spans="1:7" s="30" customFormat="1" ht="15" customHeight="1" x14ac:dyDescent="0.2">
      <c r="A247" s="29" t="s">
        <v>346</v>
      </c>
      <c r="B247" s="34">
        <v>1</v>
      </c>
      <c r="C247" s="12">
        <v>164</v>
      </c>
      <c r="D247" s="20">
        <v>76.410000000000011</v>
      </c>
      <c r="E247" s="11" t="s">
        <v>44</v>
      </c>
      <c r="F247" s="11">
        <v>220000</v>
      </c>
      <c r="G247" s="34" t="s">
        <v>45</v>
      </c>
    </row>
    <row r="248" spans="1:7" s="30" customFormat="1" ht="15" customHeight="1" x14ac:dyDescent="0.2">
      <c r="A248" s="29" t="s">
        <v>347</v>
      </c>
      <c r="B248" s="34">
        <v>3</v>
      </c>
      <c r="C248" s="12">
        <v>130</v>
      </c>
      <c r="D248" s="20">
        <v>91.039999999999992</v>
      </c>
      <c r="E248" s="11">
        <v>220000</v>
      </c>
      <c r="F248" s="11" t="s">
        <v>332</v>
      </c>
      <c r="G248" s="34">
        <v>12.1</v>
      </c>
    </row>
    <row r="249" spans="1:7" s="30" customFormat="1" ht="15" customHeight="1" x14ac:dyDescent="0.2">
      <c r="A249" s="29" t="s">
        <v>348</v>
      </c>
      <c r="B249" s="34">
        <v>1</v>
      </c>
      <c r="C249" s="12">
        <v>121</v>
      </c>
      <c r="D249" s="20">
        <v>70.605000000000004</v>
      </c>
      <c r="E249" s="12" t="s">
        <v>44</v>
      </c>
      <c r="F249" s="11">
        <v>210000</v>
      </c>
      <c r="G249" s="34" t="s">
        <v>45</v>
      </c>
    </row>
    <row r="250" spans="1:7" s="30" customFormat="1" ht="15" customHeight="1" x14ac:dyDescent="0.2">
      <c r="A250" s="29" t="s">
        <v>349</v>
      </c>
      <c r="B250" s="34">
        <v>1</v>
      </c>
      <c r="C250" s="12">
        <v>119</v>
      </c>
      <c r="D250" s="20">
        <v>77.16</v>
      </c>
      <c r="E250" s="11">
        <v>250000</v>
      </c>
      <c r="F250" s="11">
        <v>233000</v>
      </c>
      <c r="G250" s="34">
        <v>-6.8</v>
      </c>
    </row>
    <row r="251" spans="1:7" s="30" customFormat="1" ht="15" customHeight="1" x14ac:dyDescent="0.2">
      <c r="A251" s="29" t="s">
        <v>350</v>
      </c>
      <c r="B251" s="34">
        <v>2</v>
      </c>
      <c r="C251" s="12">
        <v>130</v>
      </c>
      <c r="D251" s="20">
        <v>79</v>
      </c>
      <c r="E251" s="11" t="s">
        <v>44</v>
      </c>
      <c r="F251" s="11" t="s">
        <v>322</v>
      </c>
      <c r="G251" s="34" t="s">
        <v>45</v>
      </c>
    </row>
    <row r="252" spans="1:7" s="30" customFormat="1" ht="15" customHeight="1" x14ac:dyDescent="0.2">
      <c r="A252" s="29" t="s">
        <v>351</v>
      </c>
      <c r="B252" s="34">
        <v>1</v>
      </c>
      <c r="C252" s="12">
        <v>130</v>
      </c>
      <c r="D252" s="20">
        <v>93</v>
      </c>
      <c r="E252" s="11" t="s">
        <v>44</v>
      </c>
      <c r="F252" s="11">
        <v>240000</v>
      </c>
      <c r="G252" s="34" t="s">
        <v>45</v>
      </c>
    </row>
    <row r="253" spans="1:7" s="30" customFormat="1" ht="15" customHeight="1" x14ac:dyDescent="0.2">
      <c r="A253" s="29" t="s">
        <v>352</v>
      </c>
      <c r="B253" s="34">
        <v>1</v>
      </c>
      <c r="C253" s="12">
        <v>143</v>
      </c>
      <c r="D253" s="20">
        <v>98.615000000000009</v>
      </c>
      <c r="E253" s="11" t="s">
        <v>44</v>
      </c>
      <c r="F253" s="11">
        <v>278000</v>
      </c>
      <c r="G253" s="34" t="s">
        <v>45</v>
      </c>
    </row>
    <row r="254" spans="1:7" s="30" customFormat="1" ht="15" customHeight="1" x14ac:dyDescent="0.2">
      <c r="A254" s="29" t="s">
        <v>353</v>
      </c>
      <c r="B254" s="34">
        <v>3</v>
      </c>
      <c r="C254" s="20">
        <v>120.8</v>
      </c>
      <c r="D254" s="20">
        <v>74.28</v>
      </c>
      <c r="E254" s="12" t="s">
        <v>44</v>
      </c>
      <c r="F254" s="11" t="s">
        <v>331</v>
      </c>
      <c r="G254" s="34" t="s">
        <v>45</v>
      </c>
    </row>
    <row r="255" spans="1:7" s="30" customFormat="1" ht="15" customHeight="1" x14ac:dyDescent="0.2">
      <c r="A255" s="29" t="s">
        <v>354</v>
      </c>
      <c r="B255" s="34">
        <v>2</v>
      </c>
      <c r="C255" s="12">
        <v>151</v>
      </c>
      <c r="D255" s="20">
        <v>78.235000000000014</v>
      </c>
      <c r="E255" s="12" t="s">
        <v>355</v>
      </c>
      <c r="F255" s="11" t="s">
        <v>275</v>
      </c>
      <c r="G255" s="34">
        <v>10.4</v>
      </c>
    </row>
    <row r="256" spans="1:7" s="30" customFormat="1" ht="15" customHeight="1" x14ac:dyDescent="0.2">
      <c r="A256" s="29" t="s">
        <v>356</v>
      </c>
      <c r="B256" s="34">
        <v>8</v>
      </c>
      <c r="C256" s="12">
        <v>143</v>
      </c>
      <c r="D256" s="20">
        <v>113</v>
      </c>
      <c r="E256" s="12" t="s">
        <v>357</v>
      </c>
      <c r="F256" s="11" t="s">
        <v>358</v>
      </c>
      <c r="G256" s="34">
        <v>4.2</v>
      </c>
    </row>
    <row r="257" spans="1:7" s="30" customFormat="1" ht="15" customHeight="1" x14ac:dyDescent="0.2">
      <c r="A257" s="29" t="s">
        <v>359</v>
      </c>
      <c r="B257" s="34">
        <v>5</v>
      </c>
      <c r="C257" s="12">
        <v>130</v>
      </c>
      <c r="D257" s="20">
        <v>102</v>
      </c>
      <c r="E257" s="12" t="s">
        <v>360</v>
      </c>
      <c r="F257" s="11" t="s">
        <v>361</v>
      </c>
      <c r="G257" s="34" t="s">
        <v>68</v>
      </c>
    </row>
    <row r="258" spans="1:7" s="30" customFormat="1" ht="15" customHeight="1" x14ac:dyDescent="0.2">
      <c r="A258" s="29" t="s">
        <v>362</v>
      </c>
      <c r="B258" s="34">
        <v>3</v>
      </c>
      <c r="C258" s="12">
        <v>153</v>
      </c>
      <c r="D258" s="20">
        <v>115.91499999999999</v>
      </c>
      <c r="E258" s="11" t="s">
        <v>363</v>
      </c>
      <c r="F258" s="11" t="s">
        <v>364</v>
      </c>
      <c r="G258" s="34" t="s">
        <v>68</v>
      </c>
    </row>
    <row r="259" spans="1:7" s="30" customFormat="1" ht="15" customHeight="1" x14ac:dyDescent="0.2">
      <c r="A259" s="29" t="s">
        <v>365</v>
      </c>
      <c r="B259" s="34">
        <v>5</v>
      </c>
      <c r="C259" s="12">
        <v>130</v>
      </c>
      <c r="D259" s="20">
        <v>77.995000000000005</v>
      </c>
      <c r="E259" s="11">
        <v>225000</v>
      </c>
      <c r="F259" s="11" t="s">
        <v>366</v>
      </c>
      <c r="G259" s="34">
        <v>4.4000000000000004</v>
      </c>
    </row>
    <row r="260" spans="1:7" s="30" customFormat="1" ht="15" customHeight="1" x14ac:dyDescent="0.2">
      <c r="A260" s="29" t="s">
        <v>367</v>
      </c>
      <c r="B260" s="34">
        <v>3</v>
      </c>
      <c r="C260" s="12">
        <v>176</v>
      </c>
      <c r="D260" s="20">
        <v>94</v>
      </c>
      <c r="E260" s="12" t="s">
        <v>342</v>
      </c>
      <c r="F260" s="11" t="s">
        <v>263</v>
      </c>
      <c r="G260" s="34">
        <v>9.3000000000000007</v>
      </c>
    </row>
    <row r="261" spans="1:7" s="30" customFormat="1" ht="15" customHeight="1" x14ac:dyDescent="0.2">
      <c r="A261" s="29" t="s">
        <v>368</v>
      </c>
      <c r="B261" s="34">
        <v>1</v>
      </c>
      <c r="C261" s="12">
        <v>153</v>
      </c>
      <c r="D261" s="20">
        <v>88</v>
      </c>
      <c r="E261" s="12" t="s">
        <v>44</v>
      </c>
      <c r="F261" s="11">
        <v>260000</v>
      </c>
      <c r="G261" s="34" t="s">
        <v>45</v>
      </c>
    </row>
    <row r="262" spans="1:7" s="30" customFormat="1" ht="15" customHeight="1" x14ac:dyDescent="0.2">
      <c r="A262" s="29" t="s">
        <v>369</v>
      </c>
      <c r="B262" s="34">
        <v>2</v>
      </c>
      <c r="C262" s="12">
        <v>130</v>
      </c>
      <c r="D262" s="20">
        <v>95</v>
      </c>
      <c r="E262" s="11">
        <v>220000</v>
      </c>
      <c r="F262" s="11" t="s">
        <v>182</v>
      </c>
      <c r="G262" s="34">
        <v>3.4</v>
      </c>
    </row>
    <row r="263" spans="1:7" s="30" customFormat="1" ht="15" customHeight="1" x14ac:dyDescent="0.2">
      <c r="A263" s="29" t="s">
        <v>370</v>
      </c>
      <c r="B263" s="34">
        <v>3</v>
      </c>
      <c r="C263" s="12">
        <v>130</v>
      </c>
      <c r="D263" s="20">
        <v>85.1</v>
      </c>
      <c r="E263" s="12" t="s">
        <v>371</v>
      </c>
      <c r="F263" s="11" t="s">
        <v>322</v>
      </c>
      <c r="G263" s="34">
        <v>6.5</v>
      </c>
    </row>
    <row r="264" spans="1:7" s="30" customFormat="1" ht="15" customHeight="1" x14ac:dyDescent="0.2">
      <c r="A264" s="29" t="s">
        <v>372</v>
      </c>
      <c r="B264" s="34">
        <v>1</v>
      </c>
      <c r="C264" s="12">
        <v>174</v>
      </c>
      <c r="D264" s="20">
        <v>80.325000000000003</v>
      </c>
      <c r="E264" s="11" t="s">
        <v>44</v>
      </c>
      <c r="F264" s="11">
        <v>360000</v>
      </c>
      <c r="G264" s="34" t="s">
        <v>45</v>
      </c>
    </row>
    <row r="265" spans="1:7" s="30" customFormat="1" ht="15" customHeight="1" x14ac:dyDescent="0.2">
      <c r="A265" s="29" t="s">
        <v>189</v>
      </c>
      <c r="B265" s="34">
        <v>5</v>
      </c>
      <c r="C265" s="12">
        <v>152</v>
      </c>
      <c r="D265" s="20">
        <v>89</v>
      </c>
      <c r="E265" s="12" t="s">
        <v>286</v>
      </c>
      <c r="F265" s="11" t="s">
        <v>373</v>
      </c>
      <c r="G265" s="34" t="s">
        <v>68</v>
      </c>
    </row>
    <row r="266" spans="1:7" s="30" customFormat="1" ht="15" customHeight="1" x14ac:dyDescent="0.2">
      <c r="A266" s="29" t="s">
        <v>374</v>
      </c>
      <c r="B266" s="34">
        <v>7</v>
      </c>
      <c r="C266" s="12">
        <v>117</v>
      </c>
      <c r="D266" s="20">
        <v>74</v>
      </c>
      <c r="E266" s="12" t="s">
        <v>375</v>
      </c>
      <c r="F266" s="11" t="s">
        <v>376</v>
      </c>
      <c r="G266" s="34">
        <v>7.6</v>
      </c>
    </row>
    <row r="267" spans="1:7" s="30" customFormat="1" ht="15" customHeight="1" x14ac:dyDescent="0.2">
      <c r="A267" s="29" t="s">
        <v>377</v>
      </c>
      <c r="B267" s="34">
        <v>1</v>
      </c>
      <c r="C267" s="12">
        <v>178</v>
      </c>
      <c r="D267" s="20">
        <v>92.905000000000001</v>
      </c>
      <c r="E267" s="12" t="s">
        <v>44</v>
      </c>
      <c r="F267" s="11">
        <v>218000</v>
      </c>
      <c r="G267" s="34" t="s">
        <v>45</v>
      </c>
    </row>
    <row r="268" spans="1:7" s="30" customFormat="1" ht="15" customHeight="1" x14ac:dyDescent="0.2">
      <c r="A268" s="29" t="s">
        <v>378</v>
      </c>
      <c r="B268" s="34">
        <v>1</v>
      </c>
      <c r="C268" s="12">
        <v>143</v>
      </c>
      <c r="D268" s="20">
        <v>80.575000000000003</v>
      </c>
      <c r="E268" s="12" t="s">
        <v>44</v>
      </c>
      <c r="F268" s="11">
        <v>250000</v>
      </c>
      <c r="G268" s="34" t="s">
        <v>45</v>
      </c>
    </row>
    <row r="269" spans="1:7" s="30" customFormat="1" ht="15" customHeight="1" x14ac:dyDescent="0.2">
      <c r="A269" s="29" t="s">
        <v>185</v>
      </c>
      <c r="B269" s="34">
        <v>4</v>
      </c>
      <c r="C269" s="12">
        <v>143</v>
      </c>
      <c r="D269" s="20">
        <v>77</v>
      </c>
      <c r="E269" s="12" t="s">
        <v>379</v>
      </c>
      <c r="F269" s="11" t="s">
        <v>380</v>
      </c>
      <c r="G269" s="34">
        <v>7.1</v>
      </c>
    </row>
    <row r="270" spans="1:7" s="30" customFormat="1" ht="15" customHeight="1" x14ac:dyDescent="0.2">
      <c r="A270" s="29" t="s">
        <v>381</v>
      </c>
      <c r="B270" s="34">
        <v>3</v>
      </c>
      <c r="C270" s="12">
        <v>120</v>
      </c>
      <c r="D270" s="20">
        <v>76</v>
      </c>
      <c r="E270" s="12" t="s">
        <v>44</v>
      </c>
      <c r="F270" s="11" t="s">
        <v>157</v>
      </c>
      <c r="G270" s="34" t="s">
        <v>45</v>
      </c>
    </row>
    <row r="271" spans="1:7" s="30" customFormat="1" ht="15" customHeight="1" x14ac:dyDescent="0.2">
      <c r="A271" s="29" t="s">
        <v>382</v>
      </c>
      <c r="B271" s="34">
        <v>1</v>
      </c>
      <c r="C271" s="12">
        <v>164</v>
      </c>
      <c r="D271" s="20">
        <v>75.36</v>
      </c>
      <c r="E271" s="12" t="s">
        <v>44</v>
      </c>
      <c r="F271" s="11">
        <v>170000</v>
      </c>
      <c r="G271" s="34" t="s">
        <v>45</v>
      </c>
    </row>
    <row r="272" spans="1:7" s="30" customFormat="1" ht="15" customHeight="1" x14ac:dyDescent="0.2">
      <c r="A272" s="29" t="s">
        <v>383</v>
      </c>
      <c r="B272" s="34">
        <v>1</v>
      </c>
      <c r="C272" s="12">
        <v>143</v>
      </c>
      <c r="D272" s="20">
        <v>84.070000000000007</v>
      </c>
      <c r="E272" s="12" t="s">
        <v>44</v>
      </c>
      <c r="F272" s="11">
        <v>230000</v>
      </c>
      <c r="G272" s="34" t="s">
        <v>45</v>
      </c>
    </row>
    <row r="273" spans="1:7" s="30" customFormat="1" ht="15" customHeight="1" x14ac:dyDescent="0.2">
      <c r="A273" s="29" t="s">
        <v>384</v>
      </c>
      <c r="B273" s="34">
        <v>2</v>
      </c>
      <c r="C273" s="12">
        <v>163</v>
      </c>
      <c r="D273" s="20">
        <v>99.025000000000006</v>
      </c>
      <c r="E273" s="12" t="s">
        <v>44</v>
      </c>
      <c r="F273" s="11" t="s">
        <v>385</v>
      </c>
      <c r="G273" s="34" t="s">
        <v>45</v>
      </c>
    </row>
    <row r="274" spans="1:7" s="30" customFormat="1" ht="15" customHeight="1" x14ac:dyDescent="0.2">
      <c r="A274" s="29" t="s">
        <v>386</v>
      </c>
      <c r="B274" s="34">
        <v>2</v>
      </c>
      <c r="C274" s="12">
        <v>143</v>
      </c>
      <c r="D274" s="20">
        <v>85</v>
      </c>
      <c r="E274" s="12" t="s">
        <v>387</v>
      </c>
      <c r="F274" s="11" t="s">
        <v>388</v>
      </c>
      <c r="G274" s="34">
        <v>3.8</v>
      </c>
    </row>
    <row r="275" spans="1:7" s="30" customFormat="1" ht="15" customHeight="1" x14ac:dyDescent="0.2">
      <c r="A275" s="29" t="s">
        <v>389</v>
      </c>
      <c r="B275" s="34">
        <v>2</v>
      </c>
      <c r="C275" s="12">
        <v>164</v>
      </c>
      <c r="D275" s="20">
        <v>78</v>
      </c>
      <c r="E275" s="12" t="s">
        <v>44</v>
      </c>
      <c r="F275" s="11" t="s">
        <v>390</v>
      </c>
      <c r="G275" s="34" t="s">
        <v>45</v>
      </c>
    </row>
    <row r="276" spans="1:7" s="30" customFormat="1" ht="15" customHeight="1" x14ac:dyDescent="0.2">
      <c r="A276" s="29" t="s">
        <v>391</v>
      </c>
      <c r="B276" s="34">
        <v>1</v>
      </c>
      <c r="C276" s="12">
        <v>167</v>
      </c>
      <c r="D276" s="20">
        <v>123</v>
      </c>
      <c r="E276" s="12" t="s">
        <v>44</v>
      </c>
      <c r="F276" s="11">
        <v>390000</v>
      </c>
      <c r="G276" s="34" t="s">
        <v>45</v>
      </c>
    </row>
    <row r="277" spans="1:7" s="30" customFormat="1" ht="15" customHeight="1" x14ac:dyDescent="0.2">
      <c r="A277" s="29"/>
      <c r="B277" s="29"/>
      <c r="D277" s="68"/>
      <c r="E277" s="12"/>
      <c r="F277" s="27"/>
      <c r="G277" s="28"/>
    </row>
    <row r="278" spans="1:7" s="13" customFormat="1" ht="15" customHeight="1" x14ac:dyDescent="0.2">
      <c r="A278" s="91" t="s">
        <v>108</v>
      </c>
      <c r="B278" s="12"/>
      <c r="C278" s="12"/>
      <c r="D278" s="20"/>
      <c r="E278" s="11"/>
      <c r="F278" s="11"/>
      <c r="G278" s="12"/>
    </row>
    <row r="279" spans="1:7" s="13" customFormat="1" ht="15" customHeight="1" x14ac:dyDescent="0.2">
      <c r="A279" s="19" t="s">
        <v>392</v>
      </c>
      <c r="B279" s="12">
        <v>1</v>
      </c>
      <c r="C279" s="12">
        <v>153</v>
      </c>
      <c r="D279" s="20">
        <v>70</v>
      </c>
      <c r="E279" s="35">
        <v>200000</v>
      </c>
      <c r="F279" s="35">
        <v>185000</v>
      </c>
      <c r="G279" s="18">
        <v>-7.5</v>
      </c>
    </row>
    <row r="280" spans="1:7" s="13" customFormat="1" ht="15" customHeight="1" x14ac:dyDescent="0.2">
      <c r="A280" s="19" t="s">
        <v>393</v>
      </c>
      <c r="B280" s="12">
        <v>1</v>
      </c>
      <c r="C280" s="12">
        <v>153</v>
      </c>
      <c r="D280" s="20">
        <v>95</v>
      </c>
      <c r="E280" s="11" t="s">
        <v>44</v>
      </c>
      <c r="F280" s="11">
        <v>200000</v>
      </c>
      <c r="G280" s="12" t="s">
        <v>45</v>
      </c>
    </row>
    <row r="281" spans="1:7" ht="15" customHeight="1" x14ac:dyDescent="0.2">
      <c r="A281" s="19" t="s">
        <v>394</v>
      </c>
      <c r="B281" s="12">
        <v>1</v>
      </c>
      <c r="C281" s="12">
        <v>152</v>
      </c>
      <c r="D281" s="12">
        <v>98</v>
      </c>
      <c r="E281" s="21" t="s">
        <v>44</v>
      </c>
      <c r="F281" s="11">
        <v>260000</v>
      </c>
      <c r="G281" s="22" t="s">
        <v>45</v>
      </c>
    </row>
    <row r="282" spans="1:7" s="13" customFormat="1" ht="15" customHeight="1" x14ac:dyDescent="0.2">
      <c r="A282" s="19" t="s">
        <v>112</v>
      </c>
      <c r="B282" s="12">
        <v>1</v>
      </c>
      <c r="C282" s="12">
        <v>163</v>
      </c>
      <c r="D282" s="20">
        <v>86</v>
      </c>
      <c r="E282" s="12" t="s">
        <v>44</v>
      </c>
      <c r="F282" s="11">
        <v>140000</v>
      </c>
      <c r="G282" s="34" t="s">
        <v>45</v>
      </c>
    </row>
    <row r="283" spans="1:7" s="13" customFormat="1" ht="15" customHeight="1" x14ac:dyDescent="0.2">
      <c r="A283" s="19" t="s">
        <v>395</v>
      </c>
      <c r="B283" s="12">
        <v>1</v>
      </c>
      <c r="C283" s="12">
        <v>153</v>
      </c>
      <c r="D283" s="20">
        <v>83</v>
      </c>
      <c r="E283" s="35" t="s">
        <v>44</v>
      </c>
      <c r="F283" s="35">
        <v>150000</v>
      </c>
      <c r="G283" s="18" t="s">
        <v>45</v>
      </c>
    </row>
    <row r="284" spans="1:7" s="13" customFormat="1" ht="15" customHeight="1" x14ac:dyDescent="0.2">
      <c r="A284" s="19" t="s">
        <v>396</v>
      </c>
      <c r="B284" s="12">
        <v>1</v>
      </c>
      <c r="C284" s="12">
        <v>153</v>
      </c>
      <c r="D284" s="20">
        <v>107</v>
      </c>
      <c r="E284" s="11" t="s">
        <v>44</v>
      </c>
      <c r="F284" s="11">
        <v>250000</v>
      </c>
      <c r="G284" s="34" t="s">
        <v>45</v>
      </c>
    </row>
    <row r="285" spans="1:7" s="13" customFormat="1" ht="15" customHeight="1" x14ac:dyDescent="0.2">
      <c r="A285" s="19" t="s">
        <v>200</v>
      </c>
      <c r="B285" s="12">
        <v>1</v>
      </c>
      <c r="C285" s="12">
        <v>121</v>
      </c>
      <c r="D285" s="20">
        <v>93</v>
      </c>
      <c r="E285" s="35">
        <v>180000</v>
      </c>
      <c r="F285" s="35">
        <v>190000</v>
      </c>
      <c r="G285" s="18">
        <v>5.6</v>
      </c>
    </row>
    <row r="286" spans="1:7" ht="15" customHeight="1" x14ac:dyDescent="0.2">
      <c r="A286" s="19" t="s">
        <v>397</v>
      </c>
      <c r="B286" s="12">
        <v>1</v>
      </c>
      <c r="C286" s="12">
        <v>164</v>
      </c>
      <c r="D286" s="12">
        <v>87</v>
      </c>
      <c r="E286" s="21" t="s">
        <v>44</v>
      </c>
      <c r="F286" s="11">
        <v>180000</v>
      </c>
      <c r="G286" s="22" t="s">
        <v>45</v>
      </c>
    </row>
    <row r="287" spans="1:7" ht="15" customHeight="1" x14ac:dyDescent="0.2">
      <c r="A287" s="19" t="s">
        <v>398</v>
      </c>
      <c r="B287" s="12">
        <v>1</v>
      </c>
      <c r="C287" s="12">
        <v>130</v>
      </c>
      <c r="D287" s="12">
        <v>94</v>
      </c>
      <c r="E287" s="21" t="s">
        <v>44</v>
      </c>
      <c r="F287" s="11">
        <v>250000</v>
      </c>
      <c r="G287" s="22" t="s">
        <v>45</v>
      </c>
    </row>
    <row r="288" spans="1:7" s="13" customFormat="1" ht="15" customHeight="1" x14ac:dyDescent="0.2">
      <c r="A288" s="19" t="s">
        <v>399</v>
      </c>
      <c r="B288" s="12">
        <v>1</v>
      </c>
      <c r="C288" s="12">
        <v>151</v>
      </c>
      <c r="D288" s="20">
        <v>82</v>
      </c>
      <c r="E288" s="35" t="s">
        <v>400</v>
      </c>
      <c r="F288" s="35">
        <v>160000</v>
      </c>
      <c r="G288" s="18">
        <v>6.7</v>
      </c>
    </row>
    <row r="289" spans="1:7" s="13" customFormat="1" ht="15" customHeight="1" x14ac:dyDescent="0.2">
      <c r="A289" s="19"/>
      <c r="B289" s="12"/>
      <c r="C289" s="12"/>
      <c r="D289" s="20"/>
      <c r="E289" s="35"/>
      <c r="F289" s="35"/>
      <c r="G289" s="18"/>
    </row>
    <row r="290" spans="1:7" s="13" customFormat="1" ht="15" customHeight="1" x14ac:dyDescent="0.2">
      <c r="A290" s="176" t="s">
        <v>401</v>
      </c>
      <c r="B290" s="178"/>
      <c r="C290" s="178"/>
      <c r="D290" s="184"/>
      <c r="E290" s="179"/>
      <c r="F290" s="179"/>
      <c r="G290" s="185"/>
    </row>
    <row r="291" spans="1:7" s="1" customFormat="1" ht="15" customHeight="1" x14ac:dyDescent="0.2">
      <c r="A291" s="1" t="s">
        <v>47</v>
      </c>
      <c r="B291" s="12"/>
      <c r="C291" s="20"/>
      <c r="D291" s="20"/>
      <c r="E291" s="12"/>
      <c r="F291" s="11"/>
      <c r="G291" s="32"/>
    </row>
    <row r="292" spans="1:7" s="1" customFormat="1" ht="15" customHeight="1" x14ac:dyDescent="0.2">
      <c r="A292" s="13" t="s">
        <v>402</v>
      </c>
      <c r="B292" s="12">
        <v>1</v>
      </c>
      <c r="C292" s="20">
        <v>74</v>
      </c>
      <c r="D292" s="20">
        <v>76</v>
      </c>
      <c r="E292" s="12" t="s">
        <v>44</v>
      </c>
      <c r="F292" s="11">
        <v>68000</v>
      </c>
      <c r="G292" s="32" t="s">
        <v>45</v>
      </c>
    </row>
    <row r="293" spans="1:7" s="1" customFormat="1" ht="15" customHeight="1" x14ac:dyDescent="0.2">
      <c r="B293" s="12"/>
      <c r="C293" s="20"/>
      <c r="D293" s="20"/>
      <c r="E293" s="12"/>
      <c r="F293" s="11"/>
      <c r="G293" s="32"/>
    </row>
    <row r="294" spans="1:7" s="13" customFormat="1" ht="15" customHeight="1" x14ac:dyDescent="0.2">
      <c r="A294" s="1" t="s">
        <v>69</v>
      </c>
      <c r="B294" s="12"/>
      <c r="C294" s="12"/>
      <c r="D294" s="20"/>
      <c r="E294" s="11"/>
      <c r="F294" s="11"/>
      <c r="G294" s="15"/>
    </row>
    <row r="295" spans="1:7" s="13" customFormat="1" ht="15" customHeight="1" x14ac:dyDescent="0.2">
      <c r="A295" s="29" t="s">
        <v>403</v>
      </c>
      <c r="B295" s="12">
        <v>1</v>
      </c>
      <c r="C295" s="12">
        <v>74</v>
      </c>
      <c r="D295" s="20">
        <v>84</v>
      </c>
      <c r="E295" s="11" t="s">
        <v>44</v>
      </c>
      <c r="F295" s="11">
        <v>75000</v>
      </c>
      <c r="G295" s="15" t="s">
        <v>45</v>
      </c>
    </row>
    <row r="296" spans="1:7" s="13" customFormat="1" ht="15" customHeight="1" x14ac:dyDescent="0.2">
      <c r="A296" s="29" t="s">
        <v>142</v>
      </c>
      <c r="B296" s="12">
        <v>3</v>
      </c>
      <c r="C296" s="12">
        <v>89</v>
      </c>
      <c r="D296" s="20">
        <v>73</v>
      </c>
      <c r="E296" s="11" t="s">
        <v>44</v>
      </c>
      <c r="F296" s="11" t="s">
        <v>404</v>
      </c>
      <c r="G296" s="15" t="s">
        <v>45</v>
      </c>
    </row>
    <row r="297" spans="1:7" s="13" customFormat="1" ht="15" customHeight="1" x14ac:dyDescent="0.2">
      <c r="A297" s="29" t="s">
        <v>405</v>
      </c>
      <c r="B297" s="12">
        <v>1</v>
      </c>
      <c r="C297" s="12">
        <v>67</v>
      </c>
      <c r="D297" s="20">
        <v>61</v>
      </c>
      <c r="E297" s="11">
        <v>85000</v>
      </c>
      <c r="F297" s="11">
        <v>90000</v>
      </c>
      <c r="G297" s="15">
        <v>5.9</v>
      </c>
    </row>
    <row r="298" spans="1:7" s="13" customFormat="1" ht="15" customHeight="1" x14ac:dyDescent="0.2">
      <c r="A298" s="1"/>
      <c r="B298" s="12"/>
      <c r="C298" s="12"/>
      <c r="D298" s="20"/>
      <c r="E298" s="11"/>
      <c r="F298" s="11"/>
      <c r="G298" s="15"/>
    </row>
    <row r="299" spans="1:7" s="13" customFormat="1" ht="15" customHeight="1" x14ac:dyDescent="0.2">
      <c r="A299" s="1" t="s">
        <v>82</v>
      </c>
      <c r="B299" s="12"/>
      <c r="C299" s="12"/>
      <c r="D299" s="20"/>
      <c r="E299" s="11"/>
      <c r="F299" s="11"/>
      <c r="G299" s="15"/>
    </row>
    <row r="300" spans="1:7" s="13" customFormat="1" ht="15" customHeight="1" x14ac:dyDescent="0.2">
      <c r="A300" s="13" t="s">
        <v>318</v>
      </c>
      <c r="B300" s="12">
        <v>1</v>
      </c>
      <c r="C300" s="12">
        <v>82</v>
      </c>
      <c r="D300" s="20">
        <v>77</v>
      </c>
      <c r="E300" s="11" t="s">
        <v>94</v>
      </c>
      <c r="F300" s="11">
        <v>170000</v>
      </c>
      <c r="G300" s="15" t="s">
        <v>68</v>
      </c>
    </row>
    <row r="301" spans="1:7" s="13" customFormat="1" ht="15" customHeight="1" x14ac:dyDescent="0.2">
      <c r="A301" s="13" t="s">
        <v>406</v>
      </c>
      <c r="B301" s="12">
        <v>1</v>
      </c>
      <c r="C301" s="12">
        <v>78</v>
      </c>
      <c r="D301" s="20">
        <v>70</v>
      </c>
      <c r="E301" s="11" t="s">
        <v>239</v>
      </c>
      <c r="F301" s="11">
        <v>170000</v>
      </c>
      <c r="G301" s="15">
        <v>16.2</v>
      </c>
    </row>
    <row r="302" spans="1:7" s="13" customFormat="1" ht="15" customHeight="1" x14ac:dyDescent="0.2">
      <c r="A302" s="13" t="s">
        <v>407</v>
      </c>
      <c r="B302" s="12">
        <v>1</v>
      </c>
      <c r="C302" s="12">
        <v>72</v>
      </c>
      <c r="D302" s="20">
        <v>86</v>
      </c>
      <c r="E302" s="11" t="s">
        <v>44</v>
      </c>
      <c r="F302" s="11">
        <v>120000</v>
      </c>
      <c r="G302" s="15" t="s">
        <v>45</v>
      </c>
    </row>
    <row r="303" spans="1:7" s="1" customFormat="1" ht="15" customHeight="1" x14ac:dyDescent="0.2">
      <c r="A303" s="29" t="s">
        <v>408</v>
      </c>
      <c r="B303" s="12">
        <v>2</v>
      </c>
      <c r="C303" s="12">
        <v>89</v>
      </c>
      <c r="D303" s="20">
        <v>67.45</v>
      </c>
      <c r="E303" s="12" t="s">
        <v>409</v>
      </c>
      <c r="F303" s="11" t="s">
        <v>410</v>
      </c>
      <c r="G303" s="32">
        <v>6.2</v>
      </c>
    </row>
    <row r="304" spans="1:7" s="13" customFormat="1" ht="15" customHeight="1" x14ac:dyDescent="0.2">
      <c r="A304" s="29" t="s">
        <v>411</v>
      </c>
      <c r="B304" s="12">
        <v>1</v>
      </c>
      <c r="C304" s="12">
        <v>97</v>
      </c>
      <c r="D304" s="20">
        <v>74.510000000000005</v>
      </c>
      <c r="E304" s="11" t="s">
        <v>44</v>
      </c>
      <c r="F304" s="11">
        <v>120000</v>
      </c>
      <c r="G304" s="15" t="s">
        <v>45</v>
      </c>
    </row>
    <row r="305" spans="1:11" s="1" customFormat="1" ht="15" customHeight="1" x14ac:dyDescent="0.2">
      <c r="A305" s="29" t="s">
        <v>412</v>
      </c>
      <c r="B305" s="12">
        <v>1</v>
      </c>
      <c r="C305" s="12">
        <v>89</v>
      </c>
      <c r="D305" s="20">
        <v>65</v>
      </c>
      <c r="E305" s="11" t="s">
        <v>413</v>
      </c>
      <c r="F305" s="11">
        <v>150000</v>
      </c>
      <c r="G305" s="32">
        <v>12.5</v>
      </c>
    </row>
    <row r="306" spans="1:11" s="1" customFormat="1" ht="15" customHeight="1" x14ac:dyDescent="0.2">
      <c r="B306" s="12"/>
      <c r="C306" s="20"/>
      <c r="D306" s="20"/>
      <c r="E306" s="12"/>
      <c r="F306" s="11"/>
      <c r="G306" s="32"/>
    </row>
    <row r="307" spans="1:11" s="13" customFormat="1" ht="15" customHeight="1" x14ac:dyDescent="0.2">
      <c r="A307" s="1" t="s">
        <v>108</v>
      </c>
      <c r="B307" s="25"/>
      <c r="C307" s="25"/>
      <c r="D307" s="25"/>
      <c r="E307" s="25"/>
      <c r="F307" s="25"/>
      <c r="G307" s="32"/>
      <c r="H307" s="12"/>
      <c r="I307" s="12"/>
      <c r="J307" s="12"/>
      <c r="K307" s="12"/>
    </row>
    <row r="308" spans="1:11" s="36" customFormat="1" ht="15" customHeight="1" x14ac:dyDescent="0.2">
      <c r="A308" s="13" t="s">
        <v>414</v>
      </c>
      <c r="B308" s="12">
        <v>1</v>
      </c>
      <c r="C308" s="12">
        <v>89</v>
      </c>
      <c r="D308" s="12">
        <v>97</v>
      </c>
      <c r="E308" s="11">
        <v>100000</v>
      </c>
      <c r="F308" s="11">
        <v>100000</v>
      </c>
      <c r="G308" s="32" t="s">
        <v>68</v>
      </c>
    </row>
    <row r="309" spans="1:11" s="13" customFormat="1" ht="15" customHeight="1" x14ac:dyDescent="0.2">
      <c r="A309" s="19"/>
      <c r="B309" s="25"/>
      <c r="C309" s="25"/>
      <c r="D309" s="25"/>
      <c r="E309" s="25"/>
      <c r="F309" s="25"/>
      <c r="G309" s="32"/>
      <c r="H309" s="12"/>
      <c r="I309" s="12"/>
      <c r="J309" s="12"/>
      <c r="K309" s="12"/>
    </row>
    <row r="310" spans="1:11" s="13" customFormat="1" ht="15" customHeight="1" x14ac:dyDescent="0.2">
      <c r="A310" s="176" t="s">
        <v>415</v>
      </c>
      <c r="B310" s="178"/>
      <c r="C310" s="178"/>
      <c r="D310" s="184"/>
      <c r="E310" s="179"/>
      <c r="F310" s="179"/>
      <c r="G310" s="185"/>
    </row>
    <row r="311" spans="1:11" s="13" customFormat="1" ht="15" customHeight="1" x14ac:dyDescent="0.2">
      <c r="A311" s="1" t="s">
        <v>69</v>
      </c>
      <c r="B311" s="12"/>
      <c r="C311" s="12"/>
      <c r="D311" s="20"/>
      <c r="E311" s="11"/>
      <c r="F311" s="11"/>
      <c r="G311" s="15"/>
    </row>
    <row r="312" spans="1:11" s="13" customFormat="1" ht="15" customHeight="1" x14ac:dyDescent="0.2">
      <c r="A312" s="13" t="s">
        <v>416</v>
      </c>
      <c r="B312" s="12">
        <v>1</v>
      </c>
      <c r="C312" s="12">
        <v>121</v>
      </c>
      <c r="D312" s="20">
        <v>106</v>
      </c>
      <c r="E312" s="11" t="s">
        <v>44</v>
      </c>
      <c r="F312" s="11">
        <v>220000</v>
      </c>
      <c r="G312" s="15" t="s">
        <v>45</v>
      </c>
    </row>
    <row r="313" spans="1:11" s="13" customFormat="1" ht="15" customHeight="1" x14ac:dyDescent="0.2">
      <c r="A313" s="1"/>
      <c r="B313" s="12"/>
      <c r="C313" s="12"/>
      <c r="D313" s="20"/>
      <c r="E313" s="11"/>
      <c r="F313" s="11"/>
      <c r="G313" s="15"/>
    </row>
    <row r="314" spans="1:11" s="13" customFormat="1" ht="15" customHeight="1" x14ac:dyDescent="0.2">
      <c r="A314" s="1" t="s">
        <v>82</v>
      </c>
      <c r="B314" s="25"/>
      <c r="C314" s="25"/>
      <c r="D314" s="25"/>
      <c r="E314" s="25"/>
      <c r="F314" s="25"/>
      <c r="G314" s="32"/>
      <c r="H314" s="12"/>
      <c r="I314" s="12"/>
      <c r="J314" s="12"/>
      <c r="K314" s="12"/>
    </row>
    <row r="315" spans="1:11" s="13" customFormat="1" ht="15" customHeight="1" x14ac:dyDescent="0.2">
      <c r="A315" s="19" t="s">
        <v>417</v>
      </c>
      <c r="B315" s="12">
        <v>5</v>
      </c>
      <c r="C315" s="12">
        <v>89</v>
      </c>
      <c r="D315" s="12">
        <v>78</v>
      </c>
      <c r="E315" s="12" t="s">
        <v>418</v>
      </c>
      <c r="F315" s="12" t="s">
        <v>419</v>
      </c>
      <c r="G315" s="32">
        <v>6.1</v>
      </c>
      <c r="H315" s="12"/>
      <c r="I315" s="12"/>
      <c r="J315" s="12"/>
      <c r="K315" s="12"/>
    </row>
    <row r="316" spans="1:11" s="13" customFormat="1" ht="15" customHeight="1" x14ac:dyDescent="0.2">
      <c r="A316" s="19" t="s">
        <v>318</v>
      </c>
      <c r="B316" s="12">
        <v>1</v>
      </c>
      <c r="C316" s="12">
        <v>82</v>
      </c>
      <c r="D316" s="12">
        <v>75</v>
      </c>
      <c r="E316" s="12" t="s">
        <v>420</v>
      </c>
      <c r="F316" s="11">
        <v>230000</v>
      </c>
      <c r="G316" s="32">
        <v>-3.2</v>
      </c>
      <c r="H316" s="12"/>
      <c r="I316" s="12"/>
      <c r="J316" s="12"/>
      <c r="K316" s="12"/>
    </row>
    <row r="317" spans="1:11" s="13" customFormat="1" ht="15" customHeight="1" x14ac:dyDescent="0.2">
      <c r="A317" s="19" t="s">
        <v>406</v>
      </c>
      <c r="B317" s="12">
        <v>5</v>
      </c>
      <c r="C317" s="12">
        <v>78</v>
      </c>
      <c r="D317" s="12">
        <v>74</v>
      </c>
      <c r="E317" s="11" t="s">
        <v>167</v>
      </c>
      <c r="F317" s="12" t="s">
        <v>345</v>
      </c>
      <c r="G317" s="32">
        <v>-6.8</v>
      </c>
      <c r="H317" s="12"/>
      <c r="I317" s="12"/>
      <c r="J317" s="12"/>
      <c r="K317" s="12"/>
    </row>
    <row r="318" spans="1:11" s="13" customFormat="1" ht="15" customHeight="1" x14ac:dyDescent="0.2">
      <c r="A318" s="19" t="s">
        <v>421</v>
      </c>
      <c r="B318" s="12">
        <v>1</v>
      </c>
      <c r="C318" s="12">
        <v>97</v>
      </c>
      <c r="D318" s="12">
        <v>89</v>
      </c>
      <c r="E318" s="11">
        <v>170000</v>
      </c>
      <c r="F318" s="11">
        <v>190000</v>
      </c>
      <c r="G318" s="32">
        <v>11.8</v>
      </c>
      <c r="H318" s="12"/>
      <c r="I318" s="12"/>
      <c r="J318" s="12"/>
      <c r="K318" s="12"/>
    </row>
    <row r="319" spans="1:11" s="13" customFormat="1" ht="15" customHeight="1" x14ac:dyDescent="0.2">
      <c r="A319" s="19" t="s">
        <v>422</v>
      </c>
      <c r="B319" s="12">
        <v>1</v>
      </c>
      <c r="C319" s="12">
        <v>119</v>
      </c>
      <c r="D319" s="12">
        <v>97</v>
      </c>
      <c r="E319" s="11">
        <v>170000</v>
      </c>
      <c r="F319" s="11">
        <v>180000</v>
      </c>
      <c r="G319" s="32">
        <v>5.9</v>
      </c>
      <c r="H319" s="12"/>
      <c r="I319" s="12"/>
      <c r="J319" s="12"/>
      <c r="K319" s="12"/>
    </row>
    <row r="320" spans="1:11" s="13" customFormat="1" ht="15" customHeight="1" x14ac:dyDescent="0.2">
      <c r="A320" s="19"/>
      <c r="B320" s="25"/>
      <c r="C320" s="25"/>
      <c r="D320" s="25"/>
      <c r="E320" s="25"/>
      <c r="F320" s="25"/>
      <c r="G320" s="32"/>
      <c r="H320" s="12"/>
      <c r="I320" s="12"/>
      <c r="J320" s="12"/>
      <c r="K320" s="12"/>
    </row>
    <row r="321" spans="1:7" s="1" customFormat="1" ht="15" customHeight="1" x14ac:dyDescent="0.2">
      <c r="A321" s="176" t="s">
        <v>423</v>
      </c>
      <c r="B321" s="181"/>
      <c r="C321" s="181"/>
      <c r="D321" s="181"/>
      <c r="E321" s="181"/>
      <c r="F321" s="181"/>
      <c r="G321" s="181"/>
    </row>
    <row r="322" spans="1:7" s="13" customFormat="1" ht="15" customHeight="1" x14ac:dyDescent="0.2">
      <c r="A322" s="91" t="s">
        <v>47</v>
      </c>
      <c r="B322" s="12"/>
      <c r="C322" s="12"/>
      <c r="D322" s="20"/>
      <c r="E322" s="21"/>
      <c r="F322" s="11"/>
      <c r="G322" s="22"/>
    </row>
    <row r="323" spans="1:7" s="13" customFormat="1" ht="15" customHeight="1" x14ac:dyDescent="0.2">
      <c r="A323" s="19" t="s">
        <v>205</v>
      </c>
      <c r="B323" s="12">
        <v>1</v>
      </c>
      <c r="C323" s="12">
        <v>143</v>
      </c>
      <c r="D323" s="20">
        <v>167</v>
      </c>
      <c r="E323" s="21" t="s">
        <v>44</v>
      </c>
      <c r="F323" s="11">
        <v>250000</v>
      </c>
      <c r="G323" s="22" t="s">
        <v>45</v>
      </c>
    </row>
    <row r="324" spans="1:7" s="13" customFormat="1" ht="15" customHeight="1" x14ac:dyDescent="0.2">
      <c r="A324" s="19"/>
      <c r="B324" s="12"/>
      <c r="C324" s="12"/>
      <c r="D324" s="20"/>
      <c r="E324" s="21"/>
      <c r="F324" s="11"/>
      <c r="G324" s="22"/>
    </row>
    <row r="325" spans="1:7" ht="15" customHeight="1" x14ac:dyDescent="0.2">
      <c r="A325" s="1" t="s">
        <v>52</v>
      </c>
      <c r="B325" s="12"/>
      <c r="C325" s="20"/>
      <c r="D325" s="20"/>
      <c r="E325" s="21"/>
      <c r="F325" s="21"/>
      <c r="G325" s="22"/>
    </row>
    <row r="326" spans="1:7" ht="15" customHeight="1" x14ac:dyDescent="0.2">
      <c r="A326" s="23" t="s">
        <v>424</v>
      </c>
      <c r="B326" s="96">
        <v>2</v>
      </c>
      <c r="C326" s="96">
        <v>177</v>
      </c>
      <c r="D326" s="96">
        <v>226</v>
      </c>
      <c r="E326" s="21">
        <v>380000</v>
      </c>
      <c r="F326" s="35">
        <v>410000</v>
      </c>
      <c r="G326" s="22">
        <v>7.9</v>
      </c>
    </row>
    <row r="327" spans="1:7" ht="15" customHeight="1" x14ac:dyDescent="0.2">
      <c r="A327" s="23" t="s">
        <v>58</v>
      </c>
      <c r="B327" s="96">
        <v>1</v>
      </c>
      <c r="C327" s="96">
        <v>121</v>
      </c>
      <c r="D327" s="96">
        <v>182</v>
      </c>
      <c r="E327" s="21" t="s">
        <v>44</v>
      </c>
      <c r="F327" s="35">
        <v>350000</v>
      </c>
      <c r="G327" s="22" t="s">
        <v>45</v>
      </c>
    </row>
    <row r="328" spans="1:7" s="1" customFormat="1" ht="15" customHeight="1" x14ac:dyDescent="0.2">
      <c r="B328" s="25"/>
      <c r="C328" s="25"/>
      <c r="D328" s="25"/>
      <c r="E328" s="25"/>
      <c r="F328" s="25"/>
      <c r="G328" s="25"/>
    </row>
    <row r="329" spans="1:7" s="1" customFormat="1" ht="15" customHeight="1" x14ac:dyDescent="0.2">
      <c r="A329" s="91" t="s">
        <v>69</v>
      </c>
      <c r="B329" s="14"/>
      <c r="C329" s="14"/>
      <c r="D329" s="14"/>
      <c r="E329" s="14"/>
      <c r="F329" s="14"/>
      <c r="G329" s="14"/>
    </row>
    <row r="330" spans="1:7" s="13" customFormat="1" ht="15" customHeight="1" x14ac:dyDescent="0.2">
      <c r="A330" s="19" t="s">
        <v>233</v>
      </c>
      <c r="B330" s="12">
        <v>3</v>
      </c>
      <c r="C330" s="12">
        <v>136</v>
      </c>
      <c r="D330" s="20">
        <v>154.6</v>
      </c>
      <c r="E330" s="12" t="s">
        <v>425</v>
      </c>
      <c r="F330" s="11" t="s">
        <v>426</v>
      </c>
      <c r="G330" s="12">
        <v>7.7</v>
      </c>
    </row>
    <row r="331" spans="1:7" s="13" customFormat="1" ht="15" customHeight="1" x14ac:dyDescent="0.2">
      <c r="A331" s="19" t="s">
        <v>236</v>
      </c>
      <c r="B331" s="12">
        <v>4</v>
      </c>
      <c r="C331" s="12">
        <v>74</v>
      </c>
      <c r="D331" s="20">
        <v>103</v>
      </c>
      <c r="E331" s="12" t="s">
        <v>427</v>
      </c>
      <c r="F331" s="11" t="s">
        <v>428</v>
      </c>
      <c r="G331" s="12" t="s">
        <v>68</v>
      </c>
    </row>
    <row r="332" spans="1:7" s="13" customFormat="1" ht="15" customHeight="1" x14ac:dyDescent="0.2">
      <c r="A332" s="19" t="s">
        <v>429</v>
      </c>
      <c r="B332" s="12">
        <v>2</v>
      </c>
      <c r="C332" s="12">
        <v>130</v>
      </c>
      <c r="D332" s="20">
        <v>145.46</v>
      </c>
      <c r="E332" s="11">
        <v>265000</v>
      </c>
      <c r="F332" s="11" t="s">
        <v>261</v>
      </c>
      <c r="G332" s="12">
        <v>-14.2</v>
      </c>
    </row>
    <row r="333" spans="1:7" s="13" customFormat="1" ht="15" customHeight="1" x14ac:dyDescent="0.2">
      <c r="A333" s="19" t="s">
        <v>430</v>
      </c>
      <c r="B333" s="12">
        <v>1</v>
      </c>
      <c r="C333" s="12">
        <v>142</v>
      </c>
      <c r="D333" s="20">
        <v>161.61500000000001</v>
      </c>
      <c r="E333" s="12" t="s">
        <v>44</v>
      </c>
      <c r="F333" s="11">
        <v>195000</v>
      </c>
      <c r="G333" s="12" t="s">
        <v>45</v>
      </c>
    </row>
    <row r="334" spans="1:7" s="13" customFormat="1" ht="15" customHeight="1" x14ac:dyDescent="0.2">
      <c r="A334" s="19" t="s">
        <v>431</v>
      </c>
      <c r="B334" s="12">
        <v>1</v>
      </c>
      <c r="C334" s="12">
        <v>163</v>
      </c>
      <c r="D334" s="20">
        <v>143</v>
      </c>
      <c r="E334" s="12" t="s">
        <v>44</v>
      </c>
      <c r="F334" s="11">
        <v>265000</v>
      </c>
      <c r="G334" s="12" t="s">
        <v>45</v>
      </c>
    </row>
    <row r="335" spans="1:7" s="13" customFormat="1" ht="15" customHeight="1" x14ac:dyDescent="0.2">
      <c r="A335" s="19" t="s">
        <v>432</v>
      </c>
      <c r="B335" s="12">
        <v>1</v>
      </c>
      <c r="C335" s="12">
        <v>153</v>
      </c>
      <c r="D335" s="20">
        <v>182.39</v>
      </c>
      <c r="E335" s="11">
        <v>324000</v>
      </c>
      <c r="F335" s="11">
        <v>330000</v>
      </c>
      <c r="G335" s="12" t="s">
        <v>68</v>
      </c>
    </row>
    <row r="336" spans="1:7" s="13" customFormat="1" ht="15" customHeight="1" x14ac:dyDescent="0.2">
      <c r="A336" s="19" t="s">
        <v>433</v>
      </c>
      <c r="B336" s="12">
        <v>1</v>
      </c>
      <c r="C336" s="12">
        <v>153</v>
      </c>
      <c r="D336" s="20">
        <v>155.70500000000001</v>
      </c>
      <c r="E336" s="12" t="s">
        <v>44</v>
      </c>
      <c r="F336" s="11">
        <v>350000</v>
      </c>
      <c r="G336" s="12" t="s">
        <v>45</v>
      </c>
    </row>
    <row r="337" spans="1:7" s="13" customFormat="1" ht="15" customHeight="1" x14ac:dyDescent="0.2">
      <c r="A337" s="19" t="s">
        <v>434</v>
      </c>
      <c r="B337" s="12">
        <v>1</v>
      </c>
      <c r="C337" s="12">
        <v>163</v>
      </c>
      <c r="D337" s="20">
        <v>184</v>
      </c>
      <c r="E337" s="12" t="s">
        <v>44</v>
      </c>
      <c r="F337" s="11">
        <v>270000</v>
      </c>
      <c r="G337" s="12" t="s">
        <v>45</v>
      </c>
    </row>
    <row r="338" spans="1:7" s="13" customFormat="1" ht="15" customHeight="1" x14ac:dyDescent="0.2">
      <c r="A338" s="19" t="s">
        <v>250</v>
      </c>
      <c r="B338" s="12">
        <v>1</v>
      </c>
      <c r="C338" s="12">
        <v>153</v>
      </c>
      <c r="D338" s="20">
        <v>145</v>
      </c>
      <c r="E338" s="12" t="s">
        <v>44</v>
      </c>
      <c r="F338" s="11">
        <v>280000</v>
      </c>
      <c r="G338" s="12" t="s">
        <v>45</v>
      </c>
    </row>
    <row r="339" spans="1:7" s="13" customFormat="1" ht="15" customHeight="1" x14ac:dyDescent="0.2">
      <c r="A339" s="19" t="s">
        <v>148</v>
      </c>
      <c r="B339" s="12">
        <v>1</v>
      </c>
      <c r="C339" s="12">
        <v>143</v>
      </c>
      <c r="D339" s="20">
        <v>148</v>
      </c>
      <c r="E339" s="12" t="s">
        <v>44</v>
      </c>
      <c r="F339" s="11">
        <v>300000</v>
      </c>
      <c r="G339" s="12" t="s">
        <v>45</v>
      </c>
    </row>
    <row r="340" spans="1:7" s="13" customFormat="1" ht="15" customHeight="1" x14ac:dyDescent="0.2">
      <c r="A340" s="19"/>
      <c r="B340" s="12"/>
      <c r="C340" s="12"/>
      <c r="D340" s="20"/>
      <c r="E340" s="12"/>
      <c r="F340" s="11"/>
      <c r="G340" s="12"/>
    </row>
    <row r="341" spans="1:7" s="1" customFormat="1" ht="15" customHeight="1" x14ac:dyDescent="0.2">
      <c r="A341" s="91" t="s">
        <v>82</v>
      </c>
      <c r="B341" s="14"/>
      <c r="C341" s="14"/>
      <c r="D341" s="14"/>
      <c r="E341" s="14"/>
      <c r="F341" s="14"/>
      <c r="G341" s="14"/>
    </row>
    <row r="342" spans="1:7" s="13" customFormat="1" ht="15" customHeight="1" x14ac:dyDescent="0.2">
      <c r="A342" s="19" t="s">
        <v>435</v>
      </c>
      <c r="B342" s="12">
        <v>1</v>
      </c>
      <c r="C342" s="12">
        <v>143</v>
      </c>
      <c r="D342" s="20">
        <v>166.172</v>
      </c>
      <c r="E342" s="11">
        <v>400000</v>
      </c>
      <c r="F342" s="11">
        <v>410000</v>
      </c>
      <c r="G342" s="12">
        <v>2.5</v>
      </c>
    </row>
    <row r="343" spans="1:7" s="13" customFormat="1" ht="15" customHeight="1" x14ac:dyDescent="0.2">
      <c r="A343" s="19" t="s">
        <v>436</v>
      </c>
      <c r="B343" s="12">
        <v>1</v>
      </c>
      <c r="C343" s="12">
        <v>120</v>
      </c>
      <c r="D343" s="20">
        <v>142</v>
      </c>
      <c r="E343" s="12" t="s">
        <v>44</v>
      </c>
      <c r="F343" s="11">
        <v>250000</v>
      </c>
      <c r="G343" s="12" t="s">
        <v>45</v>
      </c>
    </row>
    <row r="344" spans="1:7" s="13" customFormat="1" ht="15" customHeight="1" x14ac:dyDescent="0.2">
      <c r="A344" s="19" t="s">
        <v>437</v>
      </c>
      <c r="B344" s="12">
        <v>1</v>
      </c>
      <c r="C344" s="12">
        <v>156</v>
      </c>
      <c r="D344" s="20">
        <v>160.27000000000001</v>
      </c>
      <c r="E344" s="11">
        <v>370000</v>
      </c>
      <c r="F344" s="11">
        <v>350000</v>
      </c>
      <c r="G344" s="12">
        <v>-5.4</v>
      </c>
    </row>
    <row r="345" spans="1:7" s="13" customFormat="1" ht="15" customHeight="1" x14ac:dyDescent="0.2">
      <c r="A345" s="19" t="s">
        <v>438</v>
      </c>
      <c r="B345" s="12">
        <v>4</v>
      </c>
      <c r="C345" s="12">
        <v>130</v>
      </c>
      <c r="D345" s="20">
        <v>128.95750000000001</v>
      </c>
      <c r="E345" s="12" t="s">
        <v>439</v>
      </c>
      <c r="F345" s="11" t="s">
        <v>440</v>
      </c>
      <c r="G345" s="12">
        <v>2.6</v>
      </c>
    </row>
    <row r="346" spans="1:7" s="13" customFormat="1" ht="15" customHeight="1" x14ac:dyDescent="0.2">
      <c r="A346" s="19" t="s">
        <v>441</v>
      </c>
      <c r="B346" s="12">
        <v>2</v>
      </c>
      <c r="C346" s="12">
        <v>153</v>
      </c>
      <c r="D346" s="20">
        <v>142.905</v>
      </c>
      <c r="E346" s="11">
        <v>415000</v>
      </c>
      <c r="F346" s="11" t="s">
        <v>442</v>
      </c>
      <c r="G346" s="12">
        <v>-6</v>
      </c>
    </row>
    <row r="347" spans="1:7" s="13" customFormat="1" ht="15" customHeight="1" x14ac:dyDescent="0.2">
      <c r="A347" s="19" t="s">
        <v>443</v>
      </c>
      <c r="B347" s="12">
        <v>2</v>
      </c>
      <c r="C347" s="12">
        <v>111</v>
      </c>
      <c r="D347" s="20">
        <v>189</v>
      </c>
      <c r="E347" s="12" t="s">
        <v>44</v>
      </c>
      <c r="F347" s="11" t="s">
        <v>444</v>
      </c>
      <c r="G347" s="12" t="s">
        <v>45</v>
      </c>
    </row>
    <row r="348" spans="1:7" s="13" customFormat="1" ht="15" customHeight="1" x14ac:dyDescent="0.2">
      <c r="A348" s="19" t="s">
        <v>445</v>
      </c>
      <c r="B348" s="12">
        <v>1</v>
      </c>
      <c r="C348" s="12">
        <v>177</v>
      </c>
      <c r="D348" s="20">
        <v>189.48</v>
      </c>
      <c r="E348" s="11">
        <v>460000</v>
      </c>
      <c r="F348" s="11">
        <v>480000</v>
      </c>
      <c r="G348" s="12">
        <v>4.3</v>
      </c>
    </row>
    <row r="349" spans="1:7" s="13" customFormat="1" ht="15" customHeight="1" x14ac:dyDescent="0.2">
      <c r="A349" s="19" t="s">
        <v>446</v>
      </c>
      <c r="B349" s="12">
        <v>5</v>
      </c>
      <c r="C349" s="12">
        <v>160</v>
      </c>
      <c r="D349" s="20">
        <v>186</v>
      </c>
      <c r="E349" s="12" t="s">
        <v>447</v>
      </c>
      <c r="F349" s="11" t="s">
        <v>448</v>
      </c>
      <c r="G349" s="12">
        <v>-2.1</v>
      </c>
    </row>
    <row r="350" spans="1:7" s="13" customFormat="1" ht="15" customHeight="1" x14ac:dyDescent="0.2">
      <c r="A350" s="19" t="s">
        <v>449</v>
      </c>
      <c r="B350" s="12">
        <v>3</v>
      </c>
      <c r="C350" s="12">
        <v>164</v>
      </c>
      <c r="D350" s="20">
        <v>224</v>
      </c>
      <c r="E350" s="12" t="s">
        <v>450</v>
      </c>
      <c r="F350" s="11" t="s">
        <v>451</v>
      </c>
      <c r="G350" s="12">
        <v>9.6</v>
      </c>
    </row>
    <row r="351" spans="1:7" s="13" customFormat="1" ht="15" customHeight="1" x14ac:dyDescent="0.2">
      <c r="A351" s="19" t="s">
        <v>452</v>
      </c>
      <c r="B351" s="12">
        <v>1</v>
      </c>
      <c r="C351" s="12">
        <v>149</v>
      </c>
      <c r="D351" s="20">
        <v>222</v>
      </c>
      <c r="E351" s="11">
        <v>470000</v>
      </c>
      <c r="F351" s="11">
        <v>450000</v>
      </c>
      <c r="G351" s="12">
        <v>-4.3</v>
      </c>
    </row>
    <row r="352" spans="1:7" s="13" customFormat="1" ht="15" customHeight="1" x14ac:dyDescent="0.2">
      <c r="A352" s="19" t="s">
        <v>453</v>
      </c>
      <c r="B352" s="12">
        <v>1</v>
      </c>
      <c r="C352" s="12">
        <v>143</v>
      </c>
      <c r="D352" s="20">
        <v>212</v>
      </c>
      <c r="E352" s="11" t="s">
        <v>44</v>
      </c>
      <c r="F352" s="11">
        <v>608000</v>
      </c>
      <c r="G352" s="12" t="s">
        <v>45</v>
      </c>
    </row>
    <row r="353" spans="1:7" s="13" customFormat="1" ht="15" customHeight="1" x14ac:dyDescent="0.2">
      <c r="A353" s="19" t="s">
        <v>454</v>
      </c>
      <c r="B353" s="12">
        <v>1</v>
      </c>
      <c r="C353" s="12">
        <v>167</v>
      </c>
      <c r="D353" s="20">
        <v>186.42500000000001</v>
      </c>
      <c r="E353" s="12" t="s">
        <v>44</v>
      </c>
      <c r="F353" s="11">
        <v>620000</v>
      </c>
      <c r="G353" s="12" t="s">
        <v>45</v>
      </c>
    </row>
    <row r="354" spans="1:7" s="13" customFormat="1" ht="15" customHeight="1" x14ac:dyDescent="0.2">
      <c r="A354" s="19" t="s">
        <v>455</v>
      </c>
      <c r="B354" s="12">
        <v>2</v>
      </c>
      <c r="C354" s="12">
        <v>143</v>
      </c>
      <c r="D354" s="20">
        <v>217.505</v>
      </c>
      <c r="E354" s="11" t="s">
        <v>44</v>
      </c>
      <c r="F354" s="11" t="s">
        <v>456</v>
      </c>
      <c r="G354" s="32" t="s">
        <v>45</v>
      </c>
    </row>
    <row r="355" spans="1:7" s="13" customFormat="1" ht="15" customHeight="1" x14ac:dyDescent="0.2">
      <c r="A355" s="19" t="s">
        <v>457</v>
      </c>
      <c r="B355" s="12">
        <v>1</v>
      </c>
      <c r="C355" s="12">
        <v>143</v>
      </c>
      <c r="D355" s="20">
        <v>209</v>
      </c>
      <c r="E355" s="11" t="s">
        <v>458</v>
      </c>
      <c r="F355" s="11">
        <v>460000</v>
      </c>
      <c r="G355" s="32">
        <v>5.7</v>
      </c>
    </row>
    <row r="356" spans="1:7" s="13" customFormat="1" ht="15" customHeight="1" x14ac:dyDescent="0.2">
      <c r="A356" s="19" t="s">
        <v>459</v>
      </c>
      <c r="B356" s="12">
        <v>3</v>
      </c>
      <c r="C356" s="12">
        <v>158</v>
      </c>
      <c r="D356" s="20">
        <v>234</v>
      </c>
      <c r="E356" s="11">
        <v>580000</v>
      </c>
      <c r="F356" s="11" t="s">
        <v>460</v>
      </c>
      <c r="G356" s="32">
        <v>8</v>
      </c>
    </row>
    <row r="357" spans="1:7" s="13" customFormat="1" ht="15" customHeight="1" x14ac:dyDescent="0.2">
      <c r="A357" s="19" t="s">
        <v>461</v>
      </c>
      <c r="B357" s="12">
        <v>2</v>
      </c>
      <c r="C357" s="12">
        <v>152</v>
      </c>
      <c r="D357" s="20">
        <v>174</v>
      </c>
      <c r="E357" s="11">
        <v>534000</v>
      </c>
      <c r="F357" s="11">
        <v>538000</v>
      </c>
      <c r="G357" s="32">
        <v>6.6</v>
      </c>
    </row>
    <row r="358" spans="1:7" s="13" customFormat="1" ht="15" customHeight="1" x14ac:dyDescent="0.2">
      <c r="A358" s="19" t="s">
        <v>462</v>
      </c>
      <c r="B358" s="12">
        <v>4</v>
      </c>
      <c r="C358" s="12">
        <v>136</v>
      </c>
      <c r="D358" s="20">
        <v>184.69</v>
      </c>
      <c r="E358" s="12" t="s">
        <v>463</v>
      </c>
      <c r="F358" s="11" t="s">
        <v>464</v>
      </c>
      <c r="G358" s="12">
        <v>-2.9</v>
      </c>
    </row>
    <row r="359" spans="1:7" s="13" customFormat="1" ht="15" customHeight="1" x14ac:dyDescent="0.2">
      <c r="A359" s="19" t="s">
        <v>465</v>
      </c>
      <c r="B359" s="12">
        <v>1</v>
      </c>
      <c r="C359" s="12">
        <v>135</v>
      </c>
      <c r="D359" s="20">
        <v>223</v>
      </c>
      <c r="E359" s="12" t="s">
        <v>44</v>
      </c>
      <c r="F359" s="11">
        <v>500000</v>
      </c>
      <c r="G359" s="12" t="s">
        <v>45</v>
      </c>
    </row>
    <row r="360" spans="1:7" s="13" customFormat="1" ht="15" customHeight="1" x14ac:dyDescent="0.2">
      <c r="A360" s="19" t="s">
        <v>466</v>
      </c>
      <c r="B360" s="12">
        <v>1</v>
      </c>
      <c r="C360" s="12">
        <v>130</v>
      </c>
      <c r="D360" s="20">
        <v>193</v>
      </c>
      <c r="E360" s="12" t="s">
        <v>467</v>
      </c>
      <c r="F360" s="11">
        <v>426800</v>
      </c>
      <c r="G360" s="12">
        <v>-3.5</v>
      </c>
    </row>
    <row r="361" spans="1:7" s="13" customFormat="1" ht="15" customHeight="1" x14ac:dyDescent="0.2">
      <c r="A361" s="19" t="s">
        <v>468</v>
      </c>
      <c r="B361" s="12">
        <v>4</v>
      </c>
      <c r="C361" s="12">
        <v>100</v>
      </c>
      <c r="D361" s="20">
        <v>136.31</v>
      </c>
      <c r="E361" s="12" t="s">
        <v>469</v>
      </c>
      <c r="F361" s="11" t="s">
        <v>470</v>
      </c>
      <c r="G361" s="12">
        <v>-2.4</v>
      </c>
    </row>
    <row r="362" spans="1:7" s="13" customFormat="1" ht="15" customHeight="1" x14ac:dyDescent="0.2">
      <c r="A362" s="19" t="s">
        <v>468</v>
      </c>
      <c r="B362" s="12">
        <v>2</v>
      </c>
      <c r="C362" s="12">
        <v>130</v>
      </c>
      <c r="D362" s="20">
        <v>161</v>
      </c>
      <c r="E362" s="11">
        <v>423000</v>
      </c>
      <c r="F362" s="11" t="s">
        <v>471</v>
      </c>
      <c r="G362" s="12" t="s">
        <v>68</v>
      </c>
    </row>
    <row r="363" spans="1:7" s="13" customFormat="1" ht="15" customHeight="1" x14ac:dyDescent="0.2">
      <c r="A363" s="19" t="s">
        <v>472</v>
      </c>
      <c r="B363" s="12">
        <v>2</v>
      </c>
      <c r="C363" s="12">
        <v>136</v>
      </c>
      <c r="D363" s="20">
        <v>195</v>
      </c>
      <c r="E363" s="12" t="s">
        <v>44</v>
      </c>
      <c r="F363" s="11" t="s">
        <v>473</v>
      </c>
      <c r="G363" s="12" t="s">
        <v>45</v>
      </c>
    </row>
    <row r="364" spans="1:7" s="13" customFormat="1" ht="15" customHeight="1" x14ac:dyDescent="0.2">
      <c r="A364" s="19" t="s">
        <v>474</v>
      </c>
      <c r="B364" s="12">
        <v>2</v>
      </c>
      <c r="C364" s="12">
        <v>188</v>
      </c>
      <c r="D364" s="20">
        <v>219.76499999999999</v>
      </c>
      <c r="E364" s="12" t="s">
        <v>44</v>
      </c>
      <c r="F364" s="11" t="s">
        <v>475</v>
      </c>
      <c r="G364" s="12" t="s">
        <v>45</v>
      </c>
    </row>
    <row r="365" spans="1:7" s="13" customFormat="1" ht="15" customHeight="1" x14ac:dyDescent="0.2">
      <c r="A365" s="19" t="s">
        <v>476</v>
      </c>
      <c r="B365" s="12">
        <v>4</v>
      </c>
      <c r="C365" s="12">
        <v>130</v>
      </c>
      <c r="D365" s="20">
        <v>181.2775</v>
      </c>
      <c r="E365" s="11">
        <v>530000</v>
      </c>
      <c r="F365" s="11" t="s">
        <v>477</v>
      </c>
      <c r="G365" s="12">
        <v>-2.1</v>
      </c>
    </row>
    <row r="366" spans="1:7" s="13" customFormat="1" ht="15" customHeight="1" x14ac:dyDescent="0.2">
      <c r="A366" s="19" t="s">
        <v>478</v>
      </c>
      <c r="B366" s="12">
        <v>1</v>
      </c>
      <c r="C366" s="12">
        <v>143</v>
      </c>
      <c r="D366" s="20">
        <v>158</v>
      </c>
      <c r="E366" s="12" t="s">
        <v>44</v>
      </c>
      <c r="F366" s="11">
        <v>530000</v>
      </c>
      <c r="G366" s="12" t="s">
        <v>45</v>
      </c>
    </row>
    <row r="367" spans="1:7" s="13" customFormat="1" ht="15" customHeight="1" x14ac:dyDescent="0.2">
      <c r="A367" s="19" t="s">
        <v>479</v>
      </c>
      <c r="B367" s="12">
        <v>1</v>
      </c>
      <c r="C367" s="12">
        <v>167</v>
      </c>
      <c r="D367" s="20">
        <v>195.77500000000001</v>
      </c>
      <c r="E367" s="11" t="s">
        <v>44</v>
      </c>
      <c r="F367" s="11">
        <v>490000</v>
      </c>
      <c r="G367" s="32" t="s">
        <v>45</v>
      </c>
    </row>
    <row r="368" spans="1:7" s="13" customFormat="1" ht="15" customHeight="1" x14ac:dyDescent="0.2">
      <c r="A368" s="19" t="s">
        <v>268</v>
      </c>
      <c r="B368" s="12">
        <v>1</v>
      </c>
      <c r="C368" s="12">
        <v>153</v>
      </c>
      <c r="D368" s="20">
        <v>175</v>
      </c>
      <c r="E368" s="11" t="s">
        <v>44</v>
      </c>
      <c r="F368" s="11">
        <v>520000</v>
      </c>
      <c r="G368" s="32" t="s">
        <v>45</v>
      </c>
    </row>
    <row r="369" spans="1:7" s="13" customFormat="1" ht="15" customHeight="1" x14ac:dyDescent="0.2">
      <c r="A369" s="19" t="s">
        <v>276</v>
      </c>
      <c r="B369" s="12">
        <v>1</v>
      </c>
      <c r="C369" s="12">
        <v>176</v>
      </c>
      <c r="D369" s="20">
        <v>157</v>
      </c>
      <c r="E369" s="11" t="s">
        <v>44</v>
      </c>
      <c r="F369" s="11">
        <v>320000</v>
      </c>
      <c r="G369" s="32" t="s">
        <v>45</v>
      </c>
    </row>
    <row r="370" spans="1:7" s="13" customFormat="1" ht="15" customHeight="1" x14ac:dyDescent="0.2">
      <c r="A370" s="19" t="s">
        <v>480</v>
      </c>
      <c r="B370" s="12">
        <v>5</v>
      </c>
      <c r="C370" s="12">
        <v>130</v>
      </c>
      <c r="D370" s="20">
        <v>143.13999999999999</v>
      </c>
      <c r="E370" s="12" t="s">
        <v>481</v>
      </c>
      <c r="F370" s="11" t="s">
        <v>482</v>
      </c>
      <c r="G370" s="12">
        <v>10.3</v>
      </c>
    </row>
    <row r="371" spans="1:7" s="13" customFormat="1" ht="15" customHeight="1" x14ac:dyDescent="0.2">
      <c r="A371" s="19" t="s">
        <v>483</v>
      </c>
      <c r="B371" s="12">
        <v>1</v>
      </c>
      <c r="C371" s="12">
        <v>164</v>
      </c>
      <c r="D371" s="20">
        <v>151.72999999999999</v>
      </c>
      <c r="E371" s="12" t="s">
        <v>44</v>
      </c>
      <c r="F371" s="11">
        <v>400000</v>
      </c>
      <c r="G371" s="12" t="s">
        <v>45</v>
      </c>
    </row>
    <row r="372" spans="1:7" s="13" customFormat="1" ht="15" customHeight="1" x14ac:dyDescent="0.2">
      <c r="A372" s="19" t="s">
        <v>278</v>
      </c>
      <c r="B372" s="12">
        <v>3</v>
      </c>
      <c r="C372" s="12">
        <v>125</v>
      </c>
      <c r="D372" s="20">
        <v>139.38</v>
      </c>
      <c r="E372" s="11" t="s">
        <v>484</v>
      </c>
      <c r="F372" s="11" t="s">
        <v>485</v>
      </c>
      <c r="G372" s="12">
        <v>-2.9</v>
      </c>
    </row>
    <row r="373" spans="1:7" s="13" customFormat="1" ht="15" customHeight="1" x14ac:dyDescent="0.2">
      <c r="A373" s="19" t="s">
        <v>486</v>
      </c>
      <c r="B373" s="12">
        <v>1</v>
      </c>
      <c r="C373" s="12">
        <v>111</v>
      </c>
      <c r="D373" s="20">
        <v>130.52500000000001</v>
      </c>
      <c r="E373" s="11" t="s">
        <v>487</v>
      </c>
      <c r="F373" s="11">
        <v>300000</v>
      </c>
      <c r="G373" s="12">
        <v>-4.8</v>
      </c>
    </row>
    <row r="374" spans="1:7" s="13" customFormat="1" ht="15" customHeight="1" x14ac:dyDescent="0.2">
      <c r="A374" s="19" t="s">
        <v>488</v>
      </c>
      <c r="B374" s="12">
        <v>1</v>
      </c>
      <c r="C374" s="12">
        <v>163</v>
      </c>
      <c r="D374" s="20">
        <v>185.99</v>
      </c>
      <c r="E374" s="11">
        <v>290000</v>
      </c>
      <c r="F374" s="11">
        <v>305000</v>
      </c>
      <c r="G374" s="12">
        <v>5.2</v>
      </c>
    </row>
    <row r="375" spans="1:7" s="13" customFormat="1" ht="15" customHeight="1" x14ac:dyDescent="0.2">
      <c r="A375" s="19" t="s">
        <v>489</v>
      </c>
      <c r="B375" s="12">
        <v>2</v>
      </c>
      <c r="C375" s="12">
        <v>143</v>
      </c>
      <c r="D375" s="20">
        <v>192.14</v>
      </c>
      <c r="E375" s="12" t="s">
        <v>490</v>
      </c>
      <c r="F375" s="11" t="s">
        <v>491</v>
      </c>
      <c r="G375" s="12">
        <v>4.7</v>
      </c>
    </row>
    <row r="376" spans="1:7" s="13" customFormat="1" ht="15" customHeight="1" x14ac:dyDescent="0.2">
      <c r="A376" s="19" t="s">
        <v>283</v>
      </c>
      <c r="B376" s="12">
        <v>4</v>
      </c>
      <c r="C376" s="12">
        <v>133</v>
      </c>
      <c r="D376" s="20">
        <v>151.07</v>
      </c>
      <c r="E376" s="11" t="s">
        <v>492</v>
      </c>
      <c r="F376" s="11" t="s">
        <v>493</v>
      </c>
      <c r="G376" s="12">
        <v>8.6</v>
      </c>
    </row>
    <row r="377" spans="1:7" s="13" customFormat="1" ht="15" customHeight="1" x14ac:dyDescent="0.2">
      <c r="A377" s="19" t="s">
        <v>494</v>
      </c>
      <c r="B377" s="12">
        <v>1</v>
      </c>
      <c r="C377" s="12">
        <v>164</v>
      </c>
      <c r="D377" s="20">
        <v>193.18</v>
      </c>
      <c r="E377" s="12" t="s">
        <v>44</v>
      </c>
      <c r="F377" s="11">
        <v>500000</v>
      </c>
      <c r="G377" s="12" t="s">
        <v>45</v>
      </c>
    </row>
    <row r="378" spans="1:7" s="13" customFormat="1" ht="15" customHeight="1" x14ac:dyDescent="0.2">
      <c r="A378" s="19" t="s">
        <v>495</v>
      </c>
      <c r="B378" s="12">
        <v>3</v>
      </c>
      <c r="C378" s="12">
        <v>153</v>
      </c>
      <c r="D378" s="20">
        <v>177.565</v>
      </c>
      <c r="E378" s="11" t="s">
        <v>496</v>
      </c>
      <c r="F378" s="11" t="s">
        <v>497</v>
      </c>
      <c r="G378" s="32">
        <v>3.1</v>
      </c>
    </row>
    <row r="379" spans="1:7" s="13" customFormat="1" ht="15" customHeight="1" x14ac:dyDescent="0.2">
      <c r="A379" s="19" t="s">
        <v>495</v>
      </c>
      <c r="B379" s="12">
        <v>1</v>
      </c>
      <c r="C379" s="12">
        <v>195</v>
      </c>
      <c r="D379" s="20">
        <v>186</v>
      </c>
      <c r="E379" s="12" t="s">
        <v>44</v>
      </c>
      <c r="F379" s="11">
        <v>700000</v>
      </c>
      <c r="G379" s="12" t="s">
        <v>45</v>
      </c>
    </row>
    <row r="380" spans="1:7" s="13" customFormat="1" ht="15" customHeight="1" x14ac:dyDescent="0.2">
      <c r="A380" s="19" t="s">
        <v>498</v>
      </c>
      <c r="B380" s="12">
        <v>2</v>
      </c>
      <c r="C380" s="12">
        <v>174</v>
      </c>
      <c r="D380" s="20">
        <v>169</v>
      </c>
      <c r="E380" s="12" t="s">
        <v>44</v>
      </c>
      <c r="F380" s="11" t="s">
        <v>499</v>
      </c>
      <c r="G380" s="12" t="s">
        <v>45</v>
      </c>
    </row>
    <row r="381" spans="1:7" s="13" customFormat="1" ht="15" customHeight="1" x14ac:dyDescent="0.2">
      <c r="A381" s="19" t="s">
        <v>500</v>
      </c>
      <c r="B381" s="12">
        <v>1</v>
      </c>
      <c r="C381" s="12">
        <v>143</v>
      </c>
      <c r="D381" s="20">
        <v>168.29</v>
      </c>
      <c r="E381" s="12" t="s">
        <v>44</v>
      </c>
      <c r="F381" s="11">
        <v>350000</v>
      </c>
      <c r="G381" s="12" t="s">
        <v>45</v>
      </c>
    </row>
    <row r="382" spans="1:7" s="13" customFormat="1" ht="15" customHeight="1" x14ac:dyDescent="0.2">
      <c r="A382" s="19" t="s">
        <v>501</v>
      </c>
      <c r="B382" s="12">
        <v>3</v>
      </c>
      <c r="C382" s="12">
        <v>153</v>
      </c>
      <c r="D382" s="20">
        <v>113.565</v>
      </c>
      <c r="E382" s="12" t="s">
        <v>484</v>
      </c>
      <c r="F382" s="11" t="s">
        <v>502</v>
      </c>
      <c r="G382" s="12">
        <v>-2.7</v>
      </c>
    </row>
    <row r="383" spans="1:7" s="13" customFormat="1" ht="15" customHeight="1" x14ac:dyDescent="0.2">
      <c r="A383" s="19" t="s">
        <v>503</v>
      </c>
      <c r="B383" s="12">
        <v>1</v>
      </c>
      <c r="C383" s="12">
        <v>153</v>
      </c>
      <c r="D383" s="20">
        <v>154.375</v>
      </c>
      <c r="E383" s="11">
        <v>405000</v>
      </c>
      <c r="F383" s="11">
        <v>418000</v>
      </c>
      <c r="G383" s="12">
        <v>3.2</v>
      </c>
    </row>
    <row r="384" spans="1:7" s="13" customFormat="1" ht="15" customHeight="1" x14ac:dyDescent="0.2">
      <c r="A384" s="19" t="s">
        <v>504</v>
      </c>
      <c r="B384" s="12">
        <v>2</v>
      </c>
      <c r="C384" s="12">
        <v>167</v>
      </c>
      <c r="D384" s="20">
        <v>208.66499999999999</v>
      </c>
      <c r="E384" s="11" t="s">
        <v>505</v>
      </c>
      <c r="F384" s="11" t="s">
        <v>506</v>
      </c>
      <c r="G384" s="12">
        <v>-3.6</v>
      </c>
    </row>
    <row r="385" spans="1:7" s="13" customFormat="1" ht="15" customHeight="1" x14ac:dyDescent="0.2">
      <c r="A385" s="19" t="s">
        <v>507</v>
      </c>
      <c r="B385" s="12">
        <v>1</v>
      </c>
      <c r="C385" s="12">
        <v>145</v>
      </c>
      <c r="D385" s="20">
        <v>166</v>
      </c>
      <c r="E385" s="11" t="s">
        <v>508</v>
      </c>
      <c r="F385" s="11">
        <v>450000</v>
      </c>
      <c r="G385" s="12">
        <v>7.8</v>
      </c>
    </row>
    <row r="386" spans="1:7" s="13" customFormat="1" ht="15" customHeight="1" x14ac:dyDescent="0.2">
      <c r="A386" s="19" t="s">
        <v>509</v>
      </c>
      <c r="B386" s="12">
        <v>4</v>
      </c>
      <c r="C386" s="12">
        <v>167</v>
      </c>
      <c r="D386" s="20">
        <v>183.88</v>
      </c>
      <c r="E386" s="12" t="s">
        <v>510</v>
      </c>
      <c r="F386" s="11" t="s">
        <v>511</v>
      </c>
      <c r="G386" s="12" t="s">
        <v>68</v>
      </c>
    </row>
    <row r="387" spans="1:7" s="13" customFormat="1" ht="15" customHeight="1" x14ac:dyDescent="0.2">
      <c r="A387" s="19" t="s">
        <v>512</v>
      </c>
      <c r="B387" s="12">
        <v>4</v>
      </c>
      <c r="C387" s="12">
        <v>143</v>
      </c>
      <c r="D387" s="20">
        <v>190</v>
      </c>
      <c r="E387" s="12" t="s">
        <v>513</v>
      </c>
      <c r="F387" s="11" t="s">
        <v>514</v>
      </c>
      <c r="G387" s="32">
        <v>4</v>
      </c>
    </row>
    <row r="388" spans="1:7" s="13" customFormat="1" ht="15" customHeight="1" x14ac:dyDescent="0.2">
      <c r="A388" s="19" t="s">
        <v>515</v>
      </c>
      <c r="B388" s="12">
        <v>2</v>
      </c>
      <c r="C388" s="12">
        <v>100</v>
      </c>
      <c r="D388" s="20">
        <v>107.96</v>
      </c>
      <c r="E388" s="11" t="s">
        <v>516</v>
      </c>
      <c r="F388" s="11" t="s">
        <v>167</v>
      </c>
      <c r="G388" s="12">
        <v>2.7</v>
      </c>
    </row>
    <row r="389" spans="1:7" s="13" customFormat="1" ht="15" customHeight="1" x14ac:dyDescent="0.2">
      <c r="A389" s="19" t="s">
        <v>318</v>
      </c>
      <c r="B389" s="12">
        <v>1</v>
      </c>
      <c r="C389" s="12">
        <v>82</v>
      </c>
      <c r="D389" s="20">
        <v>85.3</v>
      </c>
      <c r="E389" s="12" t="s">
        <v>44</v>
      </c>
      <c r="F389" s="11">
        <v>250000</v>
      </c>
      <c r="G389" s="12" t="s">
        <v>45</v>
      </c>
    </row>
    <row r="390" spans="1:7" s="13" customFormat="1" ht="15" customHeight="1" x14ac:dyDescent="0.2">
      <c r="A390" s="19" t="s">
        <v>173</v>
      </c>
      <c r="B390" s="12">
        <v>2</v>
      </c>
      <c r="C390" s="12">
        <v>136</v>
      </c>
      <c r="D390" s="20">
        <v>150</v>
      </c>
      <c r="E390" s="11">
        <v>400000</v>
      </c>
      <c r="F390" s="11" t="s">
        <v>517</v>
      </c>
      <c r="G390" s="12">
        <v>-8.8000000000000007</v>
      </c>
    </row>
    <row r="391" spans="1:7" s="13" customFormat="1" ht="15" customHeight="1" x14ac:dyDescent="0.2">
      <c r="A391" s="19" t="s">
        <v>518</v>
      </c>
      <c r="B391" s="12">
        <v>2</v>
      </c>
      <c r="C391" s="12">
        <v>143</v>
      </c>
      <c r="D391" s="20">
        <v>195</v>
      </c>
      <c r="E391" s="12" t="s">
        <v>519</v>
      </c>
      <c r="F391" s="11" t="s">
        <v>520</v>
      </c>
      <c r="G391" s="12">
        <v>9.8000000000000007</v>
      </c>
    </row>
    <row r="392" spans="1:7" s="13" customFormat="1" ht="15" customHeight="1" x14ac:dyDescent="0.2">
      <c r="A392" s="19" t="s">
        <v>521</v>
      </c>
      <c r="B392" s="12">
        <v>1</v>
      </c>
      <c r="C392" s="12">
        <v>111</v>
      </c>
      <c r="D392" s="20">
        <v>117</v>
      </c>
      <c r="E392" s="11" t="s">
        <v>44</v>
      </c>
      <c r="F392" s="11">
        <v>250000</v>
      </c>
      <c r="G392" s="12" t="s">
        <v>45</v>
      </c>
    </row>
    <row r="393" spans="1:7" s="13" customFormat="1" ht="15" customHeight="1" x14ac:dyDescent="0.2">
      <c r="A393" s="19" t="s">
        <v>522</v>
      </c>
      <c r="B393" s="12">
        <v>1</v>
      </c>
      <c r="C393" s="12">
        <v>133</v>
      </c>
      <c r="D393" s="20">
        <v>177</v>
      </c>
      <c r="E393" s="11">
        <v>300000</v>
      </c>
      <c r="F393" s="11">
        <v>328000</v>
      </c>
      <c r="G393" s="12">
        <v>9.3000000000000007</v>
      </c>
    </row>
    <row r="394" spans="1:7" s="13" customFormat="1" ht="15" customHeight="1" x14ac:dyDescent="0.2">
      <c r="A394" s="19" t="s">
        <v>523</v>
      </c>
      <c r="B394" s="12">
        <v>2</v>
      </c>
      <c r="C394" s="12">
        <v>130</v>
      </c>
      <c r="D394" s="20">
        <v>152</v>
      </c>
      <c r="E394" s="12" t="s">
        <v>44</v>
      </c>
      <c r="F394" s="11" t="s">
        <v>524</v>
      </c>
      <c r="G394" s="12" t="s">
        <v>45</v>
      </c>
    </row>
    <row r="395" spans="1:7" s="13" customFormat="1" ht="15" customHeight="1" x14ac:dyDescent="0.2">
      <c r="A395" s="19" t="s">
        <v>525</v>
      </c>
      <c r="B395" s="12">
        <v>1</v>
      </c>
      <c r="C395" s="12">
        <v>104</v>
      </c>
      <c r="D395" s="20">
        <v>99.454999999999998</v>
      </c>
      <c r="E395" s="11" t="s">
        <v>225</v>
      </c>
      <c r="F395" s="11">
        <v>195000</v>
      </c>
      <c r="G395" s="12">
        <v>-8.1999999999999993</v>
      </c>
    </row>
    <row r="396" spans="1:7" s="13" customFormat="1" ht="15" customHeight="1" x14ac:dyDescent="0.2">
      <c r="A396" s="19" t="s">
        <v>526</v>
      </c>
      <c r="B396" s="12">
        <v>2</v>
      </c>
      <c r="C396" s="12">
        <v>121</v>
      </c>
      <c r="D396" s="20">
        <v>116.77500000000001</v>
      </c>
      <c r="E396" s="11" t="s">
        <v>44</v>
      </c>
      <c r="F396" s="11">
        <v>280000</v>
      </c>
      <c r="G396" s="32" t="s">
        <v>45</v>
      </c>
    </row>
    <row r="397" spans="1:7" s="13" customFormat="1" ht="15" customHeight="1" x14ac:dyDescent="0.2">
      <c r="A397" s="19" t="s">
        <v>527</v>
      </c>
      <c r="B397" s="12">
        <v>1</v>
      </c>
      <c r="C397" s="12">
        <v>128</v>
      </c>
      <c r="D397" s="20">
        <v>229.465</v>
      </c>
      <c r="E397" s="11">
        <v>300000</v>
      </c>
      <c r="F397" s="11">
        <v>325000</v>
      </c>
      <c r="G397" s="12">
        <v>8.3000000000000007</v>
      </c>
    </row>
    <row r="398" spans="1:7" s="13" customFormat="1" ht="15" customHeight="1" x14ac:dyDescent="0.2">
      <c r="A398" s="19" t="s">
        <v>528</v>
      </c>
      <c r="B398" s="12">
        <v>2</v>
      </c>
      <c r="C398" s="12">
        <v>130</v>
      </c>
      <c r="D398" s="20">
        <v>144</v>
      </c>
      <c r="E398" s="12" t="s">
        <v>529</v>
      </c>
      <c r="F398" s="11" t="s">
        <v>530</v>
      </c>
      <c r="G398" s="12">
        <v>7.4</v>
      </c>
    </row>
    <row r="399" spans="1:7" s="13" customFormat="1" ht="15" customHeight="1" x14ac:dyDescent="0.2">
      <c r="A399" s="19" t="s">
        <v>341</v>
      </c>
      <c r="B399" s="12">
        <v>2</v>
      </c>
      <c r="C399" s="12">
        <v>121</v>
      </c>
      <c r="D399" s="20">
        <v>171.95500000000001</v>
      </c>
      <c r="E399" s="12" t="s">
        <v>531</v>
      </c>
      <c r="F399" s="11" t="s">
        <v>532</v>
      </c>
      <c r="G399" s="12" t="s">
        <v>68</v>
      </c>
    </row>
    <row r="400" spans="1:7" s="13" customFormat="1" ht="15" customHeight="1" x14ac:dyDescent="0.2">
      <c r="A400" s="19" t="s">
        <v>533</v>
      </c>
      <c r="B400" s="12">
        <v>1</v>
      </c>
      <c r="C400" s="12">
        <v>153</v>
      </c>
      <c r="D400" s="20">
        <v>142</v>
      </c>
      <c r="E400" s="12" t="s">
        <v>44</v>
      </c>
      <c r="F400" s="11">
        <v>260000</v>
      </c>
      <c r="G400" s="12" t="s">
        <v>45</v>
      </c>
    </row>
    <row r="401" spans="1:7" s="13" customFormat="1" ht="15" customHeight="1" x14ac:dyDescent="0.2">
      <c r="A401" s="19" t="s">
        <v>343</v>
      </c>
      <c r="B401" s="12">
        <v>1</v>
      </c>
      <c r="C401" s="12">
        <v>164</v>
      </c>
      <c r="D401" s="20">
        <v>175</v>
      </c>
      <c r="E401" s="12" t="s">
        <v>44</v>
      </c>
      <c r="F401" s="11">
        <v>425000</v>
      </c>
      <c r="G401" s="12" t="s">
        <v>45</v>
      </c>
    </row>
    <row r="402" spans="1:7" s="13" customFormat="1" ht="15" customHeight="1" x14ac:dyDescent="0.2">
      <c r="A402" s="19" t="s">
        <v>534</v>
      </c>
      <c r="B402" s="12">
        <v>1</v>
      </c>
      <c r="C402" s="12">
        <v>121</v>
      </c>
      <c r="D402" s="20">
        <v>149</v>
      </c>
      <c r="E402" s="11">
        <v>310000</v>
      </c>
      <c r="F402" s="11">
        <v>330000</v>
      </c>
      <c r="G402" s="12">
        <v>6.5</v>
      </c>
    </row>
    <row r="403" spans="1:7" s="13" customFormat="1" ht="15" customHeight="1" x14ac:dyDescent="0.2">
      <c r="A403" s="19" t="s">
        <v>350</v>
      </c>
      <c r="B403" s="12">
        <v>2</v>
      </c>
      <c r="C403" s="12">
        <v>130</v>
      </c>
      <c r="D403" s="20">
        <v>170.26</v>
      </c>
      <c r="E403" s="11">
        <v>330000</v>
      </c>
      <c r="F403" s="11" t="s">
        <v>535</v>
      </c>
      <c r="G403" s="12">
        <v>3.8</v>
      </c>
    </row>
    <row r="404" spans="1:7" s="13" customFormat="1" ht="15" customHeight="1" x14ac:dyDescent="0.2">
      <c r="A404" s="19" t="s">
        <v>536</v>
      </c>
      <c r="B404" s="12">
        <v>1</v>
      </c>
      <c r="C404" s="12">
        <v>143</v>
      </c>
      <c r="D404" s="20">
        <v>150</v>
      </c>
      <c r="E404" s="11">
        <v>430000</v>
      </c>
      <c r="F404" s="11">
        <v>475000</v>
      </c>
      <c r="G404" s="12">
        <v>10.5</v>
      </c>
    </row>
    <row r="405" spans="1:7" s="13" customFormat="1" ht="15" customHeight="1" x14ac:dyDescent="0.2">
      <c r="A405" s="19" t="s">
        <v>177</v>
      </c>
      <c r="B405" s="12">
        <v>1</v>
      </c>
      <c r="C405" s="12">
        <v>143</v>
      </c>
      <c r="D405" s="20">
        <v>195.79</v>
      </c>
      <c r="E405" s="11" t="s">
        <v>44</v>
      </c>
      <c r="F405" s="11">
        <v>380000</v>
      </c>
      <c r="G405" s="12" t="s">
        <v>45</v>
      </c>
    </row>
    <row r="406" spans="1:7" s="13" customFormat="1" ht="15" customHeight="1" x14ac:dyDescent="0.2">
      <c r="A406" s="19" t="s">
        <v>537</v>
      </c>
      <c r="B406" s="12">
        <v>1</v>
      </c>
      <c r="C406" s="12">
        <v>149</v>
      </c>
      <c r="D406" s="20">
        <v>152.44499999999999</v>
      </c>
      <c r="E406" s="12" t="s">
        <v>44</v>
      </c>
      <c r="F406" s="11">
        <v>288000</v>
      </c>
      <c r="G406" s="12" t="s">
        <v>45</v>
      </c>
    </row>
    <row r="407" spans="1:7" s="13" customFormat="1" ht="15" customHeight="1" x14ac:dyDescent="0.2">
      <c r="A407" s="19" t="s">
        <v>538</v>
      </c>
      <c r="B407" s="12">
        <v>1</v>
      </c>
      <c r="C407" s="12">
        <v>130</v>
      </c>
      <c r="D407" s="20">
        <v>201.691</v>
      </c>
      <c r="E407" s="12" t="s">
        <v>467</v>
      </c>
      <c r="F407" s="11">
        <v>450000</v>
      </c>
      <c r="G407" s="12" t="s">
        <v>68</v>
      </c>
    </row>
    <row r="408" spans="1:7" s="13" customFormat="1" ht="15" customHeight="1" x14ac:dyDescent="0.2">
      <c r="A408" s="19" t="s">
        <v>539</v>
      </c>
      <c r="B408" s="12">
        <v>1</v>
      </c>
      <c r="C408" s="12">
        <v>130</v>
      </c>
      <c r="D408" s="20">
        <v>192</v>
      </c>
      <c r="E408" s="12" t="s">
        <v>44</v>
      </c>
      <c r="F408" s="11">
        <v>430000</v>
      </c>
      <c r="G408" s="12" t="s">
        <v>45</v>
      </c>
    </row>
    <row r="409" spans="1:7" s="13" customFormat="1" ht="15" customHeight="1" x14ac:dyDescent="0.2">
      <c r="A409" s="19" t="s">
        <v>540</v>
      </c>
      <c r="B409" s="12">
        <v>1</v>
      </c>
      <c r="C409" s="12">
        <v>121</v>
      </c>
      <c r="D409" s="20">
        <v>140</v>
      </c>
      <c r="E409" s="12" t="s">
        <v>44</v>
      </c>
      <c r="F409" s="11">
        <v>345000</v>
      </c>
      <c r="G409" s="12" t="s">
        <v>45</v>
      </c>
    </row>
    <row r="410" spans="1:7" s="13" customFormat="1" ht="15" customHeight="1" x14ac:dyDescent="0.2">
      <c r="A410" s="19" t="s">
        <v>356</v>
      </c>
      <c r="B410" s="12">
        <v>1</v>
      </c>
      <c r="C410" s="12">
        <v>190</v>
      </c>
      <c r="D410" s="20">
        <v>213</v>
      </c>
      <c r="E410" s="11">
        <v>450000</v>
      </c>
      <c r="F410" s="11">
        <v>460000</v>
      </c>
      <c r="G410" s="12">
        <v>2.2000000000000002</v>
      </c>
    </row>
    <row r="411" spans="1:7" s="13" customFormat="1" ht="15" customHeight="1" x14ac:dyDescent="0.2">
      <c r="A411" s="19" t="s">
        <v>541</v>
      </c>
      <c r="B411" s="12">
        <v>4</v>
      </c>
      <c r="C411" s="12">
        <v>111</v>
      </c>
      <c r="D411" s="20">
        <v>146.01</v>
      </c>
      <c r="E411" s="12" t="s">
        <v>542</v>
      </c>
      <c r="F411" s="11" t="s">
        <v>543</v>
      </c>
      <c r="G411" s="12">
        <v>-4.4000000000000004</v>
      </c>
    </row>
    <row r="412" spans="1:7" s="13" customFormat="1" ht="15" customHeight="1" x14ac:dyDescent="0.2">
      <c r="A412" s="19" t="s">
        <v>183</v>
      </c>
      <c r="B412" s="12">
        <v>3</v>
      </c>
      <c r="C412" s="12">
        <v>106</v>
      </c>
      <c r="D412" s="20">
        <v>127</v>
      </c>
      <c r="E412" s="12" t="s">
        <v>357</v>
      </c>
      <c r="F412" s="11" t="s">
        <v>311</v>
      </c>
      <c r="G412" s="12" t="s">
        <v>68</v>
      </c>
    </row>
    <row r="413" spans="1:7" s="13" customFormat="1" ht="15" customHeight="1" x14ac:dyDescent="0.2">
      <c r="A413" s="19" t="s">
        <v>544</v>
      </c>
      <c r="B413" s="12">
        <v>1</v>
      </c>
      <c r="C413" s="12">
        <v>143</v>
      </c>
      <c r="D413" s="20">
        <v>163</v>
      </c>
      <c r="E413" s="12" t="s">
        <v>545</v>
      </c>
      <c r="F413" s="11">
        <v>360000</v>
      </c>
      <c r="G413" s="12">
        <v>-3.4</v>
      </c>
    </row>
    <row r="414" spans="1:7" s="13" customFormat="1" ht="15" customHeight="1" x14ac:dyDescent="0.2">
      <c r="A414" s="19" t="s">
        <v>546</v>
      </c>
      <c r="B414" s="12">
        <v>2</v>
      </c>
      <c r="C414" s="12">
        <v>142</v>
      </c>
      <c r="D414" s="20">
        <v>147</v>
      </c>
      <c r="E414" s="12" t="s">
        <v>547</v>
      </c>
      <c r="F414" s="11" t="s">
        <v>548</v>
      </c>
      <c r="G414" s="12">
        <v>2.1</v>
      </c>
    </row>
    <row r="415" spans="1:7" s="13" customFormat="1" ht="15" customHeight="1" x14ac:dyDescent="0.2">
      <c r="A415" s="19" t="s">
        <v>549</v>
      </c>
      <c r="B415" s="12">
        <v>1</v>
      </c>
      <c r="C415" s="12">
        <v>143</v>
      </c>
      <c r="D415" s="20">
        <v>172</v>
      </c>
      <c r="E415" s="12" t="s">
        <v>469</v>
      </c>
      <c r="F415" s="11">
        <v>410000</v>
      </c>
      <c r="G415" s="12">
        <v>10.1</v>
      </c>
    </row>
    <row r="416" spans="1:7" s="13" customFormat="1" ht="15" customHeight="1" x14ac:dyDescent="0.2">
      <c r="A416" s="19" t="s">
        <v>550</v>
      </c>
      <c r="B416" s="12">
        <v>1</v>
      </c>
      <c r="C416" s="12">
        <v>143</v>
      </c>
      <c r="D416" s="20">
        <v>181.19300000000001</v>
      </c>
      <c r="E416" s="11">
        <v>450000</v>
      </c>
      <c r="F416" s="11">
        <v>460000</v>
      </c>
      <c r="G416" s="12">
        <v>2.2000000000000002</v>
      </c>
    </row>
    <row r="417" spans="1:7" s="13" customFormat="1" ht="15" customHeight="1" x14ac:dyDescent="0.2">
      <c r="A417" s="19" t="s">
        <v>551</v>
      </c>
      <c r="B417" s="12">
        <v>3</v>
      </c>
      <c r="C417" s="12">
        <v>153</v>
      </c>
      <c r="D417" s="20">
        <v>179.98</v>
      </c>
      <c r="E417" s="12" t="s">
        <v>552</v>
      </c>
      <c r="F417" s="11" t="s">
        <v>553</v>
      </c>
      <c r="G417" s="12" t="s">
        <v>68</v>
      </c>
    </row>
    <row r="418" spans="1:7" s="13" customFormat="1" ht="15" customHeight="1" x14ac:dyDescent="0.2">
      <c r="A418" s="19" t="s">
        <v>554</v>
      </c>
      <c r="B418" s="12">
        <v>2</v>
      </c>
      <c r="C418" s="12">
        <v>127</v>
      </c>
      <c r="D418" s="20">
        <v>144</v>
      </c>
      <c r="E418" s="12" t="s">
        <v>555</v>
      </c>
      <c r="F418" s="11" t="s">
        <v>556</v>
      </c>
      <c r="G418" s="32">
        <v>-4</v>
      </c>
    </row>
    <row r="419" spans="1:7" s="13" customFormat="1" ht="15" customHeight="1" x14ac:dyDescent="0.2">
      <c r="A419" s="19" t="s">
        <v>557</v>
      </c>
      <c r="B419" s="12">
        <v>1</v>
      </c>
      <c r="C419" s="12">
        <v>163</v>
      </c>
      <c r="D419" s="20">
        <v>168</v>
      </c>
      <c r="E419" s="12" t="s">
        <v>44</v>
      </c>
      <c r="F419" s="11">
        <v>380000</v>
      </c>
      <c r="G419" s="12" t="s">
        <v>45</v>
      </c>
    </row>
    <row r="420" spans="1:7" s="13" customFormat="1" ht="15" customHeight="1" x14ac:dyDescent="0.2">
      <c r="A420" s="19" t="s">
        <v>558</v>
      </c>
      <c r="B420" s="12">
        <v>4</v>
      </c>
      <c r="C420" s="12">
        <v>143</v>
      </c>
      <c r="D420" s="20">
        <v>193</v>
      </c>
      <c r="E420" s="12" t="s">
        <v>559</v>
      </c>
      <c r="F420" s="11" t="s">
        <v>560</v>
      </c>
      <c r="G420" s="12">
        <v>5.6</v>
      </c>
    </row>
    <row r="421" spans="1:7" s="13" customFormat="1" ht="15" customHeight="1" x14ac:dyDescent="0.2">
      <c r="A421" s="19" t="s">
        <v>561</v>
      </c>
      <c r="B421" s="12">
        <v>2</v>
      </c>
      <c r="C421" s="12">
        <v>100</v>
      </c>
      <c r="D421" s="20">
        <v>115.105</v>
      </c>
      <c r="E421" s="12" t="s">
        <v>562</v>
      </c>
      <c r="F421" s="11" t="s">
        <v>284</v>
      </c>
      <c r="G421" s="12" t="s">
        <v>68</v>
      </c>
    </row>
    <row r="422" spans="1:7" s="13" customFormat="1" ht="15" customHeight="1" x14ac:dyDescent="0.2">
      <c r="A422" s="19"/>
      <c r="B422" s="12">
        <v>2</v>
      </c>
      <c r="C422" s="12">
        <v>143</v>
      </c>
      <c r="D422" s="20">
        <v>134.38499999999999</v>
      </c>
      <c r="E422" s="12" t="s">
        <v>563</v>
      </c>
      <c r="F422" s="11" t="s">
        <v>564</v>
      </c>
      <c r="G422" s="12" t="s">
        <v>68</v>
      </c>
    </row>
    <row r="423" spans="1:7" s="13" customFormat="1" ht="15" customHeight="1" x14ac:dyDescent="0.2">
      <c r="A423" s="19" t="s">
        <v>565</v>
      </c>
      <c r="B423" s="12">
        <v>3</v>
      </c>
      <c r="C423" s="12">
        <v>143</v>
      </c>
      <c r="D423" s="20">
        <v>192.02</v>
      </c>
      <c r="E423" s="12" t="s">
        <v>566</v>
      </c>
      <c r="F423" s="11" t="s">
        <v>567</v>
      </c>
      <c r="G423" s="12">
        <v>3.3</v>
      </c>
    </row>
    <row r="424" spans="1:7" s="13" customFormat="1" ht="15" customHeight="1" x14ac:dyDescent="0.2">
      <c r="A424" s="19" t="s">
        <v>568</v>
      </c>
      <c r="B424" s="12">
        <v>2</v>
      </c>
      <c r="C424" s="12">
        <v>133</v>
      </c>
      <c r="D424" s="20">
        <v>183.745</v>
      </c>
      <c r="E424" s="12" t="s">
        <v>44</v>
      </c>
      <c r="F424" s="11" t="s">
        <v>569</v>
      </c>
      <c r="G424" s="12" t="s">
        <v>45</v>
      </c>
    </row>
    <row r="425" spans="1:7" s="13" customFormat="1" ht="15" customHeight="1" x14ac:dyDescent="0.2">
      <c r="A425" s="19" t="s">
        <v>570</v>
      </c>
      <c r="B425" s="12">
        <v>1</v>
      </c>
      <c r="C425" s="12">
        <v>163</v>
      </c>
      <c r="D425" s="20">
        <v>171.11</v>
      </c>
      <c r="E425" s="11" t="s">
        <v>44</v>
      </c>
      <c r="F425" s="11">
        <v>350000</v>
      </c>
      <c r="G425" s="12" t="s">
        <v>45</v>
      </c>
    </row>
    <row r="426" spans="1:7" s="13" customFormat="1" ht="15" customHeight="1" x14ac:dyDescent="0.2">
      <c r="A426" s="19" t="s">
        <v>571</v>
      </c>
      <c r="B426" s="12">
        <v>2</v>
      </c>
      <c r="C426" s="12">
        <v>162</v>
      </c>
      <c r="D426" s="20">
        <v>150</v>
      </c>
      <c r="E426" s="11" t="s">
        <v>44</v>
      </c>
      <c r="F426" s="11" t="s">
        <v>572</v>
      </c>
      <c r="G426" s="12" t="s">
        <v>45</v>
      </c>
    </row>
    <row r="427" spans="1:7" s="13" customFormat="1" ht="15" customHeight="1" x14ac:dyDescent="0.2">
      <c r="A427" s="19" t="s">
        <v>573</v>
      </c>
      <c r="B427" s="12">
        <v>1</v>
      </c>
      <c r="C427" s="12">
        <v>145</v>
      </c>
      <c r="D427" s="20">
        <v>208</v>
      </c>
      <c r="E427" s="11" t="s">
        <v>44</v>
      </c>
      <c r="F427" s="11">
        <v>320000</v>
      </c>
      <c r="G427" s="12" t="s">
        <v>45</v>
      </c>
    </row>
    <row r="428" spans="1:7" s="13" customFormat="1" ht="15" customHeight="1" x14ac:dyDescent="0.2">
      <c r="A428" s="19" t="s">
        <v>421</v>
      </c>
      <c r="B428" s="12">
        <v>2</v>
      </c>
      <c r="C428" s="12">
        <v>117</v>
      </c>
      <c r="D428" s="20">
        <v>131</v>
      </c>
      <c r="E428" s="11" t="s">
        <v>44</v>
      </c>
      <c r="F428" s="11" t="s">
        <v>574</v>
      </c>
      <c r="G428" s="12" t="s">
        <v>45</v>
      </c>
    </row>
    <row r="429" spans="1:7" s="13" customFormat="1" ht="15" customHeight="1" x14ac:dyDescent="0.2">
      <c r="A429" s="19" t="s">
        <v>389</v>
      </c>
      <c r="B429" s="12">
        <v>2</v>
      </c>
      <c r="C429" s="12">
        <v>162</v>
      </c>
      <c r="D429" s="20">
        <v>173</v>
      </c>
      <c r="E429" s="12" t="s">
        <v>44</v>
      </c>
      <c r="F429" s="11" t="s">
        <v>555</v>
      </c>
      <c r="G429" s="12" t="s">
        <v>45</v>
      </c>
    </row>
    <row r="430" spans="1:7" s="13" customFormat="1" ht="15" customHeight="1" x14ac:dyDescent="0.2">
      <c r="A430" s="19" t="s">
        <v>575</v>
      </c>
      <c r="B430" s="12">
        <v>2</v>
      </c>
      <c r="C430" s="12">
        <v>153</v>
      </c>
      <c r="D430" s="20">
        <v>157.04499999999999</v>
      </c>
      <c r="E430" s="12" t="s">
        <v>44</v>
      </c>
      <c r="F430" s="11" t="s">
        <v>576</v>
      </c>
      <c r="G430" s="12" t="s">
        <v>45</v>
      </c>
    </row>
    <row r="431" spans="1:7" s="13" customFormat="1" ht="15" customHeight="1" x14ac:dyDescent="0.2">
      <c r="A431" s="19" t="s">
        <v>577</v>
      </c>
      <c r="B431" s="12">
        <v>1</v>
      </c>
      <c r="C431" s="12">
        <v>153</v>
      </c>
      <c r="D431" s="20">
        <v>168.18</v>
      </c>
      <c r="E431" s="11" t="s">
        <v>44</v>
      </c>
      <c r="F431" s="11">
        <v>400000</v>
      </c>
      <c r="G431" s="12" t="s">
        <v>45</v>
      </c>
    </row>
    <row r="432" spans="1:7" s="13" customFormat="1" ht="15" customHeight="1" x14ac:dyDescent="0.2">
      <c r="A432" s="19" t="s">
        <v>578</v>
      </c>
      <c r="B432" s="12">
        <v>1</v>
      </c>
      <c r="C432" s="12">
        <v>178</v>
      </c>
      <c r="D432" s="20">
        <v>164.52500000000001</v>
      </c>
      <c r="E432" s="11">
        <v>290000</v>
      </c>
      <c r="F432" s="11">
        <v>300000</v>
      </c>
      <c r="G432" s="12">
        <v>3.4</v>
      </c>
    </row>
    <row r="433" spans="1:7" s="13" customFormat="1" ht="15" customHeight="1" x14ac:dyDescent="0.2">
      <c r="A433" s="19" t="s">
        <v>579</v>
      </c>
      <c r="B433" s="12">
        <v>5</v>
      </c>
      <c r="C433" s="12">
        <v>130</v>
      </c>
      <c r="D433" s="20">
        <v>186.815</v>
      </c>
      <c r="E433" s="12" t="s">
        <v>580</v>
      </c>
      <c r="F433" s="11" t="s">
        <v>581</v>
      </c>
      <c r="G433" s="12">
        <v>9.6999999999999993</v>
      </c>
    </row>
    <row r="434" spans="1:7" s="13" customFormat="1" ht="15" customHeight="1" x14ac:dyDescent="0.2">
      <c r="A434" s="19" t="s">
        <v>391</v>
      </c>
      <c r="B434" s="12">
        <v>1</v>
      </c>
      <c r="C434" s="12">
        <v>193</v>
      </c>
      <c r="D434" s="20">
        <v>220</v>
      </c>
      <c r="E434" s="12" t="s">
        <v>44</v>
      </c>
      <c r="F434" s="11">
        <v>690000</v>
      </c>
      <c r="G434" s="12" t="s">
        <v>45</v>
      </c>
    </row>
    <row r="435" spans="1:7" s="13" customFormat="1" ht="15" customHeight="1" x14ac:dyDescent="0.2">
      <c r="A435" s="19"/>
      <c r="B435" s="12"/>
      <c r="C435" s="12"/>
      <c r="D435" s="20"/>
      <c r="E435" s="12"/>
      <c r="F435" s="11"/>
      <c r="G435" s="12"/>
    </row>
    <row r="436" spans="1:7" s="30" customFormat="1" ht="15" customHeight="1" x14ac:dyDescent="0.2">
      <c r="A436" s="97" t="s">
        <v>108</v>
      </c>
      <c r="B436" s="96"/>
      <c r="C436" s="96"/>
      <c r="D436" s="31"/>
      <c r="E436" s="35"/>
      <c r="F436" s="35"/>
      <c r="G436" s="98"/>
    </row>
    <row r="437" spans="1:7" s="30" customFormat="1" ht="15" customHeight="1" x14ac:dyDescent="0.2">
      <c r="A437" s="19" t="s">
        <v>582</v>
      </c>
      <c r="B437" s="96">
        <v>1</v>
      </c>
      <c r="C437" s="96">
        <v>143</v>
      </c>
      <c r="D437" s="31">
        <v>133</v>
      </c>
      <c r="E437" s="35" t="s">
        <v>44</v>
      </c>
      <c r="F437" s="35">
        <v>390000</v>
      </c>
      <c r="G437" s="99" t="s">
        <v>45</v>
      </c>
    </row>
    <row r="438" spans="1:7" s="30" customFormat="1" ht="15" customHeight="1" x14ac:dyDescent="0.2">
      <c r="A438" s="19" t="s">
        <v>583</v>
      </c>
      <c r="B438" s="96">
        <v>1</v>
      </c>
      <c r="C438" s="96">
        <v>111</v>
      </c>
      <c r="D438" s="31">
        <v>162</v>
      </c>
      <c r="E438" s="12" t="s">
        <v>44</v>
      </c>
      <c r="F438" s="35">
        <v>290000</v>
      </c>
      <c r="G438" s="12" t="s">
        <v>45</v>
      </c>
    </row>
    <row r="439" spans="1:7" s="30" customFormat="1" ht="15" customHeight="1" x14ac:dyDescent="0.2">
      <c r="A439" s="19" t="s">
        <v>395</v>
      </c>
      <c r="B439" s="96">
        <v>1</v>
      </c>
      <c r="C439" s="96">
        <v>153</v>
      </c>
      <c r="D439" s="31">
        <v>143</v>
      </c>
      <c r="E439" s="35" t="s">
        <v>44</v>
      </c>
      <c r="F439" s="35">
        <v>250000</v>
      </c>
      <c r="G439" s="99" t="s">
        <v>45</v>
      </c>
    </row>
    <row r="440" spans="1:7" s="30" customFormat="1" ht="15" customHeight="1" x14ac:dyDescent="0.2">
      <c r="A440" s="19" t="s">
        <v>584</v>
      </c>
      <c r="B440" s="96">
        <v>1</v>
      </c>
      <c r="C440" s="96">
        <v>140</v>
      </c>
      <c r="D440" s="31">
        <v>166</v>
      </c>
      <c r="E440" s="12" t="s">
        <v>44</v>
      </c>
      <c r="F440" s="35">
        <v>300000</v>
      </c>
      <c r="G440" s="12" t="s">
        <v>45</v>
      </c>
    </row>
    <row r="441" spans="1:7" s="13" customFormat="1" ht="15" customHeight="1" x14ac:dyDescent="0.2">
      <c r="A441" s="19" t="s">
        <v>585</v>
      </c>
      <c r="B441" s="12">
        <v>1</v>
      </c>
      <c r="C441" s="12">
        <v>111</v>
      </c>
      <c r="D441" s="20">
        <v>161</v>
      </c>
      <c r="E441" s="12" t="s">
        <v>44</v>
      </c>
      <c r="F441" s="11">
        <v>300000</v>
      </c>
      <c r="G441" s="12" t="s">
        <v>45</v>
      </c>
    </row>
    <row r="442" spans="1:7" s="13" customFormat="1" ht="15" customHeight="1" x14ac:dyDescent="0.2">
      <c r="A442" s="19" t="s">
        <v>198</v>
      </c>
      <c r="B442" s="12">
        <v>1</v>
      </c>
      <c r="C442" s="12">
        <v>172</v>
      </c>
      <c r="D442" s="20">
        <v>187</v>
      </c>
      <c r="E442" s="12" t="s">
        <v>44</v>
      </c>
      <c r="F442" s="11">
        <v>280000</v>
      </c>
      <c r="G442" s="12" t="s">
        <v>45</v>
      </c>
    </row>
    <row r="443" spans="1:7" s="13" customFormat="1" ht="15" customHeight="1" x14ac:dyDescent="0.2">
      <c r="A443" s="19"/>
      <c r="B443" s="12"/>
      <c r="C443" s="12"/>
      <c r="D443" s="20"/>
      <c r="E443" s="12"/>
      <c r="F443" s="11"/>
      <c r="G443" s="12"/>
    </row>
    <row r="444" spans="1:7" s="30" customFormat="1" ht="15" customHeight="1" x14ac:dyDescent="0.2">
      <c r="A444" s="186" t="s">
        <v>586</v>
      </c>
      <c r="B444" s="186"/>
      <c r="C444" s="186"/>
      <c r="D444" s="186"/>
      <c r="E444" s="186"/>
      <c r="F444" s="186"/>
      <c r="G444" s="186"/>
    </row>
    <row r="445" spans="1:7" s="1" customFormat="1" ht="15" customHeight="1" x14ac:dyDescent="0.2">
      <c r="A445" s="91" t="s">
        <v>82</v>
      </c>
      <c r="B445" s="14"/>
      <c r="C445" s="14"/>
      <c r="D445" s="14"/>
      <c r="E445" s="14"/>
      <c r="F445" s="14"/>
      <c r="G445" s="14"/>
    </row>
    <row r="446" spans="1:7" s="1" customFormat="1" ht="15" customHeight="1" x14ac:dyDescent="0.2">
      <c r="A446" s="19" t="s">
        <v>341</v>
      </c>
      <c r="B446" s="12">
        <v>1</v>
      </c>
      <c r="C446" s="12">
        <v>121</v>
      </c>
      <c r="D446" s="20">
        <v>171.95500000000001</v>
      </c>
      <c r="E446" s="12" t="s">
        <v>44</v>
      </c>
      <c r="F446" s="11">
        <v>460000</v>
      </c>
      <c r="G446" s="12" t="s">
        <v>45</v>
      </c>
    </row>
    <row r="447" spans="1:7" s="1" customFormat="1" ht="15" customHeight="1" x14ac:dyDescent="0.2">
      <c r="A447" s="19" t="s">
        <v>587</v>
      </c>
      <c r="B447" s="12">
        <v>1</v>
      </c>
      <c r="C447" s="12">
        <v>167</v>
      </c>
      <c r="D447" s="20">
        <v>247</v>
      </c>
      <c r="E447" s="12" t="s">
        <v>44</v>
      </c>
      <c r="F447" s="11">
        <v>500000</v>
      </c>
      <c r="G447" s="12" t="s">
        <v>45</v>
      </c>
    </row>
    <row r="448" spans="1:7" s="13" customFormat="1" ht="15" customHeight="1" x14ac:dyDescent="0.2">
      <c r="A448" s="19"/>
      <c r="B448" s="14"/>
      <c r="C448" s="14"/>
      <c r="D448" s="14"/>
      <c r="E448" s="14"/>
      <c r="F448" s="14"/>
      <c r="G448" s="40"/>
    </row>
    <row r="449" spans="1:7" s="1" customFormat="1" ht="15" customHeight="1" x14ac:dyDescent="0.2">
      <c r="A449" s="176" t="s">
        <v>588</v>
      </c>
      <c r="B449" s="181"/>
      <c r="C449" s="181"/>
      <c r="D449" s="181"/>
      <c r="E449" s="181"/>
      <c r="F449" s="181"/>
      <c r="G449" s="181"/>
    </row>
    <row r="450" spans="1:7" ht="15" customHeight="1" x14ac:dyDescent="0.2">
      <c r="A450" s="1" t="s">
        <v>42</v>
      </c>
      <c r="B450" s="12"/>
      <c r="C450" s="20"/>
      <c r="D450" s="20"/>
      <c r="E450" s="12"/>
      <c r="F450" s="12"/>
      <c r="G450" s="32"/>
    </row>
    <row r="451" spans="1:7" s="13" customFormat="1" ht="15" customHeight="1" x14ac:dyDescent="0.2">
      <c r="A451" s="13" t="s">
        <v>589</v>
      </c>
      <c r="B451" s="12">
        <v>1</v>
      </c>
      <c r="C451" s="20">
        <v>345</v>
      </c>
      <c r="D451" s="20">
        <v>119</v>
      </c>
      <c r="E451" s="11" t="s">
        <v>44</v>
      </c>
      <c r="F451" s="11">
        <v>300000</v>
      </c>
      <c r="G451" s="22" t="s">
        <v>45</v>
      </c>
    </row>
    <row r="452" spans="1:7" s="1" customFormat="1" ht="15" customHeight="1" x14ac:dyDescent="0.2">
      <c r="B452" s="25"/>
      <c r="C452" s="25"/>
      <c r="D452" s="25"/>
      <c r="E452" s="25"/>
      <c r="F452" s="25"/>
      <c r="G452" s="25"/>
    </row>
    <row r="453" spans="1:7" ht="15" customHeight="1" x14ac:dyDescent="0.2">
      <c r="A453" s="91" t="s">
        <v>47</v>
      </c>
      <c r="B453" s="12"/>
      <c r="C453" s="12"/>
      <c r="D453" s="20"/>
      <c r="E453" s="11"/>
      <c r="F453" s="11"/>
      <c r="G453" s="12"/>
    </row>
    <row r="454" spans="1:7" s="13" customFormat="1" ht="15" customHeight="1" x14ac:dyDescent="0.2">
      <c r="A454" s="13" t="s">
        <v>590</v>
      </c>
      <c r="B454" s="12">
        <v>1</v>
      </c>
      <c r="C454" s="12">
        <v>323</v>
      </c>
      <c r="D454" s="20">
        <v>85</v>
      </c>
      <c r="E454" s="11">
        <v>311500</v>
      </c>
      <c r="F454" s="11">
        <v>295000</v>
      </c>
      <c r="G454" s="22">
        <v>-5.3</v>
      </c>
    </row>
    <row r="455" spans="1:7" s="1" customFormat="1" ht="15" customHeight="1" x14ac:dyDescent="0.2">
      <c r="B455" s="25"/>
      <c r="C455" s="25"/>
      <c r="D455" s="25"/>
      <c r="E455" s="25"/>
      <c r="F455" s="25"/>
      <c r="G455" s="25"/>
    </row>
    <row r="456" spans="1:7" ht="15" customHeight="1" x14ac:dyDescent="0.2">
      <c r="A456" s="1" t="s">
        <v>52</v>
      </c>
      <c r="B456" s="25"/>
      <c r="C456" s="14"/>
      <c r="D456" s="94"/>
      <c r="E456" s="12"/>
      <c r="F456" s="12"/>
      <c r="G456" s="41"/>
    </row>
    <row r="457" spans="1:7" s="12" customFormat="1" ht="15" customHeight="1" x14ac:dyDescent="0.2">
      <c r="A457" s="13" t="s">
        <v>215</v>
      </c>
      <c r="B457" s="12">
        <v>1</v>
      </c>
      <c r="C457" s="12">
        <v>437</v>
      </c>
      <c r="D457" s="12">
        <v>97</v>
      </c>
      <c r="E457" s="12" t="s">
        <v>44</v>
      </c>
      <c r="F457" s="11">
        <v>340000</v>
      </c>
      <c r="G457" s="12" t="s">
        <v>45</v>
      </c>
    </row>
    <row r="458" spans="1:7" ht="15" customHeight="1" x14ac:dyDescent="0.2">
      <c r="A458" s="19" t="s">
        <v>591</v>
      </c>
      <c r="B458" s="12">
        <v>1</v>
      </c>
      <c r="C458" s="12">
        <v>303</v>
      </c>
      <c r="D458" s="20">
        <v>129</v>
      </c>
      <c r="E458" s="11" t="s">
        <v>44</v>
      </c>
      <c r="F458" s="11">
        <v>350000</v>
      </c>
      <c r="G458" s="22" t="s">
        <v>45</v>
      </c>
    </row>
    <row r="459" spans="1:7" ht="15" customHeight="1" x14ac:dyDescent="0.2">
      <c r="A459" s="19" t="s">
        <v>592</v>
      </c>
      <c r="B459" s="12">
        <v>1</v>
      </c>
      <c r="C459" s="12">
        <v>462</v>
      </c>
      <c r="D459" s="20">
        <v>142</v>
      </c>
      <c r="E459" s="11" t="s">
        <v>44</v>
      </c>
      <c r="F459" s="11">
        <v>520000</v>
      </c>
      <c r="G459" s="22" t="s">
        <v>45</v>
      </c>
    </row>
    <row r="460" spans="1:7" ht="15" customHeight="1" x14ac:dyDescent="0.2">
      <c r="A460" s="19" t="s">
        <v>593</v>
      </c>
      <c r="B460" s="12">
        <v>1</v>
      </c>
      <c r="C460" s="12">
        <v>409</v>
      </c>
      <c r="D460" s="20">
        <v>340</v>
      </c>
      <c r="E460" s="11" t="s">
        <v>44</v>
      </c>
      <c r="F460" s="11">
        <v>900000</v>
      </c>
      <c r="G460" s="22" t="s">
        <v>45</v>
      </c>
    </row>
    <row r="461" spans="1:7" s="12" customFormat="1" ht="15" customHeight="1" x14ac:dyDescent="0.2">
      <c r="A461" s="13" t="s">
        <v>251</v>
      </c>
      <c r="B461" s="12">
        <v>1</v>
      </c>
      <c r="C461" s="12">
        <v>424</v>
      </c>
      <c r="D461" s="12">
        <v>153</v>
      </c>
      <c r="E461" s="12" t="s">
        <v>44</v>
      </c>
      <c r="F461" s="11">
        <v>580000</v>
      </c>
      <c r="G461" s="12" t="s">
        <v>45</v>
      </c>
    </row>
    <row r="462" spans="1:7" s="1" customFormat="1" ht="15" customHeight="1" x14ac:dyDescent="0.2">
      <c r="B462" s="25"/>
      <c r="C462" s="25"/>
      <c r="D462" s="25"/>
      <c r="E462" s="25"/>
      <c r="F462" s="25"/>
      <c r="G462" s="25"/>
    </row>
    <row r="463" spans="1:7" s="1" customFormat="1" ht="15" customHeight="1" x14ac:dyDescent="0.2">
      <c r="A463" s="1" t="s">
        <v>69</v>
      </c>
      <c r="B463" s="25"/>
      <c r="C463" s="25"/>
      <c r="D463" s="25"/>
      <c r="E463" s="25"/>
      <c r="F463" s="25"/>
      <c r="G463" s="25"/>
    </row>
    <row r="464" spans="1:7" s="13" customFormat="1" ht="15" customHeight="1" x14ac:dyDescent="0.2">
      <c r="A464" s="13" t="s">
        <v>236</v>
      </c>
      <c r="B464" s="12">
        <v>1</v>
      </c>
      <c r="C464" s="12">
        <v>335</v>
      </c>
      <c r="D464" s="12">
        <v>118</v>
      </c>
      <c r="E464" s="12" t="s">
        <v>44</v>
      </c>
      <c r="F464" s="11">
        <v>420000</v>
      </c>
      <c r="G464" s="12" t="s">
        <v>45</v>
      </c>
    </row>
    <row r="465" spans="1:7" s="1" customFormat="1" ht="15" customHeight="1" x14ac:dyDescent="0.2">
      <c r="A465" s="13" t="s">
        <v>594</v>
      </c>
      <c r="B465" s="12">
        <v>1</v>
      </c>
      <c r="C465" s="12">
        <v>334</v>
      </c>
      <c r="D465" s="20">
        <v>168</v>
      </c>
      <c r="E465" s="12" t="s">
        <v>44</v>
      </c>
      <c r="F465" s="11">
        <v>400000</v>
      </c>
      <c r="G465" s="12" t="s">
        <v>45</v>
      </c>
    </row>
    <row r="466" spans="1:7" s="1" customFormat="1" ht="15" customHeight="1" x14ac:dyDescent="0.2">
      <c r="A466" s="13" t="s">
        <v>595</v>
      </c>
      <c r="B466" s="12">
        <v>1</v>
      </c>
      <c r="C466" s="12">
        <v>413</v>
      </c>
      <c r="D466" s="20">
        <v>207.5</v>
      </c>
      <c r="E466" s="12" t="s">
        <v>44</v>
      </c>
      <c r="F466" s="11">
        <v>598000</v>
      </c>
      <c r="G466" s="12" t="s">
        <v>45</v>
      </c>
    </row>
    <row r="467" spans="1:7" s="1" customFormat="1" ht="15" customHeight="1" x14ac:dyDescent="0.2">
      <c r="A467" s="13" t="s">
        <v>596</v>
      </c>
      <c r="B467" s="12">
        <v>2</v>
      </c>
      <c r="C467" s="12">
        <v>368</v>
      </c>
      <c r="D467" s="20">
        <v>145</v>
      </c>
      <c r="E467" s="11">
        <v>390000</v>
      </c>
      <c r="F467" s="11" t="s">
        <v>597</v>
      </c>
      <c r="G467" s="12">
        <v>7.6</v>
      </c>
    </row>
    <row r="468" spans="1:7" s="1" customFormat="1" ht="15" customHeight="1" x14ac:dyDescent="0.2">
      <c r="B468" s="12"/>
      <c r="C468" s="12"/>
      <c r="D468" s="12"/>
      <c r="E468" s="12"/>
      <c r="F468" s="12"/>
      <c r="G468" s="25"/>
    </row>
    <row r="469" spans="1:7" s="1" customFormat="1" ht="15" customHeight="1" x14ac:dyDescent="0.2">
      <c r="A469" s="1" t="s">
        <v>76</v>
      </c>
      <c r="B469" s="12"/>
      <c r="C469" s="12"/>
      <c r="D469" s="12"/>
      <c r="E469" s="12"/>
      <c r="F469" s="12"/>
      <c r="G469" s="25"/>
    </row>
    <row r="470" spans="1:7" s="1" customFormat="1" ht="15" customHeight="1" x14ac:dyDescent="0.2">
      <c r="A470" s="16" t="s">
        <v>598</v>
      </c>
      <c r="B470" s="12">
        <v>1</v>
      </c>
      <c r="C470" s="12">
        <v>334</v>
      </c>
      <c r="D470" s="12">
        <v>89</v>
      </c>
      <c r="E470" s="12" t="s">
        <v>599</v>
      </c>
      <c r="F470" s="11">
        <v>360000</v>
      </c>
      <c r="G470" s="12">
        <v>15.8</v>
      </c>
    </row>
    <row r="471" spans="1:7" s="1" customFormat="1" ht="15" customHeight="1" x14ac:dyDescent="0.2">
      <c r="B471" s="25"/>
      <c r="C471" s="25"/>
      <c r="D471" s="25"/>
      <c r="E471" s="25"/>
      <c r="F471" s="25"/>
      <c r="G471" s="25"/>
    </row>
    <row r="472" spans="1:7" s="1" customFormat="1" ht="15" customHeight="1" x14ac:dyDescent="0.2">
      <c r="A472" s="1" t="s">
        <v>82</v>
      </c>
      <c r="B472" s="25"/>
      <c r="C472" s="25"/>
      <c r="D472" s="25"/>
      <c r="E472" s="25"/>
      <c r="F472" s="25"/>
      <c r="G472" s="25"/>
    </row>
    <row r="473" spans="1:7" s="1" customFormat="1" ht="15" customHeight="1" x14ac:dyDescent="0.2">
      <c r="A473" s="13" t="s">
        <v>600</v>
      </c>
      <c r="B473" s="12">
        <v>1</v>
      </c>
      <c r="C473" s="12">
        <v>334</v>
      </c>
      <c r="D473" s="20">
        <v>137.0975</v>
      </c>
      <c r="E473" s="12" t="s">
        <v>44</v>
      </c>
      <c r="F473" s="11">
        <v>520000</v>
      </c>
      <c r="G473" s="12" t="s">
        <v>45</v>
      </c>
    </row>
    <row r="474" spans="1:7" s="1" customFormat="1" ht="15" customHeight="1" x14ac:dyDescent="0.2">
      <c r="A474" s="13" t="s">
        <v>446</v>
      </c>
      <c r="B474" s="12">
        <v>1</v>
      </c>
      <c r="C474" s="12">
        <v>441</v>
      </c>
      <c r="D474" s="20">
        <v>235.73500000000001</v>
      </c>
      <c r="E474" s="12" t="s">
        <v>44</v>
      </c>
      <c r="F474" s="11">
        <v>950000</v>
      </c>
      <c r="G474" s="12" t="s">
        <v>45</v>
      </c>
    </row>
    <row r="475" spans="1:7" s="1" customFormat="1" ht="15" customHeight="1" x14ac:dyDescent="0.2">
      <c r="A475" s="13" t="s">
        <v>601</v>
      </c>
      <c r="B475" s="12">
        <v>2</v>
      </c>
      <c r="C475" s="12">
        <v>319</v>
      </c>
      <c r="D475" s="20">
        <v>109</v>
      </c>
      <c r="E475" s="12" t="s">
        <v>506</v>
      </c>
      <c r="F475" s="11" t="s">
        <v>569</v>
      </c>
      <c r="G475" s="12">
        <v>-5.6</v>
      </c>
    </row>
    <row r="476" spans="1:7" s="1" customFormat="1" ht="15" customHeight="1" x14ac:dyDescent="0.2">
      <c r="A476" s="13" t="s">
        <v>602</v>
      </c>
      <c r="B476" s="12">
        <v>1</v>
      </c>
      <c r="C476" s="12">
        <v>414</v>
      </c>
      <c r="D476" s="20">
        <v>127</v>
      </c>
      <c r="E476" s="12" t="s">
        <v>44</v>
      </c>
      <c r="F476" s="11">
        <v>495000</v>
      </c>
      <c r="G476" s="12" t="s">
        <v>45</v>
      </c>
    </row>
    <row r="477" spans="1:7" s="1" customFormat="1" ht="15" customHeight="1" x14ac:dyDescent="0.2">
      <c r="A477" s="13" t="s">
        <v>483</v>
      </c>
      <c r="B477" s="12">
        <v>2</v>
      </c>
      <c r="C477" s="12">
        <v>372</v>
      </c>
      <c r="D477" s="20">
        <v>129</v>
      </c>
      <c r="E477" s="12" t="s">
        <v>44</v>
      </c>
      <c r="F477" s="11" t="s">
        <v>603</v>
      </c>
      <c r="G477" s="12" t="s">
        <v>45</v>
      </c>
    </row>
    <row r="478" spans="1:7" s="1" customFormat="1" ht="15" customHeight="1" x14ac:dyDescent="0.2">
      <c r="A478" s="13" t="s">
        <v>604</v>
      </c>
      <c r="B478" s="12">
        <v>1</v>
      </c>
      <c r="C478" s="12">
        <v>318</v>
      </c>
      <c r="D478" s="20">
        <v>147.2355</v>
      </c>
      <c r="E478" s="12" t="s">
        <v>44</v>
      </c>
      <c r="F478" s="11">
        <v>583000</v>
      </c>
      <c r="G478" s="12" t="s">
        <v>45</v>
      </c>
    </row>
    <row r="479" spans="1:7" s="1" customFormat="1" ht="15" customHeight="1" x14ac:dyDescent="0.2">
      <c r="A479" s="13" t="s">
        <v>605</v>
      </c>
      <c r="B479" s="12">
        <v>3</v>
      </c>
      <c r="C479" s="12">
        <v>383</v>
      </c>
      <c r="D479" s="20">
        <v>147</v>
      </c>
      <c r="E479" s="11" t="s">
        <v>606</v>
      </c>
      <c r="F479" s="11" t="s">
        <v>607</v>
      </c>
      <c r="G479" s="12">
        <v>7.9</v>
      </c>
    </row>
    <row r="480" spans="1:7" s="1" customFormat="1" ht="15" customHeight="1" x14ac:dyDescent="0.2">
      <c r="A480" s="13" t="s">
        <v>608</v>
      </c>
      <c r="B480" s="12">
        <v>1</v>
      </c>
      <c r="C480" s="12">
        <v>310</v>
      </c>
      <c r="D480" s="20">
        <v>81</v>
      </c>
      <c r="E480" s="11" t="s">
        <v>44</v>
      </c>
      <c r="F480" s="11">
        <v>300000</v>
      </c>
      <c r="G480" s="12" t="s">
        <v>45</v>
      </c>
    </row>
    <row r="481" spans="1:11" s="1" customFormat="1" ht="15" customHeight="1" x14ac:dyDescent="0.2">
      <c r="A481" s="13" t="s">
        <v>609</v>
      </c>
      <c r="B481" s="12">
        <v>1</v>
      </c>
      <c r="C481" s="12">
        <v>260</v>
      </c>
      <c r="D481" s="20">
        <v>80</v>
      </c>
      <c r="E481" s="11" t="s">
        <v>44</v>
      </c>
      <c r="F481" s="11">
        <v>210000</v>
      </c>
      <c r="G481" s="12" t="s">
        <v>45</v>
      </c>
    </row>
    <row r="482" spans="1:11" s="1" customFormat="1" ht="15" customHeight="1" x14ac:dyDescent="0.2">
      <c r="A482" s="13" t="s">
        <v>610</v>
      </c>
      <c r="B482" s="12">
        <v>2</v>
      </c>
      <c r="C482" s="12">
        <v>276</v>
      </c>
      <c r="D482" s="20">
        <v>140</v>
      </c>
      <c r="E482" s="12" t="s">
        <v>44</v>
      </c>
      <c r="F482" s="11" t="s">
        <v>611</v>
      </c>
      <c r="G482" s="12" t="s">
        <v>45</v>
      </c>
    </row>
    <row r="483" spans="1:11" s="1" customFormat="1" ht="15" customHeight="1" x14ac:dyDescent="0.2">
      <c r="A483" s="13" t="s">
        <v>612</v>
      </c>
      <c r="B483" s="12">
        <v>1</v>
      </c>
      <c r="C483" s="12">
        <v>375</v>
      </c>
      <c r="D483" s="20">
        <v>188.5</v>
      </c>
      <c r="E483" s="12" t="s">
        <v>44</v>
      </c>
      <c r="F483" s="11">
        <v>540000</v>
      </c>
      <c r="G483" s="12" t="s">
        <v>45</v>
      </c>
    </row>
    <row r="484" spans="1:11" s="1" customFormat="1" ht="15" customHeight="1" x14ac:dyDescent="0.2">
      <c r="A484" s="13" t="s">
        <v>343</v>
      </c>
      <c r="B484" s="12">
        <v>1</v>
      </c>
      <c r="C484" s="12">
        <v>372</v>
      </c>
      <c r="D484" s="20">
        <v>146</v>
      </c>
      <c r="E484" s="12" t="s">
        <v>44</v>
      </c>
      <c r="F484" s="11">
        <v>460000</v>
      </c>
      <c r="G484" s="12" t="s">
        <v>45</v>
      </c>
    </row>
    <row r="485" spans="1:11" s="1" customFormat="1" ht="15" customHeight="1" x14ac:dyDescent="0.2">
      <c r="A485" s="13" t="s">
        <v>613</v>
      </c>
      <c r="B485" s="12">
        <v>1</v>
      </c>
      <c r="C485" s="12">
        <v>330</v>
      </c>
      <c r="D485" s="20">
        <v>124</v>
      </c>
      <c r="E485" s="12" t="s">
        <v>44</v>
      </c>
      <c r="F485" s="11">
        <v>400000</v>
      </c>
      <c r="G485" s="12" t="s">
        <v>45</v>
      </c>
    </row>
    <row r="486" spans="1:11" s="1" customFormat="1" ht="15" customHeight="1" x14ac:dyDescent="0.2">
      <c r="A486" s="13" t="s">
        <v>614</v>
      </c>
      <c r="B486" s="12">
        <v>1</v>
      </c>
      <c r="C486" s="12">
        <v>297</v>
      </c>
      <c r="D486" s="20">
        <v>149.5</v>
      </c>
      <c r="E486" s="12" t="s">
        <v>44</v>
      </c>
      <c r="F486" s="11">
        <v>400000</v>
      </c>
      <c r="G486" s="12" t="s">
        <v>45</v>
      </c>
    </row>
    <row r="487" spans="1:11" s="1" customFormat="1" ht="15" customHeight="1" x14ac:dyDescent="0.2">
      <c r="A487" s="13" t="s">
        <v>615</v>
      </c>
      <c r="B487" s="12">
        <v>1</v>
      </c>
      <c r="C487" s="12">
        <v>372</v>
      </c>
      <c r="D487" s="20">
        <v>133</v>
      </c>
      <c r="E487" s="12" t="s">
        <v>44</v>
      </c>
      <c r="F487" s="11">
        <v>320000</v>
      </c>
      <c r="G487" s="12" t="s">
        <v>45</v>
      </c>
    </row>
    <row r="488" spans="1:11" s="1" customFormat="1" ht="15" customHeight="1" x14ac:dyDescent="0.2">
      <c r="A488" s="13" t="s">
        <v>616</v>
      </c>
      <c r="B488" s="12">
        <v>1</v>
      </c>
      <c r="C488" s="12">
        <v>363</v>
      </c>
      <c r="D488" s="20">
        <v>135</v>
      </c>
      <c r="E488" s="12" t="s">
        <v>44</v>
      </c>
      <c r="F488" s="11">
        <v>500000</v>
      </c>
      <c r="G488" s="12" t="s">
        <v>45</v>
      </c>
    </row>
    <row r="489" spans="1:11" s="1" customFormat="1" ht="15" customHeight="1" x14ac:dyDescent="0.2">
      <c r="A489" s="13" t="s">
        <v>617</v>
      </c>
      <c r="B489" s="12">
        <v>1</v>
      </c>
      <c r="C489" s="12">
        <v>372</v>
      </c>
      <c r="D489" s="20">
        <v>124</v>
      </c>
      <c r="E489" s="12" t="s">
        <v>44</v>
      </c>
      <c r="F489" s="11">
        <v>500000</v>
      </c>
      <c r="G489" s="12" t="s">
        <v>45</v>
      </c>
    </row>
    <row r="490" spans="1:11" s="1" customFormat="1" ht="15" customHeight="1" x14ac:dyDescent="0.2">
      <c r="A490" s="13" t="s">
        <v>618</v>
      </c>
      <c r="B490" s="12">
        <v>1</v>
      </c>
      <c r="C490" s="12">
        <v>277</v>
      </c>
      <c r="D490" s="20">
        <v>113</v>
      </c>
      <c r="E490" s="12" t="s">
        <v>44</v>
      </c>
      <c r="F490" s="11">
        <v>310000</v>
      </c>
      <c r="G490" s="12" t="s">
        <v>45</v>
      </c>
    </row>
    <row r="491" spans="1:11" s="1" customFormat="1" ht="15" customHeight="1" x14ac:dyDescent="0.2">
      <c r="A491" s="13" t="s">
        <v>619</v>
      </c>
      <c r="B491" s="12">
        <v>2</v>
      </c>
      <c r="C491" s="12">
        <v>422</v>
      </c>
      <c r="D491" s="20">
        <v>176</v>
      </c>
      <c r="E491" s="11" t="s">
        <v>44</v>
      </c>
      <c r="F491" s="11" t="s">
        <v>620</v>
      </c>
      <c r="G491" s="12" t="s">
        <v>45</v>
      </c>
    </row>
    <row r="492" spans="1:11" s="1" customFormat="1" ht="15" customHeight="1" x14ac:dyDescent="0.2">
      <c r="A492" s="13" t="s">
        <v>621</v>
      </c>
      <c r="B492" s="12">
        <v>1</v>
      </c>
      <c r="C492" s="12">
        <v>630</v>
      </c>
      <c r="D492" s="20">
        <v>173</v>
      </c>
      <c r="E492" s="11" t="s">
        <v>44</v>
      </c>
      <c r="F492" s="11">
        <v>400000</v>
      </c>
      <c r="G492" s="12" t="s">
        <v>45</v>
      </c>
    </row>
    <row r="493" spans="1:11" s="13" customFormat="1" ht="15" customHeight="1" x14ac:dyDescent="0.2">
      <c r="A493" s="13" t="s">
        <v>622</v>
      </c>
      <c r="B493" s="12">
        <v>5</v>
      </c>
      <c r="C493" s="12">
        <v>301</v>
      </c>
      <c r="D493" s="20">
        <v>93</v>
      </c>
      <c r="E493" s="11" t="s">
        <v>623</v>
      </c>
      <c r="F493" s="11" t="s">
        <v>624</v>
      </c>
      <c r="G493" s="18" t="s">
        <v>68</v>
      </c>
    </row>
    <row r="494" spans="1:11" s="13" customFormat="1" ht="15" customHeight="1" x14ac:dyDescent="0.2">
      <c r="A494" s="13" t="s">
        <v>578</v>
      </c>
      <c r="B494" s="12">
        <v>1</v>
      </c>
      <c r="C494" s="12">
        <v>334</v>
      </c>
      <c r="D494" s="20">
        <v>154</v>
      </c>
      <c r="E494" s="11" t="s">
        <v>44</v>
      </c>
      <c r="F494" s="11">
        <v>450000</v>
      </c>
      <c r="G494" s="18" t="s">
        <v>45</v>
      </c>
    </row>
    <row r="495" spans="1:11" s="1" customFormat="1" ht="15" customHeight="1" x14ac:dyDescent="0.2">
      <c r="A495" s="13" t="s">
        <v>625</v>
      </c>
      <c r="B495" s="12">
        <v>2</v>
      </c>
      <c r="C495" s="12">
        <v>260</v>
      </c>
      <c r="D495" s="20">
        <v>130</v>
      </c>
      <c r="E495" s="12" t="s">
        <v>626</v>
      </c>
      <c r="F495" s="11" t="s">
        <v>627</v>
      </c>
      <c r="G495" s="12">
        <v>-3.7</v>
      </c>
    </row>
    <row r="496" spans="1:11" s="13" customFormat="1" ht="15" customHeight="1" x14ac:dyDescent="0.2">
      <c r="A496" s="19"/>
      <c r="B496" s="12"/>
      <c r="C496" s="20"/>
      <c r="D496" s="20"/>
      <c r="E496" s="12"/>
      <c r="F496" s="11"/>
      <c r="G496" s="18"/>
      <c r="H496" s="12"/>
      <c r="I496" s="12"/>
      <c r="J496" s="12"/>
      <c r="K496" s="12"/>
    </row>
    <row r="497" spans="1:7" s="14" customFormat="1" ht="15" customHeight="1" x14ac:dyDescent="0.2">
      <c r="A497" s="1" t="s">
        <v>108</v>
      </c>
      <c r="F497" s="49"/>
    </row>
    <row r="498" spans="1:7" s="12" customFormat="1" ht="15" customHeight="1" x14ac:dyDescent="0.2">
      <c r="A498" s="13" t="s">
        <v>628</v>
      </c>
      <c r="B498" s="12">
        <v>1</v>
      </c>
      <c r="C498" s="12">
        <v>253</v>
      </c>
      <c r="D498" s="12">
        <v>113</v>
      </c>
      <c r="E498" s="11">
        <v>280000</v>
      </c>
      <c r="F498" s="11">
        <v>270000</v>
      </c>
      <c r="G498" s="12">
        <v>-3.6</v>
      </c>
    </row>
    <row r="499" spans="1:7" s="12" customFormat="1" ht="15" customHeight="1" x14ac:dyDescent="0.2">
      <c r="A499" s="13"/>
      <c r="F499" s="11"/>
    </row>
    <row r="500" spans="1:7" s="1" customFormat="1" ht="15" customHeight="1" x14ac:dyDescent="0.2">
      <c r="A500" s="176" t="s">
        <v>629</v>
      </c>
      <c r="B500" s="181"/>
      <c r="C500" s="181"/>
      <c r="D500" s="181"/>
      <c r="E500" s="181"/>
      <c r="F500" s="181"/>
      <c r="G500" s="181"/>
    </row>
    <row r="501" spans="1:7" ht="15" customHeight="1" x14ac:dyDescent="0.2">
      <c r="A501" s="1" t="s">
        <v>52</v>
      </c>
      <c r="B501" s="12"/>
      <c r="C501" s="12"/>
      <c r="D501" s="20"/>
      <c r="E501" s="11"/>
      <c r="F501" s="11"/>
      <c r="G501" s="32"/>
    </row>
    <row r="502" spans="1:7" ht="15" customHeight="1" x14ac:dyDescent="0.2">
      <c r="A502" s="13" t="s">
        <v>219</v>
      </c>
      <c r="B502" s="12">
        <v>2</v>
      </c>
      <c r="C502" s="12">
        <v>190</v>
      </c>
      <c r="D502" s="20">
        <v>150</v>
      </c>
      <c r="E502" s="11" t="s">
        <v>44</v>
      </c>
      <c r="F502" s="11" t="s">
        <v>511</v>
      </c>
      <c r="G502" s="22" t="s">
        <v>45</v>
      </c>
    </row>
    <row r="503" spans="1:7" ht="15" customHeight="1" x14ac:dyDescent="0.2">
      <c r="A503" s="13" t="s">
        <v>630</v>
      </c>
      <c r="B503" s="12">
        <v>1</v>
      </c>
      <c r="C503" s="12">
        <v>325</v>
      </c>
      <c r="D503" s="20">
        <v>265</v>
      </c>
      <c r="E503" s="11" t="s">
        <v>44</v>
      </c>
      <c r="F503" s="11">
        <v>708000</v>
      </c>
      <c r="G503" s="22" t="s">
        <v>45</v>
      </c>
    </row>
    <row r="504" spans="1:7" ht="15" customHeight="1" x14ac:dyDescent="0.2">
      <c r="A504" s="13" t="s">
        <v>631</v>
      </c>
      <c r="B504" s="12">
        <v>1</v>
      </c>
      <c r="C504" s="12">
        <v>397</v>
      </c>
      <c r="D504" s="20">
        <v>204</v>
      </c>
      <c r="E504" s="11" t="s">
        <v>44</v>
      </c>
      <c r="F504" s="11">
        <v>545000</v>
      </c>
      <c r="G504" s="22" t="s">
        <v>45</v>
      </c>
    </row>
    <row r="505" spans="1:7" ht="15" customHeight="1" x14ac:dyDescent="0.2">
      <c r="A505" s="13"/>
      <c r="B505" s="12"/>
      <c r="C505" s="12"/>
      <c r="D505" s="20"/>
      <c r="E505" s="11"/>
      <c r="F505" s="11"/>
      <c r="G505" s="22"/>
    </row>
    <row r="506" spans="1:7" ht="15" customHeight="1" x14ac:dyDescent="0.2">
      <c r="A506" s="1" t="s">
        <v>47</v>
      </c>
      <c r="B506" s="12"/>
      <c r="C506" s="12"/>
      <c r="D506" s="20"/>
      <c r="E506" s="11"/>
      <c r="F506" s="11"/>
      <c r="G506" s="22"/>
    </row>
    <row r="507" spans="1:7" ht="15" customHeight="1" x14ac:dyDescent="0.2">
      <c r="A507" s="13" t="s">
        <v>590</v>
      </c>
      <c r="B507" s="12">
        <v>1</v>
      </c>
      <c r="C507" s="12">
        <v>402.9</v>
      </c>
      <c r="D507" s="20">
        <v>168</v>
      </c>
      <c r="E507" s="11" t="s">
        <v>44</v>
      </c>
      <c r="F507" s="11">
        <v>370000</v>
      </c>
      <c r="G507" s="22" t="s">
        <v>45</v>
      </c>
    </row>
    <row r="508" spans="1:7" ht="15" customHeight="1" x14ac:dyDescent="0.2">
      <c r="A508" s="13"/>
      <c r="B508" s="12"/>
      <c r="C508" s="12"/>
      <c r="D508" s="20"/>
      <c r="E508" s="11"/>
      <c r="F508" s="11"/>
      <c r="G508" s="22"/>
    </row>
    <row r="509" spans="1:7" ht="15" customHeight="1" x14ac:dyDescent="0.2">
      <c r="A509" s="1" t="s">
        <v>69</v>
      </c>
      <c r="B509" s="12"/>
      <c r="C509" s="12"/>
      <c r="D509" s="20"/>
      <c r="E509" s="11"/>
      <c r="F509" s="11"/>
      <c r="G509" s="22"/>
    </row>
    <row r="510" spans="1:7" ht="15" customHeight="1" x14ac:dyDescent="0.2">
      <c r="A510" s="13" t="s">
        <v>233</v>
      </c>
      <c r="B510" s="12">
        <v>2</v>
      </c>
      <c r="C510" s="12">
        <v>278</v>
      </c>
      <c r="D510" s="20">
        <v>217</v>
      </c>
      <c r="E510" s="11" t="s">
        <v>44</v>
      </c>
      <c r="F510" s="11" t="s">
        <v>632</v>
      </c>
      <c r="G510" s="22" t="s">
        <v>45</v>
      </c>
    </row>
    <row r="511" spans="1:7" ht="15" customHeight="1" x14ac:dyDescent="0.2">
      <c r="A511" s="13" t="s">
        <v>633</v>
      </c>
      <c r="B511" s="12">
        <v>1</v>
      </c>
      <c r="C511" s="12">
        <v>372</v>
      </c>
      <c r="D511" s="20">
        <v>240</v>
      </c>
      <c r="E511" s="11" t="s">
        <v>44</v>
      </c>
      <c r="F511" s="11">
        <v>525000</v>
      </c>
      <c r="G511" s="22" t="s">
        <v>45</v>
      </c>
    </row>
    <row r="512" spans="1:7" ht="15" customHeight="1" x14ac:dyDescent="0.2">
      <c r="A512" s="13" t="s">
        <v>634</v>
      </c>
      <c r="B512" s="12">
        <v>1</v>
      </c>
      <c r="C512" s="12">
        <v>244</v>
      </c>
      <c r="D512" s="20">
        <v>213</v>
      </c>
      <c r="E512" s="11">
        <v>750000</v>
      </c>
      <c r="F512" s="11">
        <v>750000</v>
      </c>
      <c r="G512" s="22" t="s">
        <v>68</v>
      </c>
    </row>
    <row r="513" spans="1:7" ht="15" customHeight="1" x14ac:dyDescent="0.2">
      <c r="A513" s="13"/>
      <c r="B513" s="12"/>
      <c r="C513" s="12"/>
      <c r="D513" s="20"/>
      <c r="E513" s="11"/>
      <c r="F513" s="11"/>
      <c r="G513" s="22"/>
    </row>
    <row r="514" spans="1:7" ht="15" customHeight="1" x14ac:dyDescent="0.2">
      <c r="A514" s="1" t="s">
        <v>76</v>
      </c>
      <c r="B514" s="12"/>
      <c r="C514" s="12"/>
      <c r="D514" s="20"/>
      <c r="E514" s="11"/>
      <c r="F514" s="11"/>
      <c r="G514" s="22"/>
    </row>
    <row r="515" spans="1:7" ht="15" customHeight="1" x14ac:dyDescent="0.2">
      <c r="A515" s="13" t="s">
        <v>635</v>
      </c>
      <c r="B515" s="12">
        <v>1</v>
      </c>
      <c r="C515" s="12">
        <v>321</v>
      </c>
      <c r="D515" s="20">
        <v>240</v>
      </c>
      <c r="E515" s="11" t="s">
        <v>44</v>
      </c>
      <c r="F515" s="11">
        <v>530000</v>
      </c>
      <c r="G515" s="22" t="s">
        <v>45</v>
      </c>
    </row>
    <row r="516" spans="1:7" ht="15" customHeight="1" x14ac:dyDescent="0.2">
      <c r="A516" s="13"/>
      <c r="B516" s="12"/>
      <c r="C516" s="12"/>
      <c r="D516" s="20"/>
      <c r="E516" s="11"/>
      <c r="F516" s="11"/>
      <c r="G516" s="22"/>
    </row>
    <row r="517" spans="1:7" s="1" customFormat="1" ht="15" customHeight="1" x14ac:dyDescent="0.2">
      <c r="A517" s="1" t="s">
        <v>82</v>
      </c>
      <c r="B517" s="25"/>
      <c r="C517" s="25"/>
      <c r="D517" s="25"/>
      <c r="E517" s="25"/>
      <c r="F517" s="25"/>
      <c r="G517" s="25"/>
    </row>
    <row r="518" spans="1:7" s="13" customFormat="1" ht="15" customHeight="1" x14ac:dyDescent="0.2">
      <c r="A518" s="13" t="s">
        <v>636</v>
      </c>
      <c r="B518" s="12">
        <v>1</v>
      </c>
      <c r="C518" s="12">
        <v>299</v>
      </c>
      <c r="D518" s="12">
        <v>242</v>
      </c>
      <c r="E518" s="12" t="s">
        <v>637</v>
      </c>
      <c r="F518" s="11">
        <v>988000</v>
      </c>
      <c r="G518" s="12">
        <v>-13.3</v>
      </c>
    </row>
    <row r="519" spans="1:7" s="1" customFormat="1" ht="15" customHeight="1" x14ac:dyDescent="0.2">
      <c r="A519" s="29" t="s">
        <v>638</v>
      </c>
      <c r="B519" s="12">
        <v>2</v>
      </c>
      <c r="C519" s="12">
        <v>372</v>
      </c>
      <c r="D519" s="20">
        <v>228</v>
      </c>
      <c r="E519" s="11">
        <v>840000</v>
      </c>
      <c r="F519" s="11" t="s">
        <v>639</v>
      </c>
      <c r="G519" s="12">
        <v>9.4</v>
      </c>
    </row>
    <row r="520" spans="1:7" s="1" customFormat="1" ht="15" customHeight="1" x14ac:dyDescent="0.2">
      <c r="A520" s="29" t="s">
        <v>640</v>
      </c>
      <c r="B520" s="12">
        <v>2</v>
      </c>
      <c r="C520" s="12">
        <v>475</v>
      </c>
      <c r="D520" s="12">
        <v>161</v>
      </c>
      <c r="E520" s="11">
        <v>970000</v>
      </c>
      <c r="F520" s="11" t="s">
        <v>641</v>
      </c>
      <c r="G520" s="12" t="s">
        <v>68</v>
      </c>
    </row>
    <row r="521" spans="1:7" s="1" customFormat="1" ht="15" customHeight="1" x14ac:dyDescent="0.2">
      <c r="A521" s="29" t="s">
        <v>642</v>
      </c>
      <c r="B521" s="12">
        <v>1</v>
      </c>
      <c r="C521" s="12">
        <v>593</v>
      </c>
      <c r="D521" s="12">
        <v>309</v>
      </c>
      <c r="E521" s="11" t="s">
        <v>44</v>
      </c>
      <c r="F521" s="11">
        <v>1525000</v>
      </c>
      <c r="G521" s="22" t="s">
        <v>45</v>
      </c>
    </row>
    <row r="522" spans="1:7" s="1" customFormat="1" ht="15" customHeight="1" x14ac:dyDescent="0.2">
      <c r="A522" s="29" t="s">
        <v>602</v>
      </c>
      <c r="B522" s="12">
        <v>5</v>
      </c>
      <c r="C522" s="12">
        <v>300</v>
      </c>
      <c r="D522" s="12">
        <v>132</v>
      </c>
      <c r="E522" s="11">
        <v>420000</v>
      </c>
      <c r="F522" s="12" t="s">
        <v>643</v>
      </c>
      <c r="G522" s="12">
        <v>2.1</v>
      </c>
    </row>
    <row r="523" spans="1:7" s="1" customFormat="1" ht="15" customHeight="1" x14ac:dyDescent="0.2">
      <c r="A523" s="29" t="s">
        <v>644</v>
      </c>
      <c r="B523" s="12">
        <v>3</v>
      </c>
      <c r="C523" s="12">
        <v>382</v>
      </c>
      <c r="D523" s="20">
        <v>165</v>
      </c>
      <c r="E523" s="11">
        <v>680000</v>
      </c>
      <c r="F523" s="11" t="s">
        <v>645</v>
      </c>
      <c r="G523" s="12">
        <v>5.4</v>
      </c>
    </row>
    <row r="524" spans="1:7" s="1" customFormat="1" ht="15" customHeight="1" x14ac:dyDescent="0.2">
      <c r="A524" s="29" t="s">
        <v>646</v>
      </c>
      <c r="B524" s="12">
        <v>1</v>
      </c>
      <c r="C524" s="12">
        <v>519</v>
      </c>
      <c r="D524" s="20">
        <v>189</v>
      </c>
      <c r="E524" s="11" t="s">
        <v>44</v>
      </c>
      <c r="F524" s="11">
        <v>850000</v>
      </c>
      <c r="G524" s="12" t="s">
        <v>45</v>
      </c>
    </row>
    <row r="525" spans="1:7" s="1" customFormat="1" ht="15" customHeight="1" x14ac:dyDescent="0.2">
      <c r="A525" s="29" t="s">
        <v>479</v>
      </c>
      <c r="B525" s="12">
        <v>1</v>
      </c>
      <c r="C525" s="12">
        <v>746</v>
      </c>
      <c r="D525" s="20">
        <v>215</v>
      </c>
      <c r="E525" s="11" t="s">
        <v>44</v>
      </c>
      <c r="F525" s="11">
        <v>939888</v>
      </c>
      <c r="G525" s="22" t="s">
        <v>45</v>
      </c>
    </row>
    <row r="526" spans="1:7" s="1" customFormat="1" ht="15" customHeight="1" x14ac:dyDescent="0.2">
      <c r="A526" s="29" t="s">
        <v>647</v>
      </c>
      <c r="B526" s="12">
        <v>1</v>
      </c>
      <c r="C526" s="12">
        <v>441</v>
      </c>
      <c r="D526" s="20">
        <v>215</v>
      </c>
      <c r="E526" s="11" t="s">
        <v>44</v>
      </c>
      <c r="F526" s="11">
        <v>700000</v>
      </c>
      <c r="G526" s="22" t="s">
        <v>45</v>
      </c>
    </row>
    <row r="527" spans="1:7" s="1" customFormat="1" ht="15" customHeight="1" x14ac:dyDescent="0.2">
      <c r="A527" s="29" t="s">
        <v>648</v>
      </c>
      <c r="B527" s="12">
        <v>1</v>
      </c>
      <c r="C527" s="12">
        <v>355</v>
      </c>
      <c r="D527" s="20">
        <v>283.09500000000003</v>
      </c>
      <c r="E527" s="12" t="s">
        <v>44</v>
      </c>
      <c r="F527" s="11">
        <v>1280000</v>
      </c>
      <c r="G527" s="12" t="s">
        <v>45</v>
      </c>
    </row>
    <row r="528" spans="1:7" s="1" customFormat="1" ht="15" customHeight="1" x14ac:dyDescent="0.2">
      <c r="A528" s="29" t="s">
        <v>649</v>
      </c>
      <c r="B528" s="12">
        <v>1</v>
      </c>
      <c r="C528" s="12">
        <v>299</v>
      </c>
      <c r="D528" s="20">
        <v>198.05500000000001</v>
      </c>
      <c r="E528" s="12" t="s">
        <v>44</v>
      </c>
      <c r="F528" s="11">
        <v>550000</v>
      </c>
      <c r="G528" s="12" t="s">
        <v>45</v>
      </c>
    </row>
    <row r="529" spans="1:7" s="1" customFormat="1" ht="15" customHeight="1" x14ac:dyDescent="0.2">
      <c r="A529" s="29" t="s">
        <v>650</v>
      </c>
      <c r="B529" s="12">
        <v>1</v>
      </c>
      <c r="C529" s="20">
        <v>371.5</v>
      </c>
      <c r="D529" s="20">
        <v>396.82</v>
      </c>
      <c r="E529" s="11">
        <v>750000</v>
      </c>
      <c r="F529" s="11">
        <v>850000</v>
      </c>
      <c r="G529" s="12">
        <v>13.3</v>
      </c>
    </row>
    <row r="530" spans="1:7" s="1" customFormat="1" ht="15" customHeight="1" x14ac:dyDescent="0.2">
      <c r="A530" s="29" t="s">
        <v>651</v>
      </c>
      <c r="B530" s="12">
        <v>1</v>
      </c>
      <c r="C530" s="20">
        <v>340</v>
      </c>
      <c r="D530" s="20">
        <v>191</v>
      </c>
      <c r="E530" s="11">
        <v>500000</v>
      </c>
      <c r="F530" s="11">
        <v>540000</v>
      </c>
      <c r="G530" s="32">
        <v>8</v>
      </c>
    </row>
    <row r="531" spans="1:7" s="1" customFormat="1" ht="15" customHeight="1" x14ac:dyDescent="0.2">
      <c r="A531" s="29" t="s">
        <v>652</v>
      </c>
      <c r="B531" s="12">
        <v>1</v>
      </c>
      <c r="C531" s="12">
        <v>221</v>
      </c>
      <c r="D531" s="20">
        <v>144.69499999999999</v>
      </c>
      <c r="E531" s="11">
        <v>370000</v>
      </c>
      <c r="F531" s="11">
        <v>350000</v>
      </c>
      <c r="G531" s="12">
        <v>-5.4</v>
      </c>
    </row>
    <row r="532" spans="1:7" s="1" customFormat="1" ht="15" customHeight="1" x14ac:dyDescent="0.2">
      <c r="A532" s="29" t="s">
        <v>653</v>
      </c>
      <c r="B532" s="12">
        <v>1</v>
      </c>
      <c r="C532" s="12">
        <v>354</v>
      </c>
      <c r="D532" s="20">
        <v>174</v>
      </c>
      <c r="E532" s="11">
        <v>750000</v>
      </c>
      <c r="F532" s="11">
        <v>800000</v>
      </c>
      <c r="G532" s="12">
        <v>6.7</v>
      </c>
    </row>
    <row r="533" spans="1:7" s="1" customFormat="1" ht="15" customHeight="1" x14ac:dyDescent="0.2">
      <c r="A533" s="29" t="s">
        <v>528</v>
      </c>
      <c r="B533" s="12">
        <v>1</v>
      </c>
      <c r="C533" s="12">
        <v>335</v>
      </c>
      <c r="D533" s="20">
        <v>169</v>
      </c>
      <c r="E533" s="11" t="s">
        <v>44</v>
      </c>
      <c r="F533" s="11">
        <v>645000</v>
      </c>
      <c r="G533" s="12" t="s">
        <v>45</v>
      </c>
    </row>
    <row r="534" spans="1:7" s="1" customFormat="1" ht="15" customHeight="1" x14ac:dyDescent="0.2">
      <c r="A534" s="29" t="s">
        <v>654</v>
      </c>
      <c r="B534" s="12">
        <v>1</v>
      </c>
      <c r="C534" s="12">
        <v>290</v>
      </c>
      <c r="D534" s="20">
        <v>160.63</v>
      </c>
      <c r="E534" s="12" t="s">
        <v>44</v>
      </c>
      <c r="F534" s="11">
        <v>495000</v>
      </c>
      <c r="G534" s="12" t="s">
        <v>45</v>
      </c>
    </row>
    <row r="535" spans="1:7" s="1" customFormat="1" ht="15" customHeight="1" x14ac:dyDescent="0.2">
      <c r="A535" s="29" t="s">
        <v>533</v>
      </c>
      <c r="B535" s="12">
        <v>1</v>
      </c>
      <c r="C535" s="12">
        <v>367</v>
      </c>
      <c r="D535" s="20">
        <v>165</v>
      </c>
      <c r="E535" s="12" t="s">
        <v>44</v>
      </c>
      <c r="F535" s="11">
        <v>450000</v>
      </c>
      <c r="G535" s="12" t="s">
        <v>45</v>
      </c>
    </row>
    <row r="536" spans="1:7" s="1" customFormat="1" ht="15" customHeight="1" x14ac:dyDescent="0.2">
      <c r="A536" s="29" t="s">
        <v>356</v>
      </c>
      <c r="B536" s="12">
        <v>1</v>
      </c>
      <c r="C536" s="12">
        <v>522</v>
      </c>
      <c r="D536" s="20">
        <v>265</v>
      </c>
      <c r="E536" s="12" t="s">
        <v>44</v>
      </c>
      <c r="F536" s="11">
        <v>870000</v>
      </c>
      <c r="G536" s="12" t="s">
        <v>45</v>
      </c>
    </row>
    <row r="537" spans="1:7" s="1" customFormat="1" ht="15" customHeight="1" x14ac:dyDescent="0.2">
      <c r="A537" s="29" t="s">
        <v>177</v>
      </c>
      <c r="B537" s="12">
        <v>1</v>
      </c>
      <c r="C537" s="12">
        <v>256</v>
      </c>
      <c r="D537" s="20">
        <v>235</v>
      </c>
      <c r="E537" s="11">
        <v>720000</v>
      </c>
      <c r="F537" s="11">
        <v>630000</v>
      </c>
      <c r="G537" s="12">
        <v>-12.5</v>
      </c>
    </row>
    <row r="538" spans="1:7" s="1" customFormat="1" ht="15" customHeight="1" x14ac:dyDescent="0.2">
      <c r="A538" s="29" t="s">
        <v>655</v>
      </c>
      <c r="B538" s="12">
        <v>1</v>
      </c>
      <c r="C538" s="12">
        <v>289</v>
      </c>
      <c r="D538" s="20">
        <v>307</v>
      </c>
      <c r="E538" s="12" t="s">
        <v>44</v>
      </c>
      <c r="F538" s="11">
        <v>426000</v>
      </c>
      <c r="G538" s="22" t="s">
        <v>45</v>
      </c>
    </row>
    <row r="539" spans="1:7" s="1" customFormat="1" ht="15" customHeight="1" x14ac:dyDescent="0.2">
      <c r="A539" s="29" t="s">
        <v>656</v>
      </c>
      <c r="B539" s="12">
        <v>1</v>
      </c>
      <c r="C539" s="12">
        <v>777</v>
      </c>
      <c r="D539" s="20">
        <v>362</v>
      </c>
      <c r="E539" s="12" t="s">
        <v>44</v>
      </c>
      <c r="F539" s="11">
        <v>920000</v>
      </c>
      <c r="G539" s="22" t="s">
        <v>45</v>
      </c>
    </row>
    <row r="540" spans="1:7" s="1" customFormat="1" ht="15" customHeight="1" x14ac:dyDescent="0.2">
      <c r="A540" s="29" t="s">
        <v>657</v>
      </c>
      <c r="B540" s="12">
        <v>2</v>
      </c>
      <c r="C540" s="12">
        <v>478</v>
      </c>
      <c r="D540" s="20">
        <v>211.82</v>
      </c>
      <c r="E540" s="12" t="s">
        <v>44</v>
      </c>
      <c r="F540" s="11" t="s">
        <v>658</v>
      </c>
      <c r="G540" s="12" t="s">
        <v>45</v>
      </c>
    </row>
    <row r="541" spans="1:7" s="1" customFormat="1" ht="15" customHeight="1" x14ac:dyDescent="0.2">
      <c r="A541" s="29" t="s">
        <v>659</v>
      </c>
      <c r="B541" s="12">
        <v>1</v>
      </c>
      <c r="C541" s="12">
        <v>458</v>
      </c>
      <c r="D541" s="20">
        <v>304</v>
      </c>
      <c r="E541" s="12" t="s">
        <v>44</v>
      </c>
      <c r="F541" s="11">
        <v>500000</v>
      </c>
      <c r="G541" s="22" t="s">
        <v>45</v>
      </c>
    </row>
    <row r="542" spans="1:7" s="1" customFormat="1" ht="15" customHeight="1" x14ac:dyDescent="0.2">
      <c r="A542" s="29" t="s">
        <v>660</v>
      </c>
      <c r="B542" s="12">
        <v>2</v>
      </c>
      <c r="C542" s="12">
        <v>214</v>
      </c>
      <c r="D542" s="20">
        <v>162</v>
      </c>
      <c r="E542" s="12" t="s">
        <v>44</v>
      </c>
      <c r="F542" s="11" t="s">
        <v>661</v>
      </c>
      <c r="G542" s="22" t="s">
        <v>45</v>
      </c>
    </row>
    <row r="543" spans="1:7" s="1" customFormat="1" ht="15" customHeight="1" x14ac:dyDescent="0.2">
      <c r="A543" s="29" t="s">
        <v>662</v>
      </c>
      <c r="B543" s="12">
        <v>1</v>
      </c>
      <c r="C543" s="12">
        <v>376</v>
      </c>
      <c r="D543" s="20">
        <v>274</v>
      </c>
      <c r="E543" s="12" t="s">
        <v>44</v>
      </c>
      <c r="F543" s="11">
        <v>1300000</v>
      </c>
      <c r="G543" s="22" t="s">
        <v>45</v>
      </c>
    </row>
    <row r="544" spans="1:7" s="1" customFormat="1" ht="15" customHeight="1" x14ac:dyDescent="0.2">
      <c r="A544" s="29"/>
      <c r="B544" s="12"/>
      <c r="C544" s="12"/>
      <c r="D544" s="20"/>
      <c r="E544" s="12"/>
      <c r="F544" s="11"/>
      <c r="G544" s="12"/>
    </row>
    <row r="545" spans="1:11" s="13" customFormat="1" ht="15" customHeight="1" x14ac:dyDescent="0.2">
      <c r="A545" s="176" t="s">
        <v>663</v>
      </c>
      <c r="B545" s="181"/>
      <c r="C545" s="181"/>
      <c r="D545" s="181"/>
      <c r="E545" s="181"/>
      <c r="F545" s="181"/>
      <c r="G545" s="187"/>
      <c r="H545" s="12"/>
      <c r="I545" s="12"/>
      <c r="J545" s="12"/>
      <c r="K545" s="12"/>
    </row>
    <row r="546" spans="1:11" s="1" customFormat="1" ht="15" customHeight="1" x14ac:dyDescent="0.2">
      <c r="A546" s="91" t="s">
        <v>82</v>
      </c>
      <c r="B546" s="14"/>
      <c r="C546" s="14"/>
      <c r="D546" s="14"/>
      <c r="E546" s="14"/>
      <c r="F546" s="14"/>
      <c r="G546" s="14"/>
    </row>
    <row r="547" spans="1:11" s="13" customFormat="1" ht="15" customHeight="1" x14ac:dyDescent="0.2">
      <c r="A547" s="19" t="s">
        <v>664</v>
      </c>
      <c r="B547" s="12">
        <v>2</v>
      </c>
      <c r="C547" s="20">
        <v>184</v>
      </c>
      <c r="D547" s="20">
        <v>121.51</v>
      </c>
      <c r="E547" s="11">
        <v>345000</v>
      </c>
      <c r="F547" s="11" t="s">
        <v>484</v>
      </c>
      <c r="G547" s="12" t="s">
        <v>68</v>
      </c>
    </row>
    <row r="548" spans="1:11" s="13" customFormat="1" ht="15" customHeight="1" x14ac:dyDescent="0.2">
      <c r="A548" s="19" t="s">
        <v>546</v>
      </c>
      <c r="B548" s="12">
        <v>1</v>
      </c>
      <c r="C548" s="20">
        <v>107</v>
      </c>
      <c r="D548" s="20">
        <v>62</v>
      </c>
      <c r="E548" s="11">
        <v>120000</v>
      </c>
      <c r="F548" s="11">
        <v>120000</v>
      </c>
      <c r="G548" s="12" t="s">
        <v>68</v>
      </c>
    </row>
    <row r="549" spans="1:11" s="13" customFormat="1" ht="15" customHeight="1" x14ac:dyDescent="0.2">
      <c r="A549" s="19"/>
      <c r="B549" s="12"/>
      <c r="C549" s="12"/>
      <c r="D549" s="12"/>
      <c r="E549" s="12"/>
      <c r="F549" s="12"/>
      <c r="G549" s="12"/>
    </row>
    <row r="550" spans="1:11" s="13" customFormat="1" ht="15" customHeight="1" x14ac:dyDescent="0.2">
      <c r="A550" s="176" t="s">
        <v>665</v>
      </c>
      <c r="B550" s="181"/>
      <c r="C550" s="181"/>
      <c r="D550" s="181"/>
      <c r="E550" s="181"/>
      <c r="F550" s="181"/>
      <c r="G550" s="187"/>
      <c r="H550" s="12"/>
      <c r="I550" s="12"/>
      <c r="J550" s="12"/>
      <c r="K550" s="12"/>
    </row>
    <row r="551" spans="1:11" s="1" customFormat="1" ht="15" customHeight="1" x14ac:dyDescent="0.2">
      <c r="A551" s="91" t="s">
        <v>82</v>
      </c>
      <c r="B551" s="14"/>
      <c r="C551" s="14"/>
      <c r="D551" s="14"/>
      <c r="E551" s="14"/>
      <c r="F551" s="14"/>
      <c r="G551" s="14"/>
    </row>
    <row r="552" spans="1:11" s="13" customFormat="1" ht="15" customHeight="1" x14ac:dyDescent="0.2">
      <c r="A552" s="19" t="s">
        <v>666</v>
      </c>
      <c r="B552" s="12">
        <v>5</v>
      </c>
      <c r="C552" s="12">
        <v>82</v>
      </c>
      <c r="D552" s="20">
        <v>80.144999999999996</v>
      </c>
      <c r="E552" s="12" t="s">
        <v>667</v>
      </c>
      <c r="F552" s="12" t="s">
        <v>668</v>
      </c>
      <c r="G552" s="12">
        <v>6.9</v>
      </c>
    </row>
    <row r="553" spans="1:11" s="13" customFormat="1" ht="15" customHeight="1" x14ac:dyDescent="0.2">
      <c r="A553" s="19" t="s">
        <v>669</v>
      </c>
      <c r="B553" s="12">
        <v>3</v>
      </c>
      <c r="C553" s="12">
        <v>200</v>
      </c>
      <c r="D553" s="12">
        <v>150</v>
      </c>
      <c r="E553" s="12" t="s">
        <v>426</v>
      </c>
      <c r="F553" s="11" t="s">
        <v>670</v>
      </c>
      <c r="G553" s="12">
        <v>10.6</v>
      </c>
    </row>
    <row r="554" spans="1:11" s="13" customFormat="1" ht="15" customHeight="1" x14ac:dyDescent="0.2">
      <c r="A554" s="19"/>
      <c r="B554" s="12"/>
      <c r="C554" s="12"/>
      <c r="D554" s="12"/>
      <c r="E554" s="12"/>
      <c r="F554" s="11"/>
      <c r="G554" s="12"/>
    </row>
    <row r="555" spans="1:11" s="13" customFormat="1" ht="15" customHeight="1" x14ac:dyDescent="0.2">
      <c r="A555" s="91" t="s">
        <v>69</v>
      </c>
      <c r="B555" s="12"/>
      <c r="C555" s="12"/>
      <c r="D555" s="12"/>
      <c r="E555" s="12"/>
      <c r="F555" s="12"/>
      <c r="G555" s="12"/>
    </row>
    <row r="556" spans="1:11" s="13" customFormat="1" ht="15" customHeight="1" x14ac:dyDescent="0.2">
      <c r="A556" s="19" t="s">
        <v>236</v>
      </c>
      <c r="B556" s="12">
        <v>1</v>
      </c>
      <c r="C556" s="12">
        <v>149</v>
      </c>
      <c r="D556" s="12">
        <v>126</v>
      </c>
      <c r="E556" s="12" t="s">
        <v>44</v>
      </c>
      <c r="F556" s="11">
        <v>267000</v>
      </c>
      <c r="G556" s="12" t="s">
        <v>45</v>
      </c>
    </row>
    <row r="557" spans="1:11" s="1" customFormat="1" ht="15" customHeight="1" x14ac:dyDescent="0.2">
      <c r="A557" s="91"/>
      <c r="B557" s="14"/>
      <c r="C557" s="14"/>
      <c r="D557" s="14"/>
      <c r="E557" s="14"/>
      <c r="F557" s="14"/>
      <c r="G557" s="14"/>
    </row>
    <row r="558" spans="1:11" s="13" customFormat="1" ht="15" customHeight="1" x14ac:dyDescent="0.2">
      <c r="A558" s="176" t="s">
        <v>671</v>
      </c>
      <c r="B558" s="181"/>
      <c r="C558" s="181"/>
      <c r="D558" s="181"/>
      <c r="E558" s="181"/>
      <c r="F558" s="181"/>
      <c r="G558" s="187"/>
      <c r="H558" s="12"/>
      <c r="I558" s="12"/>
      <c r="J558" s="12"/>
      <c r="K558" s="12"/>
    </row>
    <row r="559" spans="1:11" ht="15" customHeight="1" x14ac:dyDescent="0.2">
      <c r="A559" s="1" t="s">
        <v>47</v>
      </c>
      <c r="B559" s="16"/>
      <c r="C559" s="12"/>
      <c r="D559" s="16"/>
      <c r="E559" s="16"/>
      <c r="F559" s="12"/>
      <c r="G559" s="32"/>
    </row>
    <row r="560" spans="1:11" ht="15" customHeight="1" x14ac:dyDescent="0.2">
      <c r="A560" s="13" t="s">
        <v>672</v>
      </c>
      <c r="B560" s="12">
        <v>3</v>
      </c>
      <c r="C560" s="12">
        <v>445</v>
      </c>
      <c r="D560" s="12">
        <v>150</v>
      </c>
      <c r="E560" s="11" t="s">
        <v>673</v>
      </c>
      <c r="F560" s="11" t="s">
        <v>674</v>
      </c>
      <c r="G560" s="32">
        <v>-4.3</v>
      </c>
    </row>
    <row r="561" spans="1:7" ht="15" customHeight="1" x14ac:dyDescent="0.2">
      <c r="A561" s="13" t="s">
        <v>675</v>
      </c>
      <c r="B561" s="12">
        <v>1</v>
      </c>
      <c r="C561" s="12">
        <v>388</v>
      </c>
      <c r="D561" s="12">
        <v>106</v>
      </c>
      <c r="E561" s="11" t="s">
        <v>44</v>
      </c>
      <c r="F561" s="11">
        <v>250000</v>
      </c>
      <c r="G561" s="32"/>
    </row>
    <row r="562" spans="1:7" ht="15" customHeight="1" x14ac:dyDescent="0.2">
      <c r="A562" s="13"/>
      <c r="B562" s="12"/>
      <c r="C562" s="12"/>
      <c r="D562" s="12"/>
      <c r="E562" s="11"/>
      <c r="F562" s="11"/>
      <c r="G562" s="32"/>
    </row>
    <row r="563" spans="1:7" s="1" customFormat="1" ht="15" customHeight="1" x14ac:dyDescent="0.2">
      <c r="A563" s="91" t="s">
        <v>52</v>
      </c>
      <c r="B563" s="14"/>
      <c r="C563" s="14"/>
      <c r="D563" s="14"/>
      <c r="E563" s="14"/>
      <c r="F563" s="14"/>
      <c r="G563" s="14"/>
    </row>
    <row r="564" spans="1:7" s="13" customFormat="1" ht="15" customHeight="1" x14ac:dyDescent="0.2">
      <c r="A564" s="19" t="s">
        <v>676</v>
      </c>
      <c r="B564" s="12">
        <v>1</v>
      </c>
      <c r="C564" s="12">
        <v>639</v>
      </c>
      <c r="D564" s="12">
        <v>154</v>
      </c>
      <c r="E564" s="12" t="s">
        <v>44</v>
      </c>
      <c r="F564" s="11">
        <v>445800</v>
      </c>
      <c r="G564" s="12" t="s">
        <v>45</v>
      </c>
    </row>
    <row r="565" spans="1:7" ht="15" customHeight="1" x14ac:dyDescent="0.2">
      <c r="A565" s="13"/>
      <c r="B565" s="12"/>
      <c r="C565" s="12"/>
      <c r="D565" s="12"/>
      <c r="E565" s="11"/>
      <c r="F565" s="11"/>
      <c r="G565" s="32"/>
    </row>
    <row r="566" spans="1:7" s="1" customFormat="1" ht="15" customHeight="1" x14ac:dyDescent="0.2">
      <c r="A566" s="91" t="s">
        <v>69</v>
      </c>
      <c r="B566" s="14"/>
      <c r="C566" s="14"/>
      <c r="D566" s="14"/>
      <c r="E566" s="14"/>
      <c r="F566" s="14"/>
      <c r="G566" s="14"/>
    </row>
    <row r="567" spans="1:7" s="13" customFormat="1" ht="15" customHeight="1" x14ac:dyDescent="0.2">
      <c r="A567" s="19" t="s">
        <v>236</v>
      </c>
      <c r="B567" s="12">
        <v>1</v>
      </c>
      <c r="C567" s="12">
        <v>485</v>
      </c>
      <c r="D567" s="12">
        <v>162</v>
      </c>
      <c r="E567" s="12" t="s">
        <v>44</v>
      </c>
      <c r="F567" s="11">
        <v>750000</v>
      </c>
      <c r="G567" s="12" t="s">
        <v>45</v>
      </c>
    </row>
    <row r="568" spans="1:7" s="13" customFormat="1" ht="15" customHeight="1" x14ac:dyDescent="0.2">
      <c r="A568" s="19" t="s">
        <v>677</v>
      </c>
      <c r="B568" s="12">
        <v>1</v>
      </c>
      <c r="C568" s="12">
        <v>373</v>
      </c>
      <c r="D568" s="20">
        <v>209</v>
      </c>
      <c r="E568" s="12" t="s">
        <v>44</v>
      </c>
      <c r="F568" s="11">
        <v>220000</v>
      </c>
      <c r="G568" s="12" t="s">
        <v>45</v>
      </c>
    </row>
    <row r="569" spans="1:7" s="13" customFormat="1" ht="15" customHeight="1" x14ac:dyDescent="0.2">
      <c r="A569" s="19" t="s">
        <v>678</v>
      </c>
      <c r="B569" s="12">
        <v>1</v>
      </c>
      <c r="C569" s="12">
        <v>320</v>
      </c>
      <c r="D569" s="20">
        <v>79.564999999999998</v>
      </c>
      <c r="E569" s="12" t="s">
        <v>44</v>
      </c>
      <c r="F569" s="11">
        <v>210000</v>
      </c>
      <c r="G569" s="12" t="s">
        <v>45</v>
      </c>
    </row>
    <row r="570" spans="1:7" s="13" customFormat="1" ht="15" customHeight="1" x14ac:dyDescent="0.2">
      <c r="A570" s="19" t="s">
        <v>679</v>
      </c>
      <c r="B570" s="12">
        <v>1</v>
      </c>
      <c r="C570" s="20">
        <v>514.70000000000005</v>
      </c>
      <c r="D570" s="20">
        <v>159.24</v>
      </c>
      <c r="E570" s="11">
        <v>365000</v>
      </c>
      <c r="F570" s="11">
        <v>350000</v>
      </c>
      <c r="G570" s="12">
        <v>-4.0999999999999996</v>
      </c>
    </row>
    <row r="571" spans="1:7" s="13" customFormat="1" ht="15" customHeight="1" x14ac:dyDescent="0.2">
      <c r="A571" s="19" t="s">
        <v>680</v>
      </c>
      <c r="B571" s="12">
        <v>5</v>
      </c>
      <c r="C571" s="20">
        <v>502</v>
      </c>
      <c r="D571" s="20">
        <v>109.005</v>
      </c>
      <c r="E571" s="11" t="s">
        <v>311</v>
      </c>
      <c r="F571" s="11" t="s">
        <v>310</v>
      </c>
      <c r="G571" s="12">
        <v>-6.3</v>
      </c>
    </row>
    <row r="572" spans="1:7" s="1" customFormat="1" ht="15" customHeight="1" x14ac:dyDescent="0.2">
      <c r="A572" s="91"/>
      <c r="B572" s="14"/>
      <c r="C572" s="14"/>
      <c r="D572" s="14"/>
      <c r="E572" s="14"/>
      <c r="F572" s="14"/>
      <c r="G572" s="14"/>
    </row>
    <row r="573" spans="1:7" s="1" customFormat="1" ht="15" customHeight="1" x14ac:dyDescent="0.2">
      <c r="A573" s="91" t="s">
        <v>82</v>
      </c>
      <c r="B573" s="14"/>
      <c r="C573" s="14"/>
      <c r="D573" s="14"/>
      <c r="E573" s="14"/>
      <c r="F573" s="14"/>
      <c r="G573" s="14"/>
    </row>
    <row r="574" spans="1:7" s="13" customFormat="1" ht="15" customHeight="1" x14ac:dyDescent="0.2">
      <c r="A574" s="19" t="s">
        <v>681</v>
      </c>
      <c r="B574" s="12">
        <v>12</v>
      </c>
      <c r="C574" s="20">
        <v>372</v>
      </c>
      <c r="D574" s="20">
        <v>123.67</v>
      </c>
      <c r="E574" s="12" t="s">
        <v>682</v>
      </c>
      <c r="F574" s="11" t="s">
        <v>683</v>
      </c>
      <c r="G574" s="12">
        <v>5.9</v>
      </c>
    </row>
    <row r="575" spans="1:7" s="13" customFormat="1" ht="15" customHeight="1" x14ac:dyDescent="0.2">
      <c r="A575" s="19" t="s">
        <v>684</v>
      </c>
      <c r="B575" s="12">
        <v>1</v>
      </c>
      <c r="C575" s="20">
        <v>591</v>
      </c>
      <c r="D575" s="20">
        <v>189</v>
      </c>
      <c r="E575" s="12" t="s">
        <v>44</v>
      </c>
      <c r="F575" s="11">
        <v>430000</v>
      </c>
      <c r="G575" s="12" t="s">
        <v>45</v>
      </c>
    </row>
    <row r="576" spans="1:7" s="13" customFormat="1" ht="15" customHeight="1" x14ac:dyDescent="0.2">
      <c r="A576" s="19" t="s">
        <v>685</v>
      </c>
      <c r="B576" s="12">
        <v>2</v>
      </c>
      <c r="C576" s="20">
        <v>930</v>
      </c>
      <c r="D576" s="20">
        <v>157</v>
      </c>
      <c r="E576" s="12" t="s">
        <v>686</v>
      </c>
      <c r="F576" s="11" t="s">
        <v>687</v>
      </c>
      <c r="G576" s="12" t="s">
        <v>68</v>
      </c>
    </row>
    <row r="577" spans="1:7" s="13" customFormat="1" ht="15" customHeight="1" x14ac:dyDescent="0.2">
      <c r="A577" s="19" t="s">
        <v>688</v>
      </c>
      <c r="B577" s="12">
        <v>1</v>
      </c>
      <c r="C577" s="20">
        <v>883.5</v>
      </c>
      <c r="D577" s="20">
        <v>153.1</v>
      </c>
      <c r="E577" s="12" t="s">
        <v>44</v>
      </c>
      <c r="F577" s="11">
        <v>198000</v>
      </c>
      <c r="G577" s="12" t="s">
        <v>45</v>
      </c>
    </row>
    <row r="578" spans="1:7" s="13" customFormat="1" ht="15" customHeight="1" x14ac:dyDescent="0.2">
      <c r="A578" s="19" t="s">
        <v>602</v>
      </c>
      <c r="B578" s="12">
        <v>1</v>
      </c>
      <c r="C578" s="20">
        <v>500</v>
      </c>
      <c r="D578" s="20">
        <v>125</v>
      </c>
      <c r="E578" s="12" t="s">
        <v>689</v>
      </c>
      <c r="F578" s="11">
        <v>570000</v>
      </c>
      <c r="G578" s="12">
        <v>5.5</v>
      </c>
    </row>
    <row r="579" spans="1:7" s="13" customFormat="1" ht="15" customHeight="1" x14ac:dyDescent="0.2">
      <c r="A579" s="19" t="s">
        <v>690</v>
      </c>
      <c r="B579" s="12">
        <v>1</v>
      </c>
      <c r="C579" s="20">
        <v>464.5</v>
      </c>
      <c r="D579" s="20">
        <v>156.16999999999999</v>
      </c>
      <c r="E579" s="12" t="s">
        <v>44</v>
      </c>
      <c r="F579" s="11">
        <v>340000</v>
      </c>
      <c r="G579" s="12" t="s">
        <v>45</v>
      </c>
    </row>
    <row r="580" spans="1:7" s="13" customFormat="1" ht="15" customHeight="1" x14ac:dyDescent="0.2">
      <c r="A580" s="19" t="s">
        <v>691</v>
      </c>
      <c r="B580" s="12">
        <v>1</v>
      </c>
      <c r="C580" s="20">
        <v>427.06099999999998</v>
      </c>
      <c r="D580" s="20">
        <v>278.7</v>
      </c>
      <c r="E580" s="12" t="s">
        <v>44</v>
      </c>
      <c r="F580" s="11">
        <v>240000</v>
      </c>
      <c r="G580" s="12" t="s">
        <v>45</v>
      </c>
    </row>
    <row r="581" spans="1:7" s="13" customFormat="1" ht="15" customHeight="1" x14ac:dyDescent="0.2">
      <c r="A581" s="19" t="s">
        <v>462</v>
      </c>
      <c r="B581" s="12">
        <v>1</v>
      </c>
      <c r="C581" s="20">
        <v>457</v>
      </c>
      <c r="D581" s="20">
        <v>131.32</v>
      </c>
      <c r="E581" s="12" t="s">
        <v>44</v>
      </c>
      <c r="F581" s="11">
        <v>650000</v>
      </c>
      <c r="G581" s="12" t="s">
        <v>45</v>
      </c>
    </row>
    <row r="582" spans="1:7" s="13" customFormat="1" ht="15" customHeight="1" x14ac:dyDescent="0.2">
      <c r="A582" s="19" t="s">
        <v>283</v>
      </c>
      <c r="B582" s="12">
        <v>1</v>
      </c>
      <c r="C582" s="20">
        <v>415</v>
      </c>
      <c r="D582" s="20">
        <v>137.79499999999999</v>
      </c>
      <c r="E582" s="12" t="s">
        <v>44</v>
      </c>
      <c r="F582" s="11">
        <v>590000</v>
      </c>
      <c r="G582" s="12" t="s">
        <v>45</v>
      </c>
    </row>
    <row r="583" spans="1:7" s="13" customFormat="1" ht="15" customHeight="1" x14ac:dyDescent="0.2">
      <c r="A583" s="19" t="s">
        <v>692</v>
      </c>
      <c r="B583" s="12">
        <v>1</v>
      </c>
      <c r="C583" s="20">
        <v>411</v>
      </c>
      <c r="D583" s="20">
        <v>141</v>
      </c>
      <c r="E583" s="12" t="s">
        <v>693</v>
      </c>
      <c r="F583" s="11">
        <v>590000</v>
      </c>
      <c r="G583" s="12">
        <v>17.2</v>
      </c>
    </row>
    <row r="584" spans="1:7" s="13" customFormat="1" ht="15" customHeight="1" x14ac:dyDescent="0.2">
      <c r="A584" s="19" t="s">
        <v>651</v>
      </c>
      <c r="B584" s="12">
        <v>1</v>
      </c>
      <c r="C584" s="20">
        <v>687.56100000000004</v>
      </c>
      <c r="D584" s="20">
        <v>156.16499999999999</v>
      </c>
      <c r="E584" s="12" t="s">
        <v>44</v>
      </c>
      <c r="F584" s="11">
        <v>430000</v>
      </c>
      <c r="G584" s="12" t="s">
        <v>45</v>
      </c>
    </row>
    <row r="585" spans="1:7" s="13" customFormat="1" ht="15" customHeight="1" x14ac:dyDescent="0.2">
      <c r="A585" s="19" t="s">
        <v>341</v>
      </c>
      <c r="B585" s="12">
        <v>5</v>
      </c>
      <c r="C585" s="20">
        <v>570</v>
      </c>
      <c r="D585" s="20">
        <v>132.13</v>
      </c>
      <c r="E585" s="11" t="s">
        <v>694</v>
      </c>
      <c r="F585" s="11" t="s">
        <v>695</v>
      </c>
      <c r="G585" s="32">
        <v>3.4</v>
      </c>
    </row>
    <row r="586" spans="1:7" s="13" customFormat="1" ht="15" customHeight="1" x14ac:dyDescent="0.2">
      <c r="A586" s="19" t="s">
        <v>696</v>
      </c>
      <c r="B586" s="12">
        <v>1</v>
      </c>
      <c r="C586" s="20">
        <v>728</v>
      </c>
      <c r="D586" s="20">
        <v>183</v>
      </c>
      <c r="E586" s="11" t="s">
        <v>44</v>
      </c>
      <c r="F586" s="11">
        <v>430000</v>
      </c>
      <c r="G586" s="12" t="s">
        <v>45</v>
      </c>
    </row>
    <row r="587" spans="1:7" s="13" customFormat="1" ht="15" customHeight="1" x14ac:dyDescent="0.2">
      <c r="A587" s="19" t="s">
        <v>697</v>
      </c>
      <c r="B587" s="12">
        <v>1</v>
      </c>
      <c r="C587" s="20">
        <v>65</v>
      </c>
      <c r="D587" s="20">
        <v>280</v>
      </c>
      <c r="E587" s="11" t="s">
        <v>44</v>
      </c>
      <c r="F587" s="11">
        <v>550000</v>
      </c>
      <c r="G587" s="12" t="s">
        <v>45</v>
      </c>
    </row>
    <row r="588" spans="1:7" s="13" customFormat="1" ht="15" customHeight="1" x14ac:dyDescent="0.2">
      <c r="A588" s="19" t="s">
        <v>698</v>
      </c>
      <c r="B588" s="12">
        <v>1</v>
      </c>
      <c r="C588" s="20">
        <v>405</v>
      </c>
      <c r="D588" s="20">
        <v>67.77</v>
      </c>
      <c r="E588" s="12" t="s">
        <v>44</v>
      </c>
      <c r="F588" s="11">
        <v>420000</v>
      </c>
      <c r="G588" s="12" t="s">
        <v>45</v>
      </c>
    </row>
    <row r="589" spans="1:7" s="13" customFormat="1" ht="15" customHeight="1" x14ac:dyDescent="0.2">
      <c r="A589" s="19" t="s">
        <v>699</v>
      </c>
      <c r="B589" s="12">
        <v>1</v>
      </c>
      <c r="C589" s="20">
        <v>435</v>
      </c>
      <c r="D589" s="20">
        <v>152</v>
      </c>
      <c r="E589" s="11">
        <v>615000</v>
      </c>
      <c r="F589" s="11">
        <v>570000</v>
      </c>
      <c r="G589" s="12">
        <v>-7.3</v>
      </c>
    </row>
    <row r="590" spans="1:7" s="13" customFormat="1" ht="15" customHeight="1" x14ac:dyDescent="0.2">
      <c r="A590" s="19" t="s">
        <v>571</v>
      </c>
      <c r="B590" s="12">
        <v>4</v>
      </c>
      <c r="C590" s="20">
        <v>373</v>
      </c>
      <c r="D590" s="20">
        <v>128</v>
      </c>
      <c r="E590" s="11">
        <v>420000</v>
      </c>
      <c r="F590" s="11" t="s">
        <v>700</v>
      </c>
      <c r="G590" s="12">
        <v>10.1</v>
      </c>
    </row>
    <row r="591" spans="1:7" s="13" customFormat="1" ht="15" customHeight="1" x14ac:dyDescent="0.2">
      <c r="A591" s="19" t="s">
        <v>619</v>
      </c>
      <c r="B591" s="12">
        <v>1</v>
      </c>
      <c r="C591" s="20">
        <v>608</v>
      </c>
      <c r="D591" s="20">
        <v>213</v>
      </c>
      <c r="E591" s="11" t="s">
        <v>44</v>
      </c>
      <c r="F591" s="11">
        <v>788800</v>
      </c>
      <c r="G591" s="12" t="s">
        <v>45</v>
      </c>
    </row>
    <row r="592" spans="1:7" s="13" customFormat="1" ht="15" customHeight="1" x14ac:dyDescent="0.2">
      <c r="A592" s="19" t="s">
        <v>701</v>
      </c>
      <c r="B592" s="12">
        <v>1</v>
      </c>
      <c r="C592" s="20">
        <v>418</v>
      </c>
      <c r="D592" s="20">
        <v>95</v>
      </c>
      <c r="E592" s="11" t="s">
        <v>44</v>
      </c>
      <c r="F592" s="11">
        <v>400000</v>
      </c>
      <c r="G592" s="12" t="s">
        <v>45</v>
      </c>
    </row>
    <row r="593" spans="1:7" s="13" customFormat="1" ht="15" customHeight="1" x14ac:dyDescent="0.2">
      <c r="A593" s="19" t="s">
        <v>702</v>
      </c>
      <c r="B593" s="12">
        <v>2</v>
      </c>
      <c r="C593" s="20">
        <v>449</v>
      </c>
      <c r="D593" s="20">
        <v>115</v>
      </c>
      <c r="E593" s="11" t="s">
        <v>44</v>
      </c>
      <c r="F593" s="11" t="s">
        <v>703</v>
      </c>
      <c r="G593" s="12" t="s">
        <v>45</v>
      </c>
    </row>
    <row r="594" spans="1:7" s="1" customFormat="1" ht="15" customHeight="1" x14ac:dyDescent="0.2">
      <c r="A594" s="91"/>
      <c r="B594" s="14"/>
      <c r="C594" s="14"/>
      <c r="D594" s="14"/>
      <c r="E594" s="14"/>
      <c r="F594" s="14"/>
      <c r="G594" s="14"/>
    </row>
    <row r="595" spans="1:7" s="1" customFormat="1" ht="15" customHeight="1" x14ac:dyDescent="0.2">
      <c r="A595" s="91" t="s">
        <v>108</v>
      </c>
      <c r="B595" s="14"/>
      <c r="C595" s="14"/>
      <c r="D595" s="14"/>
      <c r="E595" s="14"/>
      <c r="F595" s="14"/>
      <c r="G595" s="14"/>
    </row>
    <row r="596" spans="1:7" s="13" customFormat="1" ht="15" customHeight="1" x14ac:dyDescent="0.2">
      <c r="A596" s="19" t="s">
        <v>704</v>
      </c>
      <c r="B596" s="12">
        <v>1</v>
      </c>
      <c r="C596" s="12">
        <v>1076</v>
      </c>
      <c r="D596" s="20">
        <v>113.52</v>
      </c>
      <c r="E596" s="12" t="s">
        <v>44</v>
      </c>
      <c r="F596" s="11">
        <v>400000</v>
      </c>
      <c r="G596" s="12" t="s">
        <v>45</v>
      </c>
    </row>
    <row r="597" spans="1:7" s="36" customFormat="1" ht="15" customHeight="1" x14ac:dyDescent="0.2">
      <c r="A597" s="1"/>
      <c r="B597" s="25"/>
      <c r="C597" s="25"/>
      <c r="D597" s="25"/>
      <c r="E597" s="25"/>
      <c r="F597" s="25"/>
      <c r="G597" s="32"/>
    </row>
    <row r="598" spans="1:7" s="36" customFormat="1" ht="15" customHeight="1" x14ac:dyDescent="0.2">
      <c r="A598" s="176" t="s">
        <v>705</v>
      </c>
      <c r="B598" s="181"/>
      <c r="C598" s="181"/>
      <c r="D598" s="181"/>
      <c r="E598" s="181"/>
      <c r="F598" s="181"/>
      <c r="G598" s="187"/>
    </row>
    <row r="599" spans="1:7" s="36" customFormat="1" ht="15" customHeight="1" x14ac:dyDescent="0.2">
      <c r="A599" s="1" t="s">
        <v>47</v>
      </c>
      <c r="B599" s="25"/>
      <c r="C599" s="25"/>
      <c r="D599" s="25"/>
      <c r="E599" s="25"/>
      <c r="F599" s="25"/>
      <c r="G599" s="32"/>
    </row>
    <row r="600" spans="1:7" ht="15" customHeight="1" x14ac:dyDescent="0.2">
      <c r="A600" s="13" t="s">
        <v>672</v>
      </c>
      <c r="B600" s="12">
        <v>1</v>
      </c>
      <c r="C600" s="12">
        <v>585</v>
      </c>
      <c r="D600" s="20">
        <v>237</v>
      </c>
      <c r="E600" s="11" t="s">
        <v>44</v>
      </c>
      <c r="F600" s="11">
        <v>550000</v>
      </c>
      <c r="G600" s="22" t="s">
        <v>45</v>
      </c>
    </row>
    <row r="601" spans="1:7" ht="15" customHeight="1" x14ac:dyDescent="0.2">
      <c r="A601" s="13"/>
      <c r="B601" s="12"/>
      <c r="C601" s="12"/>
      <c r="D601" s="20"/>
      <c r="E601" s="11"/>
      <c r="F601" s="11"/>
      <c r="G601" s="22"/>
    </row>
    <row r="602" spans="1:7" s="1" customFormat="1" ht="15" customHeight="1" x14ac:dyDescent="0.2">
      <c r="A602" s="91" t="s">
        <v>82</v>
      </c>
      <c r="B602" s="14"/>
      <c r="C602" s="14"/>
      <c r="D602" s="14"/>
      <c r="E602" s="14"/>
      <c r="F602" s="14"/>
      <c r="G602" s="14"/>
    </row>
    <row r="603" spans="1:7" s="13" customFormat="1" ht="15" customHeight="1" x14ac:dyDescent="0.2">
      <c r="A603" s="19" t="s">
        <v>699</v>
      </c>
      <c r="B603" s="12">
        <v>1</v>
      </c>
      <c r="C603" s="12">
        <v>372</v>
      </c>
      <c r="D603" s="20">
        <v>220.14500000000001</v>
      </c>
      <c r="E603" s="12" t="s">
        <v>706</v>
      </c>
      <c r="F603" s="11">
        <v>680000</v>
      </c>
      <c r="G603" s="12">
        <v>2.4</v>
      </c>
    </row>
    <row r="604" spans="1:7" s="1" customFormat="1" ht="15" customHeight="1" x14ac:dyDescent="0.2">
      <c r="A604" s="91"/>
      <c r="B604" s="14"/>
      <c r="C604" s="14"/>
      <c r="D604" s="14"/>
      <c r="E604" s="14"/>
      <c r="F604" s="14"/>
      <c r="G604" s="14"/>
    </row>
    <row r="605" spans="1:7" s="36" customFormat="1" ht="15" customHeight="1" x14ac:dyDescent="0.2">
      <c r="A605" s="176" t="s">
        <v>707</v>
      </c>
      <c r="B605" s="181"/>
      <c r="C605" s="181"/>
      <c r="D605" s="181"/>
      <c r="E605" s="181"/>
      <c r="F605" s="181"/>
      <c r="G605" s="187"/>
    </row>
    <row r="606" spans="1:7" s="1" customFormat="1" ht="15" customHeight="1" x14ac:dyDescent="0.2">
      <c r="A606" s="91" t="s">
        <v>69</v>
      </c>
      <c r="B606" s="14"/>
      <c r="C606" s="14"/>
      <c r="D606" s="14"/>
      <c r="E606" s="14"/>
      <c r="F606" s="14"/>
      <c r="G606" s="14"/>
    </row>
    <row r="607" spans="1:7" s="13" customFormat="1" ht="15" customHeight="1" x14ac:dyDescent="0.2">
      <c r="A607" s="19" t="s">
        <v>236</v>
      </c>
      <c r="B607" s="12">
        <v>1</v>
      </c>
      <c r="C607" s="12">
        <v>1350</v>
      </c>
      <c r="D607" s="12">
        <v>174</v>
      </c>
      <c r="E607" s="12" t="s">
        <v>44</v>
      </c>
      <c r="F607" s="11">
        <v>645000</v>
      </c>
      <c r="G607" s="12" t="s">
        <v>45</v>
      </c>
    </row>
    <row r="608" spans="1:7" s="13" customFormat="1" ht="15" customHeight="1" x14ac:dyDescent="0.2">
      <c r="A608" s="19" t="s">
        <v>680</v>
      </c>
      <c r="B608" s="12">
        <v>1</v>
      </c>
      <c r="C608" s="12">
        <v>579</v>
      </c>
      <c r="D608" s="12">
        <v>180</v>
      </c>
      <c r="E608" s="12" t="s">
        <v>44</v>
      </c>
      <c r="F608" s="11">
        <v>448000</v>
      </c>
      <c r="G608" s="12" t="s">
        <v>45</v>
      </c>
    </row>
    <row r="609" spans="1:7" s="13" customFormat="1" ht="15" customHeight="1" x14ac:dyDescent="0.2">
      <c r="A609" s="19" t="s">
        <v>708</v>
      </c>
      <c r="B609" s="12">
        <v>1</v>
      </c>
      <c r="C609" s="12">
        <v>502</v>
      </c>
      <c r="D609" s="20">
        <v>168.29</v>
      </c>
      <c r="E609" s="11">
        <v>560000</v>
      </c>
      <c r="F609" s="11">
        <v>550000</v>
      </c>
      <c r="G609" s="12" t="s">
        <v>68</v>
      </c>
    </row>
    <row r="610" spans="1:7" s="1" customFormat="1" ht="15" customHeight="1" x14ac:dyDescent="0.2">
      <c r="A610" s="91"/>
      <c r="B610" s="14"/>
      <c r="C610" s="14"/>
      <c r="D610" s="14"/>
      <c r="E610" s="14"/>
      <c r="F610" s="14"/>
      <c r="G610" s="14"/>
    </row>
    <row r="611" spans="1:7" s="1" customFormat="1" ht="15" customHeight="1" x14ac:dyDescent="0.2">
      <c r="A611" s="91" t="s">
        <v>82</v>
      </c>
      <c r="B611" s="14"/>
      <c r="C611" s="14"/>
      <c r="D611" s="14"/>
      <c r="E611" s="14"/>
      <c r="F611" s="14"/>
      <c r="G611" s="14"/>
    </row>
    <row r="612" spans="1:7" s="13" customFormat="1" ht="15" customHeight="1" x14ac:dyDescent="0.2">
      <c r="A612" s="19" t="s">
        <v>681</v>
      </c>
      <c r="B612" s="12">
        <v>4</v>
      </c>
      <c r="C612" s="12">
        <v>372</v>
      </c>
      <c r="D612" s="12">
        <v>240</v>
      </c>
      <c r="E612" s="12" t="s">
        <v>44</v>
      </c>
      <c r="F612" s="11" t="s">
        <v>709</v>
      </c>
      <c r="G612" s="12" t="s">
        <v>45</v>
      </c>
    </row>
    <row r="613" spans="1:7" s="13" customFormat="1" ht="15" customHeight="1" x14ac:dyDescent="0.2">
      <c r="A613" s="19" t="s">
        <v>710</v>
      </c>
      <c r="B613" s="12">
        <v>1</v>
      </c>
      <c r="C613" s="12">
        <v>446</v>
      </c>
      <c r="D613" s="12">
        <v>206</v>
      </c>
      <c r="E613" s="12" t="s">
        <v>44</v>
      </c>
      <c r="F613" s="11">
        <v>500000</v>
      </c>
      <c r="G613" s="12" t="s">
        <v>45</v>
      </c>
    </row>
    <row r="614" spans="1:7" s="13" customFormat="1" ht="15" customHeight="1" x14ac:dyDescent="0.2">
      <c r="A614" s="19" t="s">
        <v>711</v>
      </c>
      <c r="B614" s="12">
        <v>1</v>
      </c>
      <c r="C614" s="20">
        <v>1034.4760000000001</v>
      </c>
      <c r="D614" s="20">
        <v>309.8</v>
      </c>
      <c r="E614" s="12" t="s">
        <v>44</v>
      </c>
      <c r="F614" s="11">
        <v>650000</v>
      </c>
      <c r="G614" s="12" t="s">
        <v>45</v>
      </c>
    </row>
    <row r="615" spans="1:7" s="13" customFormat="1" ht="15" customHeight="1" x14ac:dyDescent="0.2">
      <c r="A615" s="19" t="s">
        <v>712</v>
      </c>
      <c r="B615" s="12">
        <v>1</v>
      </c>
      <c r="C615" s="20">
        <v>458</v>
      </c>
      <c r="D615" s="20">
        <v>171</v>
      </c>
      <c r="E615" s="12" t="s">
        <v>44</v>
      </c>
      <c r="F615" s="11">
        <v>740000</v>
      </c>
      <c r="G615" s="12" t="s">
        <v>45</v>
      </c>
    </row>
    <row r="616" spans="1:7" s="13" customFormat="1" ht="15" customHeight="1" x14ac:dyDescent="0.2">
      <c r="A616" s="19" t="s">
        <v>602</v>
      </c>
      <c r="B616" s="12">
        <v>5</v>
      </c>
      <c r="C616" s="20">
        <v>500</v>
      </c>
      <c r="D616" s="20">
        <v>204.85</v>
      </c>
      <c r="E616" s="12" t="s">
        <v>713</v>
      </c>
      <c r="F616" s="11" t="s">
        <v>714</v>
      </c>
      <c r="G616" s="12">
        <v>2.2000000000000002</v>
      </c>
    </row>
    <row r="617" spans="1:7" s="13" customFormat="1" ht="15" customHeight="1" x14ac:dyDescent="0.2">
      <c r="A617" s="19" t="s">
        <v>462</v>
      </c>
      <c r="B617" s="12">
        <v>4</v>
      </c>
      <c r="C617" s="20">
        <v>535</v>
      </c>
      <c r="D617" s="20">
        <v>232</v>
      </c>
      <c r="E617" s="12" t="s">
        <v>715</v>
      </c>
      <c r="F617" s="11" t="s">
        <v>716</v>
      </c>
      <c r="G617" s="32">
        <v>16</v>
      </c>
    </row>
    <row r="618" spans="1:7" s="13" customFormat="1" ht="15" customHeight="1" x14ac:dyDescent="0.2">
      <c r="A618" s="19" t="s">
        <v>717</v>
      </c>
      <c r="B618" s="12">
        <v>2</v>
      </c>
      <c r="C618" s="20">
        <v>582</v>
      </c>
      <c r="D618" s="20">
        <v>263</v>
      </c>
      <c r="E618" s="12" t="s">
        <v>44</v>
      </c>
      <c r="F618" s="11" t="s">
        <v>718</v>
      </c>
      <c r="G618" s="12" t="s">
        <v>45</v>
      </c>
    </row>
    <row r="619" spans="1:7" s="13" customFormat="1" ht="15" customHeight="1" x14ac:dyDescent="0.2">
      <c r="A619" s="19" t="s">
        <v>719</v>
      </c>
      <c r="B619" s="12">
        <v>1</v>
      </c>
      <c r="C619" s="20">
        <v>740</v>
      </c>
      <c r="D619" s="20">
        <v>377</v>
      </c>
      <c r="E619" s="12" t="s">
        <v>44</v>
      </c>
      <c r="F619" s="11">
        <v>3500000</v>
      </c>
      <c r="G619" s="12" t="s">
        <v>45</v>
      </c>
    </row>
    <row r="620" spans="1:7" s="13" customFormat="1" ht="15" customHeight="1" x14ac:dyDescent="0.2">
      <c r="A620" s="19" t="s">
        <v>720</v>
      </c>
      <c r="B620" s="12">
        <v>1</v>
      </c>
      <c r="C620" s="20">
        <v>885</v>
      </c>
      <c r="D620" s="20">
        <v>284</v>
      </c>
      <c r="E620" s="12" t="s">
        <v>44</v>
      </c>
      <c r="F620" s="11">
        <v>2150000</v>
      </c>
      <c r="G620" s="12" t="s">
        <v>45</v>
      </c>
    </row>
    <row r="621" spans="1:7" s="13" customFormat="1" ht="15" customHeight="1" x14ac:dyDescent="0.2">
      <c r="A621" s="19" t="s">
        <v>721</v>
      </c>
      <c r="B621" s="12">
        <v>1</v>
      </c>
      <c r="C621" s="20">
        <v>799</v>
      </c>
      <c r="D621" s="20">
        <v>301</v>
      </c>
      <c r="E621" s="12" t="s">
        <v>44</v>
      </c>
      <c r="F621" s="11">
        <v>800000</v>
      </c>
      <c r="G621" s="12" t="s">
        <v>45</v>
      </c>
    </row>
    <row r="622" spans="1:7" s="13" customFormat="1" ht="15" customHeight="1" x14ac:dyDescent="0.2">
      <c r="A622" s="19" t="s">
        <v>722</v>
      </c>
      <c r="B622" s="12">
        <v>1</v>
      </c>
      <c r="C622" s="20">
        <v>502</v>
      </c>
      <c r="D622" s="20">
        <v>209.8</v>
      </c>
      <c r="E622" s="12" t="s">
        <v>44</v>
      </c>
      <c r="F622" s="11">
        <v>670000</v>
      </c>
      <c r="G622" s="12" t="s">
        <v>45</v>
      </c>
    </row>
    <row r="623" spans="1:7" s="13" customFormat="1" ht="15" customHeight="1" x14ac:dyDescent="0.2">
      <c r="A623" s="19" t="s">
        <v>722</v>
      </c>
      <c r="B623" s="12">
        <v>2</v>
      </c>
      <c r="C623" s="20">
        <v>845</v>
      </c>
      <c r="D623" s="20">
        <v>229</v>
      </c>
      <c r="E623" s="12" t="s">
        <v>44</v>
      </c>
      <c r="F623" s="11" t="s">
        <v>723</v>
      </c>
      <c r="G623" s="12" t="s">
        <v>45</v>
      </c>
    </row>
    <row r="624" spans="1:7" s="13" customFormat="1" ht="15" customHeight="1" x14ac:dyDescent="0.2">
      <c r="A624" s="19" t="s">
        <v>498</v>
      </c>
      <c r="B624" s="12">
        <v>1</v>
      </c>
      <c r="C624" s="20">
        <v>637.1</v>
      </c>
      <c r="D624" s="20">
        <v>194.8</v>
      </c>
      <c r="E624" s="12" t="s">
        <v>44</v>
      </c>
      <c r="F624" s="11">
        <v>420000</v>
      </c>
      <c r="G624" s="12" t="s">
        <v>45</v>
      </c>
    </row>
    <row r="625" spans="1:7" s="13" customFormat="1" ht="15" customHeight="1" x14ac:dyDescent="0.2">
      <c r="A625" s="19" t="s">
        <v>498</v>
      </c>
      <c r="B625" s="12">
        <v>1</v>
      </c>
      <c r="C625" s="20">
        <v>916</v>
      </c>
      <c r="D625" s="20">
        <v>507</v>
      </c>
      <c r="E625" s="12" t="s">
        <v>44</v>
      </c>
      <c r="F625" s="11">
        <v>900000</v>
      </c>
      <c r="G625" s="12" t="s">
        <v>45</v>
      </c>
    </row>
    <row r="626" spans="1:7" s="13" customFormat="1" ht="15" customHeight="1" x14ac:dyDescent="0.2">
      <c r="A626" s="19" t="s">
        <v>724</v>
      </c>
      <c r="B626" s="12">
        <v>3</v>
      </c>
      <c r="C626" s="20">
        <v>370</v>
      </c>
      <c r="D626" s="20">
        <v>214.5</v>
      </c>
      <c r="E626" s="11">
        <v>650000</v>
      </c>
      <c r="F626" s="11" t="s">
        <v>725</v>
      </c>
      <c r="G626" s="12">
        <v>-10.4</v>
      </c>
    </row>
    <row r="627" spans="1:7" s="13" customFormat="1" ht="15" customHeight="1" x14ac:dyDescent="0.2">
      <c r="A627" s="19" t="s">
        <v>726</v>
      </c>
      <c r="B627" s="12">
        <v>1</v>
      </c>
      <c r="C627" s="20">
        <v>613</v>
      </c>
      <c r="D627" s="20">
        <v>243</v>
      </c>
      <c r="E627" s="12" t="s">
        <v>44</v>
      </c>
      <c r="F627" s="11">
        <v>726000</v>
      </c>
      <c r="G627" s="12" t="s">
        <v>45</v>
      </c>
    </row>
    <row r="628" spans="1:7" s="13" customFormat="1" ht="15" customHeight="1" x14ac:dyDescent="0.2">
      <c r="A628" s="19" t="s">
        <v>528</v>
      </c>
      <c r="B628" s="12">
        <v>1</v>
      </c>
      <c r="C628" s="20">
        <v>398</v>
      </c>
      <c r="D628" s="20">
        <v>191.1</v>
      </c>
      <c r="E628" s="12" t="s">
        <v>44</v>
      </c>
      <c r="F628" s="11">
        <v>600000</v>
      </c>
      <c r="G628" s="12" t="s">
        <v>45</v>
      </c>
    </row>
    <row r="629" spans="1:7" s="13" customFormat="1" ht="15" customHeight="1" x14ac:dyDescent="0.2">
      <c r="A629" s="19" t="s">
        <v>528</v>
      </c>
      <c r="B629" s="12">
        <v>1</v>
      </c>
      <c r="C629" s="20">
        <v>796</v>
      </c>
      <c r="D629" s="20">
        <v>277</v>
      </c>
      <c r="E629" s="12" t="s">
        <v>44</v>
      </c>
      <c r="F629" s="11">
        <v>1350000</v>
      </c>
      <c r="G629" s="12" t="s">
        <v>45</v>
      </c>
    </row>
    <row r="630" spans="1:7" s="13" customFormat="1" ht="15" customHeight="1" x14ac:dyDescent="0.2">
      <c r="A630" s="19" t="s">
        <v>727</v>
      </c>
      <c r="B630" s="12">
        <v>1</v>
      </c>
      <c r="C630" s="20">
        <v>543</v>
      </c>
      <c r="D630" s="20">
        <v>190.5</v>
      </c>
      <c r="E630" s="11">
        <v>647000</v>
      </c>
      <c r="F630" s="11">
        <v>630000</v>
      </c>
      <c r="G630" s="12">
        <v>-2.6</v>
      </c>
    </row>
    <row r="631" spans="1:7" s="13" customFormat="1" ht="15" customHeight="1" x14ac:dyDescent="0.2">
      <c r="A631" s="19" t="s">
        <v>551</v>
      </c>
      <c r="B631" s="12">
        <v>1</v>
      </c>
      <c r="C631" s="20">
        <v>868</v>
      </c>
      <c r="D631" s="20">
        <v>302.2</v>
      </c>
      <c r="E631" s="12" t="s">
        <v>44</v>
      </c>
      <c r="F631" s="11">
        <v>900000</v>
      </c>
      <c r="G631" s="12" t="s">
        <v>45</v>
      </c>
    </row>
    <row r="632" spans="1:7" s="13" customFormat="1" ht="15" customHeight="1" x14ac:dyDescent="0.2">
      <c r="A632" s="19" t="s">
        <v>699</v>
      </c>
      <c r="B632" s="12">
        <v>2</v>
      </c>
      <c r="C632" s="20">
        <v>403</v>
      </c>
      <c r="D632" s="20">
        <v>208</v>
      </c>
      <c r="E632" s="12" t="s">
        <v>728</v>
      </c>
      <c r="F632" s="11" t="s">
        <v>729</v>
      </c>
      <c r="G632" s="12">
        <v>3.7</v>
      </c>
    </row>
    <row r="633" spans="1:7" s="13" customFormat="1" ht="15" customHeight="1" x14ac:dyDescent="0.2">
      <c r="A633" s="19" t="s">
        <v>730</v>
      </c>
      <c r="B633" s="12">
        <v>2</v>
      </c>
      <c r="C633" s="20">
        <v>832</v>
      </c>
      <c r="D633" s="20">
        <v>287</v>
      </c>
      <c r="E633" s="12" t="s">
        <v>44</v>
      </c>
      <c r="F633" s="11" t="s">
        <v>718</v>
      </c>
      <c r="G633" s="12" t="s">
        <v>45</v>
      </c>
    </row>
    <row r="634" spans="1:7" ht="15" customHeight="1" x14ac:dyDescent="0.2">
      <c r="A634" s="91" t="s">
        <v>731</v>
      </c>
      <c r="B634" s="12"/>
      <c r="C634" s="12"/>
      <c r="D634" s="12"/>
      <c r="E634" s="12"/>
      <c r="F634" s="12"/>
      <c r="G634" s="18"/>
    </row>
    <row r="635" spans="1:7" s="1" customFormat="1" ht="15" customHeight="1" x14ac:dyDescent="0.2">
      <c r="A635" s="176" t="s">
        <v>732</v>
      </c>
      <c r="B635" s="181"/>
      <c r="C635" s="181"/>
      <c r="D635" s="181"/>
      <c r="E635" s="181"/>
      <c r="F635" s="181"/>
      <c r="G635" s="181"/>
    </row>
    <row r="636" spans="1:7" ht="15" customHeight="1" x14ac:dyDescent="0.2">
      <c r="A636" s="1" t="s">
        <v>52</v>
      </c>
      <c r="B636" s="12"/>
      <c r="C636" s="12"/>
      <c r="D636" s="12"/>
      <c r="E636" s="12"/>
      <c r="F636" s="12"/>
      <c r="G636" s="12"/>
    </row>
    <row r="637" spans="1:7" ht="15" customHeight="1" x14ac:dyDescent="0.2">
      <c r="A637" s="19" t="s">
        <v>593</v>
      </c>
      <c r="B637" s="12">
        <v>2</v>
      </c>
      <c r="C637" s="12" t="s">
        <v>733</v>
      </c>
      <c r="D637" s="12">
        <v>51</v>
      </c>
      <c r="E637" s="11">
        <v>65000</v>
      </c>
      <c r="F637" s="11" t="s">
        <v>734</v>
      </c>
      <c r="G637" s="12">
        <v>-6.9</v>
      </c>
    </row>
    <row r="638" spans="1:7" ht="15" customHeight="1" x14ac:dyDescent="0.2">
      <c r="A638" s="19" t="s">
        <v>735</v>
      </c>
      <c r="B638" s="12">
        <v>1</v>
      </c>
      <c r="C638" s="12" t="s">
        <v>733</v>
      </c>
      <c r="D638" s="12">
        <v>66</v>
      </c>
      <c r="E638" s="11" t="s">
        <v>44</v>
      </c>
      <c r="F638" s="11">
        <v>100000</v>
      </c>
      <c r="G638" s="12" t="s">
        <v>45</v>
      </c>
    </row>
    <row r="639" spans="1:7" ht="15" customHeight="1" x14ac:dyDescent="0.2">
      <c r="A639" s="34"/>
      <c r="B639" s="12"/>
      <c r="C639" s="12"/>
      <c r="D639" s="12"/>
      <c r="E639" s="11"/>
      <c r="F639" s="11"/>
      <c r="G639" s="12"/>
    </row>
    <row r="640" spans="1:7" ht="15" customHeight="1" x14ac:dyDescent="0.2">
      <c r="A640" s="91" t="s">
        <v>47</v>
      </c>
      <c r="B640" s="12"/>
      <c r="C640" s="12"/>
      <c r="D640" s="12"/>
      <c r="E640" s="11"/>
      <c r="F640" s="11"/>
      <c r="G640" s="12"/>
    </row>
    <row r="641" spans="1:7" s="13" customFormat="1" ht="15" customHeight="1" x14ac:dyDescent="0.2">
      <c r="A641" s="19" t="s">
        <v>736</v>
      </c>
      <c r="B641" s="12">
        <v>1</v>
      </c>
      <c r="C641" s="12" t="s">
        <v>733</v>
      </c>
      <c r="D641" s="20">
        <v>63</v>
      </c>
      <c r="E641" s="11" t="s">
        <v>44</v>
      </c>
      <c r="F641" s="11">
        <v>60000</v>
      </c>
      <c r="G641" s="18" t="s">
        <v>45</v>
      </c>
    </row>
    <row r="642" spans="1:7" ht="15" customHeight="1" x14ac:dyDescent="0.2">
      <c r="A642" s="19"/>
      <c r="B642" s="12"/>
      <c r="C642" s="12"/>
      <c r="D642" s="12"/>
      <c r="E642" s="11"/>
      <c r="F642" s="11"/>
      <c r="G642" s="12"/>
    </row>
    <row r="643" spans="1:7" s="1" customFormat="1" ht="15" customHeight="1" x14ac:dyDescent="0.2">
      <c r="A643" s="91" t="s">
        <v>82</v>
      </c>
      <c r="B643" s="14"/>
      <c r="C643" s="14"/>
      <c r="D643" s="14"/>
      <c r="E643" s="14"/>
      <c r="F643" s="14"/>
      <c r="G643" s="14"/>
    </row>
    <row r="644" spans="1:7" s="1" customFormat="1" ht="15" customHeight="1" x14ac:dyDescent="0.2">
      <c r="A644" s="19" t="s">
        <v>737</v>
      </c>
      <c r="B644" s="12">
        <v>1</v>
      </c>
      <c r="C644" s="12" t="s">
        <v>733</v>
      </c>
      <c r="D644" s="12">
        <v>55</v>
      </c>
      <c r="E644" s="11" t="s">
        <v>44</v>
      </c>
      <c r="F644" s="11">
        <v>65000</v>
      </c>
      <c r="G644" s="12" t="s">
        <v>45</v>
      </c>
    </row>
    <row r="645" spans="1:7" s="13" customFormat="1" ht="15" customHeight="1" x14ac:dyDescent="0.2">
      <c r="A645" s="19" t="s">
        <v>738</v>
      </c>
      <c r="B645" s="12">
        <v>6</v>
      </c>
      <c r="C645" s="12" t="s">
        <v>733</v>
      </c>
      <c r="D645" s="20">
        <v>58.5</v>
      </c>
      <c r="E645" s="12" t="s">
        <v>739</v>
      </c>
      <c r="F645" s="11" t="s">
        <v>740</v>
      </c>
      <c r="G645" s="32">
        <v>7.7</v>
      </c>
    </row>
    <row r="646" spans="1:7" s="13" customFormat="1" ht="15" customHeight="1" x14ac:dyDescent="0.2">
      <c r="A646" s="19" t="s">
        <v>741</v>
      </c>
      <c r="B646" s="12">
        <v>6</v>
      </c>
      <c r="C646" s="12" t="s">
        <v>733</v>
      </c>
      <c r="D646" s="20">
        <v>57</v>
      </c>
      <c r="E646" s="12" t="s">
        <v>742</v>
      </c>
      <c r="F646" s="11" t="s">
        <v>743</v>
      </c>
      <c r="G646" s="12">
        <v>14.4</v>
      </c>
    </row>
    <row r="647" spans="1:7" s="13" customFormat="1" ht="15" customHeight="1" x14ac:dyDescent="0.2">
      <c r="A647" s="19" t="s">
        <v>744</v>
      </c>
      <c r="B647" s="12">
        <v>8</v>
      </c>
      <c r="C647" s="12" t="s">
        <v>733</v>
      </c>
      <c r="D647" s="20">
        <v>60</v>
      </c>
      <c r="E647" s="12" t="s">
        <v>745</v>
      </c>
      <c r="F647" s="11" t="s">
        <v>746</v>
      </c>
      <c r="G647" s="12">
        <v>4.5999999999999996</v>
      </c>
    </row>
    <row r="648" spans="1:7" s="13" customFormat="1" ht="15" customHeight="1" x14ac:dyDescent="0.2">
      <c r="A648" s="19" t="s">
        <v>747</v>
      </c>
      <c r="B648" s="12">
        <v>2</v>
      </c>
      <c r="C648" s="12" t="s">
        <v>733</v>
      </c>
      <c r="D648" s="20">
        <v>54</v>
      </c>
      <c r="E648" s="12" t="s">
        <v>748</v>
      </c>
      <c r="F648" s="11" t="s">
        <v>749</v>
      </c>
      <c r="G648" s="12">
        <v>6.7</v>
      </c>
    </row>
    <row r="649" spans="1:7" s="13" customFormat="1" ht="15" customHeight="1" x14ac:dyDescent="0.2">
      <c r="A649" s="19" t="s">
        <v>486</v>
      </c>
      <c r="B649" s="12">
        <v>3</v>
      </c>
      <c r="C649" s="12" t="s">
        <v>733</v>
      </c>
      <c r="D649" s="20">
        <v>57</v>
      </c>
      <c r="E649" s="11">
        <v>63000</v>
      </c>
      <c r="F649" s="11" t="s">
        <v>746</v>
      </c>
      <c r="G649" s="12">
        <v>-11.5</v>
      </c>
    </row>
    <row r="650" spans="1:7" s="13" customFormat="1" ht="15" customHeight="1" x14ac:dyDescent="0.2">
      <c r="A650" s="19" t="s">
        <v>750</v>
      </c>
      <c r="B650" s="12">
        <v>1</v>
      </c>
      <c r="C650" s="12" t="s">
        <v>733</v>
      </c>
      <c r="D650" s="20">
        <v>51</v>
      </c>
      <c r="E650" s="11" t="s">
        <v>44</v>
      </c>
      <c r="F650" s="11">
        <v>60000</v>
      </c>
      <c r="G650" s="12" t="s">
        <v>45</v>
      </c>
    </row>
    <row r="651" spans="1:7" ht="15" customHeight="1" x14ac:dyDescent="0.2">
      <c r="A651" s="13" t="s">
        <v>751</v>
      </c>
      <c r="B651" s="12">
        <v>2</v>
      </c>
      <c r="C651" s="12" t="s">
        <v>733</v>
      </c>
      <c r="D651" s="12">
        <v>60</v>
      </c>
      <c r="E651" s="12" t="s">
        <v>44</v>
      </c>
      <c r="F651" s="12" t="s">
        <v>752</v>
      </c>
      <c r="G651" s="18" t="s">
        <v>45</v>
      </c>
    </row>
    <row r="652" spans="1:7" s="13" customFormat="1" ht="15" customHeight="1" x14ac:dyDescent="0.2">
      <c r="A652" s="19" t="s">
        <v>753</v>
      </c>
      <c r="B652" s="12">
        <v>1</v>
      </c>
      <c r="C652" s="12" t="s">
        <v>733</v>
      </c>
      <c r="D652" s="20">
        <v>71</v>
      </c>
      <c r="E652" s="11">
        <v>60000</v>
      </c>
      <c r="F652" s="11">
        <v>50000</v>
      </c>
      <c r="G652" s="12">
        <v>-16.7</v>
      </c>
    </row>
    <row r="653" spans="1:7" s="13" customFormat="1" ht="15" customHeight="1" x14ac:dyDescent="0.2">
      <c r="A653" s="19" t="s">
        <v>500</v>
      </c>
      <c r="B653" s="12">
        <v>1</v>
      </c>
      <c r="C653" s="12" t="s">
        <v>733</v>
      </c>
      <c r="D653" s="20">
        <v>56</v>
      </c>
      <c r="E653" s="11">
        <v>74000</v>
      </c>
      <c r="F653" s="11">
        <v>70000</v>
      </c>
      <c r="G653" s="12">
        <v>-5.4</v>
      </c>
    </row>
    <row r="654" spans="1:7" s="13" customFormat="1" ht="15" customHeight="1" x14ac:dyDescent="0.2">
      <c r="A654" s="19" t="s">
        <v>754</v>
      </c>
      <c r="B654" s="12">
        <v>1</v>
      </c>
      <c r="C654" s="12" t="s">
        <v>733</v>
      </c>
      <c r="D654" s="20">
        <v>65</v>
      </c>
      <c r="E654" s="12" t="s">
        <v>44</v>
      </c>
      <c r="F654" s="11">
        <v>95000</v>
      </c>
      <c r="G654" s="12" t="s">
        <v>45</v>
      </c>
    </row>
    <row r="655" spans="1:7" s="13" customFormat="1" ht="15" customHeight="1" x14ac:dyDescent="0.2">
      <c r="A655" s="19" t="s">
        <v>755</v>
      </c>
      <c r="B655" s="12">
        <v>1</v>
      </c>
      <c r="C655" s="12" t="s">
        <v>733</v>
      </c>
      <c r="D655" s="20">
        <v>66</v>
      </c>
      <c r="E655" s="11">
        <v>55000</v>
      </c>
      <c r="F655" s="11">
        <v>63000</v>
      </c>
      <c r="G655" s="12">
        <v>14.5</v>
      </c>
    </row>
    <row r="656" spans="1:7" s="13" customFormat="1" ht="15" customHeight="1" x14ac:dyDescent="0.2">
      <c r="A656" s="19" t="s">
        <v>343</v>
      </c>
      <c r="B656" s="12">
        <v>2</v>
      </c>
      <c r="C656" s="12" t="s">
        <v>733</v>
      </c>
      <c r="D656" s="20">
        <v>61</v>
      </c>
      <c r="E656" s="12" t="s">
        <v>44</v>
      </c>
      <c r="F656" s="11" t="s">
        <v>756</v>
      </c>
      <c r="G656" s="12" t="s">
        <v>45</v>
      </c>
    </row>
    <row r="657" spans="1:7" s="13" customFormat="1" ht="15" customHeight="1" x14ac:dyDescent="0.2">
      <c r="A657" s="19" t="s">
        <v>536</v>
      </c>
      <c r="B657" s="12">
        <v>2</v>
      </c>
      <c r="C657" s="12" t="s">
        <v>733</v>
      </c>
      <c r="D657" s="20">
        <v>52</v>
      </c>
      <c r="E657" s="11">
        <v>90000</v>
      </c>
      <c r="F657" s="11" t="s">
        <v>757</v>
      </c>
      <c r="G657" s="12">
        <v>5.6</v>
      </c>
    </row>
    <row r="658" spans="1:7" s="13" customFormat="1" ht="15" customHeight="1" x14ac:dyDescent="0.2">
      <c r="A658" s="19" t="s">
        <v>189</v>
      </c>
      <c r="B658" s="12">
        <v>2</v>
      </c>
      <c r="C658" s="12" t="s">
        <v>733</v>
      </c>
      <c r="D658" s="20">
        <v>63</v>
      </c>
      <c r="E658" s="12" t="s">
        <v>746</v>
      </c>
      <c r="F658" s="11" t="s">
        <v>758</v>
      </c>
      <c r="G658" s="12">
        <v>-8.4</v>
      </c>
    </row>
    <row r="659" spans="1:7" s="13" customFormat="1" ht="15" customHeight="1" x14ac:dyDescent="0.2">
      <c r="A659" s="19" t="s">
        <v>759</v>
      </c>
      <c r="B659" s="12">
        <v>1</v>
      </c>
      <c r="C659" s="12" t="s">
        <v>733</v>
      </c>
      <c r="D659" s="20">
        <v>65</v>
      </c>
      <c r="E659" s="11" t="s">
        <v>44</v>
      </c>
      <c r="F659" s="11">
        <v>50000</v>
      </c>
      <c r="G659" s="12" t="s">
        <v>45</v>
      </c>
    </row>
    <row r="660" spans="1:7" s="13" customFormat="1" ht="15" customHeight="1" x14ac:dyDescent="0.2">
      <c r="A660" s="19"/>
      <c r="B660" s="12"/>
      <c r="C660" s="12"/>
      <c r="D660" s="20"/>
      <c r="E660" s="12"/>
      <c r="F660" s="11"/>
      <c r="G660" s="12"/>
    </row>
    <row r="661" spans="1:7" s="1" customFormat="1" ht="15" customHeight="1" x14ac:dyDescent="0.2">
      <c r="A661" s="176" t="s">
        <v>760</v>
      </c>
      <c r="B661" s="181"/>
      <c r="C661" s="181"/>
      <c r="D661" s="181"/>
      <c r="E661" s="181"/>
      <c r="F661" s="181"/>
      <c r="G661" s="181"/>
    </row>
    <row r="662" spans="1:7" s="1" customFormat="1" ht="15" customHeight="1" x14ac:dyDescent="0.2">
      <c r="A662" s="1" t="s">
        <v>47</v>
      </c>
      <c r="B662" s="25"/>
      <c r="C662" s="14"/>
      <c r="D662" s="25"/>
      <c r="E662" s="25"/>
      <c r="F662" s="14"/>
      <c r="G662" s="12"/>
    </row>
    <row r="663" spans="1:7" s="13" customFormat="1" ht="15" customHeight="1" x14ac:dyDescent="0.2">
      <c r="A663" s="13" t="s">
        <v>761</v>
      </c>
      <c r="B663" s="12">
        <v>1</v>
      </c>
      <c r="C663" s="12" t="s">
        <v>733</v>
      </c>
      <c r="D663" s="20">
        <v>60</v>
      </c>
      <c r="E663" s="11" t="s">
        <v>44</v>
      </c>
      <c r="F663" s="11">
        <v>105000</v>
      </c>
      <c r="G663" s="22" t="s">
        <v>45</v>
      </c>
    </row>
    <row r="664" spans="1:7" s="13" customFormat="1" ht="15" customHeight="1" x14ac:dyDescent="0.2">
      <c r="B664" s="12"/>
      <c r="C664" s="20"/>
      <c r="D664" s="20"/>
      <c r="E664" s="11"/>
      <c r="F664" s="11"/>
      <c r="G664" s="22"/>
    </row>
    <row r="665" spans="1:7" s="1" customFormat="1" ht="15" customHeight="1" x14ac:dyDescent="0.2">
      <c r="A665" s="91" t="s">
        <v>82</v>
      </c>
      <c r="B665" s="14"/>
      <c r="C665" s="14"/>
      <c r="D665" s="14"/>
      <c r="E665" s="14"/>
      <c r="F665" s="14"/>
      <c r="G665" s="14"/>
    </row>
    <row r="666" spans="1:7" s="13" customFormat="1" ht="15" customHeight="1" x14ac:dyDescent="0.2">
      <c r="A666" s="19" t="s">
        <v>762</v>
      </c>
      <c r="B666" s="12">
        <v>6</v>
      </c>
      <c r="C666" s="12" t="s">
        <v>733</v>
      </c>
      <c r="D666" s="12">
        <v>79</v>
      </c>
      <c r="E666" s="11">
        <v>150000</v>
      </c>
      <c r="F666" s="12" t="s">
        <v>763</v>
      </c>
      <c r="G666" s="32">
        <v>-15.1</v>
      </c>
    </row>
    <row r="667" spans="1:7" s="13" customFormat="1" ht="15" customHeight="1" x14ac:dyDescent="0.2">
      <c r="A667" s="19" t="s">
        <v>764</v>
      </c>
      <c r="B667" s="12">
        <v>5</v>
      </c>
      <c r="C667" s="12" t="s">
        <v>733</v>
      </c>
      <c r="D667" s="12">
        <v>66</v>
      </c>
      <c r="E667" s="12" t="s">
        <v>765</v>
      </c>
      <c r="F667" s="11" t="s">
        <v>766</v>
      </c>
      <c r="G667" s="12">
        <v>8.6999999999999993</v>
      </c>
    </row>
    <row r="668" spans="1:7" s="13" customFormat="1" ht="15" customHeight="1" x14ac:dyDescent="0.2">
      <c r="A668" s="19" t="s">
        <v>767</v>
      </c>
      <c r="B668" s="12">
        <v>1</v>
      </c>
      <c r="C668" s="12" t="s">
        <v>733</v>
      </c>
      <c r="D668" s="20">
        <v>67.92</v>
      </c>
      <c r="E668" s="12" t="s">
        <v>44</v>
      </c>
      <c r="F668" s="11">
        <v>58000</v>
      </c>
      <c r="G668" s="12" t="s">
        <v>45</v>
      </c>
    </row>
    <row r="669" spans="1:7" s="13" customFormat="1" ht="15" customHeight="1" x14ac:dyDescent="0.2">
      <c r="A669" s="19" t="s">
        <v>768</v>
      </c>
      <c r="B669" s="12">
        <v>1</v>
      </c>
      <c r="C669" s="12" t="s">
        <v>733</v>
      </c>
      <c r="D669" s="20">
        <v>70</v>
      </c>
      <c r="E669" s="12" t="s">
        <v>44</v>
      </c>
      <c r="F669" s="11">
        <v>120000</v>
      </c>
      <c r="G669" s="12" t="s">
        <v>45</v>
      </c>
    </row>
    <row r="670" spans="1:7" s="13" customFormat="1" ht="15" customHeight="1" x14ac:dyDescent="0.2">
      <c r="A670" s="19" t="s">
        <v>769</v>
      </c>
      <c r="B670" s="12">
        <v>1</v>
      </c>
      <c r="C670" s="12" t="s">
        <v>733</v>
      </c>
      <c r="D670" s="20">
        <v>74</v>
      </c>
      <c r="E670" s="12" t="s">
        <v>44</v>
      </c>
      <c r="F670" s="11">
        <v>100000</v>
      </c>
      <c r="G670" s="12" t="s">
        <v>45</v>
      </c>
    </row>
    <row r="671" spans="1:7" s="13" customFormat="1" ht="15" customHeight="1" x14ac:dyDescent="0.2">
      <c r="A671" s="19" t="s">
        <v>189</v>
      </c>
      <c r="B671" s="12">
        <v>1</v>
      </c>
      <c r="C671" s="12" t="s">
        <v>733</v>
      </c>
      <c r="D671" s="20">
        <v>67</v>
      </c>
      <c r="E671" s="11">
        <v>64000</v>
      </c>
      <c r="F671" s="11">
        <v>60000</v>
      </c>
      <c r="G671" s="12">
        <v>-6.3</v>
      </c>
    </row>
    <row r="672" spans="1:7" s="13" customFormat="1" ht="15" customHeight="1" x14ac:dyDescent="0.2">
      <c r="A672" s="19"/>
      <c r="B672" s="12"/>
      <c r="C672" s="12"/>
      <c r="D672" s="12"/>
      <c r="E672" s="12"/>
      <c r="F672" s="12"/>
      <c r="G672" s="12"/>
    </row>
    <row r="673" spans="1:7" s="1" customFormat="1" ht="15" customHeight="1" x14ac:dyDescent="0.2">
      <c r="A673" s="176" t="s">
        <v>770</v>
      </c>
      <c r="B673" s="181"/>
      <c r="C673" s="181"/>
      <c r="D673" s="181"/>
      <c r="E673" s="181"/>
      <c r="F673" s="181"/>
      <c r="G673" s="181"/>
    </row>
    <row r="674" spans="1:7" s="1" customFormat="1" ht="15" customHeight="1" x14ac:dyDescent="0.2">
      <c r="A674" s="91" t="s">
        <v>69</v>
      </c>
      <c r="B674" s="14"/>
      <c r="C674" s="14"/>
      <c r="D674" s="14"/>
      <c r="E674" s="14"/>
      <c r="F674" s="14"/>
      <c r="G674" s="14"/>
    </row>
    <row r="675" spans="1:7" s="13" customFormat="1" ht="15" customHeight="1" x14ac:dyDescent="0.2">
      <c r="A675" s="19" t="s">
        <v>771</v>
      </c>
      <c r="B675" s="12">
        <v>3</v>
      </c>
      <c r="C675" s="12" t="s">
        <v>733</v>
      </c>
      <c r="D675" s="12">
        <v>65</v>
      </c>
      <c r="E675" s="12" t="s">
        <v>44</v>
      </c>
      <c r="F675" s="11" t="s">
        <v>772</v>
      </c>
      <c r="G675" s="12" t="s">
        <v>45</v>
      </c>
    </row>
    <row r="676" spans="1:7" s="1" customFormat="1" ht="15" customHeight="1" x14ac:dyDescent="0.2">
      <c r="A676" s="91"/>
      <c r="B676" s="14"/>
      <c r="C676" s="14"/>
      <c r="D676" s="14"/>
      <c r="E676" s="14"/>
      <c r="F676" s="14"/>
      <c r="G676" s="14"/>
    </row>
    <row r="677" spans="1:7" s="1" customFormat="1" ht="15" customHeight="1" x14ac:dyDescent="0.2">
      <c r="A677" s="91" t="s">
        <v>82</v>
      </c>
      <c r="B677" s="14"/>
      <c r="C677" s="14"/>
      <c r="D677" s="14"/>
      <c r="E677" s="14"/>
      <c r="F677" s="14"/>
      <c r="G677" s="14"/>
    </row>
    <row r="678" spans="1:7" s="13" customFormat="1" ht="15" customHeight="1" x14ac:dyDescent="0.2">
      <c r="A678" s="19" t="s">
        <v>773</v>
      </c>
      <c r="B678" s="12">
        <v>1</v>
      </c>
      <c r="C678" s="12" t="s">
        <v>733</v>
      </c>
      <c r="D678" s="12">
        <v>79</v>
      </c>
      <c r="E678" s="12" t="s">
        <v>44</v>
      </c>
      <c r="F678" s="11">
        <v>140000</v>
      </c>
      <c r="G678" s="12" t="s">
        <v>45</v>
      </c>
    </row>
    <row r="679" spans="1:7" s="13" customFormat="1" ht="15" customHeight="1" x14ac:dyDescent="0.2">
      <c r="A679" s="19" t="s">
        <v>774</v>
      </c>
      <c r="B679" s="12">
        <v>1</v>
      </c>
      <c r="C679" s="12" t="s">
        <v>733</v>
      </c>
      <c r="D679" s="12">
        <v>60</v>
      </c>
      <c r="E679" s="12" t="s">
        <v>775</v>
      </c>
      <c r="F679" s="11">
        <v>140000</v>
      </c>
      <c r="G679" s="12">
        <v>9.8000000000000007</v>
      </c>
    </row>
    <row r="680" spans="1:7" s="13" customFormat="1" ht="15" customHeight="1" x14ac:dyDescent="0.2">
      <c r="A680" s="19" t="s">
        <v>776</v>
      </c>
      <c r="B680" s="12">
        <v>7</v>
      </c>
      <c r="C680" s="12" t="s">
        <v>733</v>
      </c>
      <c r="D680" s="20">
        <v>82.91</v>
      </c>
      <c r="E680" s="12" t="s">
        <v>777</v>
      </c>
      <c r="F680" s="12" t="s">
        <v>778</v>
      </c>
      <c r="G680" s="12" t="s">
        <v>68</v>
      </c>
    </row>
    <row r="681" spans="1:7" s="13" customFormat="1" ht="15" customHeight="1" x14ac:dyDescent="0.2">
      <c r="A681" s="19" t="s">
        <v>779</v>
      </c>
      <c r="B681" s="12">
        <v>2</v>
      </c>
      <c r="C681" s="12" t="s">
        <v>733</v>
      </c>
      <c r="D681" s="20">
        <v>76</v>
      </c>
      <c r="E681" s="12" t="s">
        <v>44</v>
      </c>
      <c r="F681" s="11" t="s">
        <v>780</v>
      </c>
      <c r="G681" s="12" t="s">
        <v>45</v>
      </c>
    </row>
    <row r="682" spans="1:7" s="13" customFormat="1" ht="15" customHeight="1" x14ac:dyDescent="0.2">
      <c r="A682" s="19" t="s">
        <v>781</v>
      </c>
      <c r="B682" s="12">
        <v>1</v>
      </c>
      <c r="C682" s="12" t="s">
        <v>733</v>
      </c>
      <c r="D682" s="20">
        <v>95.69</v>
      </c>
      <c r="E682" s="12" t="s">
        <v>44</v>
      </c>
      <c r="F682" s="11">
        <v>280000</v>
      </c>
      <c r="G682" s="12" t="s">
        <v>45</v>
      </c>
    </row>
    <row r="683" spans="1:7" s="13" customFormat="1" ht="15" customHeight="1" x14ac:dyDescent="0.2">
      <c r="A683" s="19" t="s">
        <v>782</v>
      </c>
      <c r="B683" s="12">
        <v>7</v>
      </c>
      <c r="C683" s="12" t="s">
        <v>733</v>
      </c>
      <c r="D683" s="20">
        <v>69</v>
      </c>
      <c r="E683" s="12" t="s">
        <v>181</v>
      </c>
      <c r="F683" s="11" t="s">
        <v>783</v>
      </c>
      <c r="G683" s="12">
        <v>-6.3</v>
      </c>
    </row>
    <row r="684" spans="1:7" s="13" customFormat="1" ht="15" customHeight="1" x14ac:dyDescent="0.2">
      <c r="A684" s="19" t="s">
        <v>784</v>
      </c>
      <c r="B684" s="12">
        <v>1</v>
      </c>
      <c r="C684" s="12" t="s">
        <v>733</v>
      </c>
      <c r="D684" s="20">
        <v>89</v>
      </c>
      <c r="E684" s="12" t="s">
        <v>390</v>
      </c>
      <c r="F684" s="11">
        <v>270000</v>
      </c>
      <c r="G684" s="12">
        <v>11</v>
      </c>
    </row>
    <row r="685" spans="1:7" s="13" customFormat="1" ht="15" customHeight="1" x14ac:dyDescent="0.2">
      <c r="A685" s="19" t="s">
        <v>738</v>
      </c>
      <c r="B685" s="12">
        <v>1</v>
      </c>
      <c r="C685" s="12" t="s">
        <v>733</v>
      </c>
      <c r="D685" s="20">
        <v>58</v>
      </c>
      <c r="E685" s="11">
        <v>106000</v>
      </c>
      <c r="F685" s="11">
        <v>100000</v>
      </c>
      <c r="G685" s="12">
        <v>-5.7</v>
      </c>
    </row>
    <row r="686" spans="1:7" s="13" customFormat="1" ht="15" customHeight="1" x14ac:dyDescent="0.2">
      <c r="A686" s="19" t="s">
        <v>785</v>
      </c>
      <c r="B686" s="12">
        <v>4</v>
      </c>
      <c r="C686" s="12" t="s">
        <v>733</v>
      </c>
      <c r="D686" s="20">
        <v>92.42</v>
      </c>
      <c r="E686" s="12" t="s">
        <v>323</v>
      </c>
      <c r="F686" s="11" t="s">
        <v>323</v>
      </c>
      <c r="G686" s="12" t="s">
        <v>68</v>
      </c>
    </row>
    <row r="687" spans="1:7" s="13" customFormat="1" ht="15" customHeight="1" x14ac:dyDescent="0.2">
      <c r="A687" s="19" t="s">
        <v>786</v>
      </c>
      <c r="B687" s="12">
        <v>1</v>
      </c>
      <c r="C687" s="12" t="s">
        <v>733</v>
      </c>
      <c r="D687" s="20">
        <v>85</v>
      </c>
      <c r="E687" s="11">
        <v>280000</v>
      </c>
      <c r="F687" s="11">
        <v>270000</v>
      </c>
      <c r="G687" s="12">
        <v>-3.6</v>
      </c>
    </row>
    <row r="688" spans="1:7" s="13" customFormat="1" ht="15" customHeight="1" x14ac:dyDescent="0.2">
      <c r="A688" s="19" t="s">
        <v>787</v>
      </c>
      <c r="B688" s="12">
        <v>1</v>
      </c>
      <c r="C688" s="12" t="s">
        <v>733</v>
      </c>
      <c r="D688" s="20">
        <v>60</v>
      </c>
      <c r="E688" s="12" t="s">
        <v>44</v>
      </c>
      <c r="F688" s="11">
        <v>66000</v>
      </c>
      <c r="G688" s="12" t="s">
        <v>45</v>
      </c>
    </row>
    <row r="689" spans="1:7" s="13" customFormat="1" ht="15" customHeight="1" x14ac:dyDescent="0.2">
      <c r="A689" s="19" t="s">
        <v>788</v>
      </c>
      <c r="B689" s="12">
        <v>4</v>
      </c>
      <c r="C689" s="12" t="s">
        <v>733</v>
      </c>
      <c r="D689" s="20">
        <v>93</v>
      </c>
      <c r="E689" s="12" t="s">
        <v>44</v>
      </c>
      <c r="F689" s="11" t="s">
        <v>789</v>
      </c>
      <c r="G689" s="12" t="s">
        <v>45</v>
      </c>
    </row>
    <row r="690" spans="1:7" s="13" customFormat="1" ht="15" customHeight="1" x14ac:dyDescent="0.2">
      <c r="A690" s="19" t="s">
        <v>790</v>
      </c>
      <c r="B690" s="12">
        <v>4</v>
      </c>
      <c r="C690" s="12" t="s">
        <v>733</v>
      </c>
      <c r="D690" s="20">
        <v>94.76</v>
      </c>
      <c r="E690" s="12" t="s">
        <v>791</v>
      </c>
      <c r="F690" s="11" t="s">
        <v>792</v>
      </c>
      <c r="G690" s="12">
        <v>4.3</v>
      </c>
    </row>
    <row r="691" spans="1:7" s="13" customFormat="1" ht="15" customHeight="1" x14ac:dyDescent="0.2">
      <c r="A691" s="19" t="s">
        <v>793</v>
      </c>
      <c r="B691" s="12">
        <v>7</v>
      </c>
      <c r="C691" s="12" t="s">
        <v>733</v>
      </c>
      <c r="D691" s="20">
        <v>71</v>
      </c>
      <c r="E691" s="12" t="s">
        <v>57</v>
      </c>
      <c r="F691" s="11" t="s">
        <v>794</v>
      </c>
      <c r="G691" s="12">
        <v>4.7</v>
      </c>
    </row>
    <row r="692" spans="1:7" s="13" customFormat="1" ht="15" customHeight="1" x14ac:dyDescent="0.2">
      <c r="A692" s="19" t="s">
        <v>795</v>
      </c>
      <c r="B692" s="12">
        <v>1</v>
      </c>
      <c r="C692" s="12" t="s">
        <v>733</v>
      </c>
      <c r="D692" s="20">
        <v>75</v>
      </c>
      <c r="E692" s="11" t="s">
        <v>137</v>
      </c>
      <c r="F692" s="11">
        <v>145000</v>
      </c>
      <c r="G692" s="12">
        <v>-4.9000000000000004</v>
      </c>
    </row>
    <row r="693" spans="1:7" ht="15" customHeight="1" x14ac:dyDescent="0.2">
      <c r="A693" s="29"/>
      <c r="B693" s="12"/>
      <c r="C693" s="12"/>
      <c r="D693" s="12"/>
      <c r="E693" s="12"/>
      <c r="F693" s="12"/>
      <c r="G693" s="18"/>
    </row>
    <row r="694" spans="1:7" ht="15" customHeight="1" x14ac:dyDescent="0.2">
      <c r="A694" s="176" t="s">
        <v>796</v>
      </c>
      <c r="B694" s="178"/>
      <c r="C694" s="178"/>
      <c r="D694" s="178"/>
      <c r="E694" s="178"/>
      <c r="F694" s="178"/>
      <c r="G694" s="188"/>
    </row>
    <row r="695" spans="1:7" ht="15" customHeight="1" x14ac:dyDescent="0.2">
      <c r="A695" s="1" t="s">
        <v>82</v>
      </c>
      <c r="B695" s="12"/>
      <c r="C695" s="12"/>
      <c r="D695" s="12"/>
      <c r="E695" s="12"/>
      <c r="F695" s="12"/>
      <c r="G695" s="18"/>
    </row>
    <row r="696" spans="1:7" ht="15" customHeight="1" x14ac:dyDescent="0.2">
      <c r="A696" s="13" t="s">
        <v>797</v>
      </c>
      <c r="B696" s="12">
        <v>2</v>
      </c>
      <c r="C696" s="12" t="s">
        <v>733</v>
      </c>
      <c r="D696" s="12">
        <v>94</v>
      </c>
      <c r="E696" s="11" t="s">
        <v>798</v>
      </c>
      <c r="F696" s="11" t="s">
        <v>799</v>
      </c>
      <c r="G696" s="18">
        <v>-10.7</v>
      </c>
    </row>
    <row r="697" spans="1:7" ht="15" customHeight="1" x14ac:dyDescent="0.2">
      <c r="A697" s="13" t="s">
        <v>800</v>
      </c>
      <c r="B697" s="12">
        <v>1</v>
      </c>
      <c r="C697" s="12" t="s">
        <v>733</v>
      </c>
      <c r="D697" s="12">
        <v>95</v>
      </c>
      <c r="E697" s="12" t="s">
        <v>275</v>
      </c>
      <c r="F697" s="11">
        <v>250000</v>
      </c>
      <c r="G697" s="18">
        <v>-10.3</v>
      </c>
    </row>
    <row r="698" spans="1:7" ht="15" customHeight="1" x14ac:dyDescent="0.2">
      <c r="A698" s="13" t="s">
        <v>801</v>
      </c>
      <c r="B698" s="12">
        <v>1</v>
      </c>
      <c r="C698" s="12" t="s">
        <v>733</v>
      </c>
      <c r="D698" s="12">
        <v>68</v>
      </c>
      <c r="E698" s="12" t="s">
        <v>44</v>
      </c>
      <c r="F698" s="11">
        <v>390000</v>
      </c>
      <c r="G698" s="18" t="s">
        <v>45</v>
      </c>
    </row>
    <row r="699" spans="1:7" ht="15" customHeight="1" x14ac:dyDescent="0.2">
      <c r="A699" s="1"/>
      <c r="B699" s="12"/>
      <c r="C699" s="12"/>
      <c r="D699" s="12"/>
      <c r="E699" s="12"/>
      <c r="F699" s="12"/>
      <c r="G699" s="18"/>
    </row>
    <row r="700" spans="1:7" ht="15" customHeight="1" x14ac:dyDescent="0.2">
      <c r="A700" s="1" t="s">
        <v>69</v>
      </c>
      <c r="B700" s="12"/>
      <c r="C700" s="12"/>
      <c r="D700" s="12"/>
      <c r="E700" s="12"/>
      <c r="F700" s="12"/>
      <c r="G700" s="18"/>
    </row>
    <row r="701" spans="1:7" ht="15" customHeight="1" x14ac:dyDescent="0.2">
      <c r="A701" s="13" t="s">
        <v>802</v>
      </c>
      <c r="B701" s="12">
        <v>1</v>
      </c>
      <c r="C701" s="12" t="s">
        <v>733</v>
      </c>
      <c r="D701" s="12">
        <v>42</v>
      </c>
      <c r="E701" s="12" t="s">
        <v>44</v>
      </c>
      <c r="F701" s="11">
        <v>190000</v>
      </c>
      <c r="G701" s="18" t="s">
        <v>45</v>
      </c>
    </row>
    <row r="702" spans="1:7" ht="15" customHeight="1" x14ac:dyDescent="0.2">
      <c r="A702" s="13" t="s">
        <v>803</v>
      </c>
      <c r="B702" s="12">
        <v>1</v>
      </c>
      <c r="C702" s="12" t="s">
        <v>733</v>
      </c>
      <c r="D702" s="12">
        <v>90</v>
      </c>
      <c r="E702" s="12" t="s">
        <v>44</v>
      </c>
      <c r="F702" s="11">
        <v>210000</v>
      </c>
      <c r="G702" s="18" t="s">
        <v>45</v>
      </c>
    </row>
    <row r="703" spans="1:7" ht="15" customHeight="1" x14ac:dyDescent="0.2">
      <c r="A703" s="13" t="s">
        <v>804</v>
      </c>
      <c r="B703" s="12">
        <v>1</v>
      </c>
      <c r="C703" s="12" t="s">
        <v>733</v>
      </c>
      <c r="D703" s="12">
        <v>62</v>
      </c>
      <c r="E703" s="11">
        <v>200000</v>
      </c>
      <c r="F703" s="11" t="s">
        <v>410</v>
      </c>
      <c r="G703" s="18">
        <v>-13.8</v>
      </c>
    </row>
    <row r="704" spans="1:7" ht="15" customHeight="1" x14ac:dyDescent="0.2">
      <c r="A704" s="13" t="s">
        <v>805</v>
      </c>
      <c r="B704" s="12">
        <v>2</v>
      </c>
      <c r="C704" s="12" t="s">
        <v>733</v>
      </c>
      <c r="D704" s="12">
        <v>76</v>
      </c>
      <c r="E704" s="12" t="s">
        <v>806</v>
      </c>
      <c r="F704" s="11" t="s">
        <v>807</v>
      </c>
      <c r="G704" s="18">
        <v>8.5</v>
      </c>
    </row>
    <row r="705" spans="1:7" ht="15" customHeight="1" x14ac:dyDescent="0.2">
      <c r="A705" s="13" t="s">
        <v>808</v>
      </c>
      <c r="B705" s="12">
        <v>1</v>
      </c>
      <c r="C705" s="12" t="s">
        <v>733</v>
      </c>
      <c r="D705" s="12">
        <v>83</v>
      </c>
      <c r="E705" s="12" t="s">
        <v>44</v>
      </c>
      <c r="F705" s="11">
        <v>160000</v>
      </c>
      <c r="G705" s="18" t="s">
        <v>45</v>
      </c>
    </row>
    <row r="706" spans="1:7" ht="15" customHeight="1" x14ac:dyDescent="0.2">
      <c r="A706" s="13" t="s">
        <v>809</v>
      </c>
      <c r="B706" s="12">
        <v>2</v>
      </c>
      <c r="C706" s="12" t="s">
        <v>733</v>
      </c>
      <c r="D706" s="12">
        <v>56</v>
      </c>
      <c r="E706" s="11">
        <v>63000</v>
      </c>
      <c r="F706" s="11" t="s">
        <v>810</v>
      </c>
      <c r="G706" s="18" t="s">
        <v>68</v>
      </c>
    </row>
    <row r="707" spans="1:7" ht="15" customHeight="1" x14ac:dyDescent="0.2">
      <c r="A707" s="13" t="s">
        <v>811</v>
      </c>
      <c r="B707" s="12">
        <v>1</v>
      </c>
      <c r="C707" s="12" t="s">
        <v>733</v>
      </c>
      <c r="D707" s="12">
        <v>51</v>
      </c>
      <c r="E707" s="11">
        <v>120000</v>
      </c>
      <c r="F707" s="11">
        <v>115000</v>
      </c>
      <c r="G707" s="18">
        <v>-4.2</v>
      </c>
    </row>
    <row r="708" spans="1:7" ht="15" customHeight="1" x14ac:dyDescent="0.2">
      <c r="A708" s="13"/>
      <c r="B708" s="12">
        <v>3</v>
      </c>
      <c r="C708" s="12" t="s">
        <v>733</v>
      </c>
      <c r="D708" s="12">
        <v>78</v>
      </c>
      <c r="E708" s="12" t="s">
        <v>44</v>
      </c>
      <c r="F708" s="11" t="s">
        <v>151</v>
      </c>
      <c r="G708" s="18" t="s">
        <v>45</v>
      </c>
    </row>
    <row r="709" spans="1:7" ht="15" customHeight="1" x14ac:dyDescent="0.2">
      <c r="A709" s="13" t="s">
        <v>812</v>
      </c>
      <c r="B709" s="12">
        <v>3</v>
      </c>
      <c r="C709" s="12" t="s">
        <v>733</v>
      </c>
      <c r="D709" s="12">
        <v>125</v>
      </c>
      <c r="E709" s="12" t="s">
        <v>286</v>
      </c>
      <c r="F709" s="11" t="s">
        <v>813</v>
      </c>
      <c r="G709" s="18" t="s">
        <v>68</v>
      </c>
    </row>
    <row r="710" spans="1:7" ht="15" customHeight="1" x14ac:dyDescent="0.2">
      <c r="A710" s="13" t="s">
        <v>814</v>
      </c>
      <c r="B710" s="12">
        <v>1</v>
      </c>
      <c r="C710" s="12" t="s">
        <v>733</v>
      </c>
      <c r="D710" s="12">
        <v>50</v>
      </c>
      <c r="E710" s="12" t="s">
        <v>815</v>
      </c>
      <c r="F710" s="11">
        <v>60000</v>
      </c>
      <c r="G710" s="18">
        <v>-5.5</v>
      </c>
    </row>
    <row r="711" spans="1:7" ht="15" customHeight="1" x14ac:dyDescent="0.2">
      <c r="A711" s="13" t="s">
        <v>816</v>
      </c>
      <c r="B711" s="12">
        <v>6</v>
      </c>
      <c r="C711" s="12" t="s">
        <v>733</v>
      </c>
      <c r="D711" s="12">
        <v>72</v>
      </c>
      <c r="E711" s="12" t="s">
        <v>817</v>
      </c>
      <c r="F711" s="12" t="s">
        <v>818</v>
      </c>
      <c r="G711" s="18" t="s">
        <v>68</v>
      </c>
    </row>
    <row r="712" spans="1:7" ht="15" customHeight="1" x14ac:dyDescent="0.2">
      <c r="A712" s="13" t="s">
        <v>819</v>
      </c>
      <c r="B712" s="12">
        <v>3</v>
      </c>
      <c r="C712" s="12" t="s">
        <v>733</v>
      </c>
      <c r="D712" s="12">
        <v>58</v>
      </c>
      <c r="E712" s="11">
        <v>60000</v>
      </c>
      <c r="F712" s="12" t="s">
        <v>820</v>
      </c>
      <c r="G712" s="18" t="s">
        <v>68</v>
      </c>
    </row>
    <row r="713" spans="1:7" ht="15" customHeight="1" x14ac:dyDescent="0.2">
      <c r="A713" s="13" t="s">
        <v>821</v>
      </c>
      <c r="B713" s="12">
        <v>2</v>
      </c>
      <c r="C713" s="12" t="s">
        <v>733</v>
      </c>
      <c r="D713" s="12">
        <v>58</v>
      </c>
      <c r="E713" s="12" t="s">
        <v>822</v>
      </c>
      <c r="F713" s="11" t="s">
        <v>823</v>
      </c>
      <c r="G713" s="18">
        <v>5</v>
      </c>
    </row>
    <row r="714" spans="1:7" ht="15" customHeight="1" x14ac:dyDescent="0.2">
      <c r="A714" s="13" t="s">
        <v>824</v>
      </c>
      <c r="B714" s="12">
        <v>2</v>
      </c>
      <c r="C714" s="12" t="s">
        <v>733</v>
      </c>
      <c r="D714" s="12">
        <v>103</v>
      </c>
      <c r="E714" s="12" t="s">
        <v>825</v>
      </c>
      <c r="F714" s="11" t="s">
        <v>826</v>
      </c>
      <c r="G714" s="18">
        <v>2.1</v>
      </c>
    </row>
    <row r="715" spans="1:7" ht="15" customHeight="1" x14ac:dyDescent="0.2">
      <c r="A715" s="13" t="s">
        <v>827</v>
      </c>
      <c r="B715" s="12">
        <v>1</v>
      </c>
      <c r="C715" s="12" t="s">
        <v>733</v>
      </c>
      <c r="D715" s="12">
        <v>88</v>
      </c>
      <c r="E715" s="11">
        <v>78000</v>
      </c>
      <c r="F715" s="11">
        <v>80000</v>
      </c>
      <c r="G715" s="18">
        <v>2.6</v>
      </c>
    </row>
    <row r="716" spans="1:7" ht="15" customHeight="1" x14ac:dyDescent="0.2">
      <c r="A716" s="13" t="s">
        <v>828</v>
      </c>
      <c r="B716" s="12">
        <v>5</v>
      </c>
      <c r="C716" s="12" t="s">
        <v>733</v>
      </c>
      <c r="D716" s="12">
        <v>69</v>
      </c>
      <c r="E716" s="12" t="s">
        <v>829</v>
      </c>
      <c r="F716" s="12" t="s">
        <v>830</v>
      </c>
      <c r="G716" s="18" t="s">
        <v>68</v>
      </c>
    </row>
    <row r="717" spans="1:7" ht="15" customHeight="1" x14ac:dyDescent="0.2">
      <c r="A717" s="13" t="s">
        <v>831</v>
      </c>
      <c r="B717" s="12">
        <v>1</v>
      </c>
      <c r="C717" s="12" t="s">
        <v>733</v>
      </c>
      <c r="D717" s="12">
        <v>47</v>
      </c>
      <c r="E717" s="12" t="s">
        <v>832</v>
      </c>
      <c r="F717" s="11">
        <v>85000</v>
      </c>
      <c r="G717" s="18">
        <v>8.1</v>
      </c>
    </row>
    <row r="718" spans="1:7" ht="15" customHeight="1" x14ac:dyDescent="0.2">
      <c r="A718" s="13" t="s">
        <v>833</v>
      </c>
      <c r="B718" s="12">
        <v>2</v>
      </c>
      <c r="C718" s="12" t="s">
        <v>733</v>
      </c>
      <c r="D718" s="12">
        <v>61</v>
      </c>
      <c r="E718" s="11">
        <v>190000</v>
      </c>
      <c r="F718" s="11" t="s">
        <v>834</v>
      </c>
      <c r="G718" s="18">
        <v>2.6</v>
      </c>
    </row>
    <row r="719" spans="1:7" ht="15" customHeight="1" x14ac:dyDescent="0.2">
      <c r="A719" s="13"/>
      <c r="B719" s="12">
        <v>2</v>
      </c>
      <c r="C719" s="12" t="s">
        <v>733</v>
      </c>
      <c r="D719" s="12">
        <v>102</v>
      </c>
      <c r="E719" s="12" t="s">
        <v>44</v>
      </c>
      <c r="F719" s="12" t="s">
        <v>835</v>
      </c>
      <c r="G719" s="18" t="s">
        <v>45</v>
      </c>
    </row>
    <row r="720" spans="1:7" ht="15" customHeight="1" x14ac:dyDescent="0.2">
      <c r="A720" s="13"/>
      <c r="B720" s="12"/>
      <c r="C720" s="12"/>
      <c r="D720" s="12"/>
      <c r="E720" s="12"/>
      <c r="F720" s="12"/>
      <c r="G720" s="18"/>
    </row>
    <row r="721" spans="1:7" ht="15" customHeight="1" x14ac:dyDescent="0.2">
      <c r="A721" s="176" t="s">
        <v>836</v>
      </c>
      <c r="B721" s="178"/>
      <c r="C721" s="178"/>
      <c r="D721" s="178"/>
      <c r="E721" s="178"/>
      <c r="F721" s="178"/>
      <c r="G721" s="188"/>
    </row>
    <row r="722" spans="1:7" ht="15" customHeight="1" x14ac:dyDescent="0.2">
      <c r="A722" s="25" t="s">
        <v>69</v>
      </c>
      <c r="B722" s="12"/>
      <c r="C722" s="12"/>
      <c r="D722" s="12"/>
      <c r="E722" s="12"/>
      <c r="F722" s="12"/>
      <c r="G722" s="18"/>
    </row>
    <row r="723" spans="1:7" ht="15" customHeight="1" x14ac:dyDescent="0.2">
      <c r="A723" s="13" t="s">
        <v>140</v>
      </c>
      <c r="B723" s="12">
        <v>1</v>
      </c>
      <c r="C723" s="100" t="s">
        <v>733</v>
      </c>
      <c r="D723" s="12">
        <v>65</v>
      </c>
      <c r="E723" s="11">
        <v>80000</v>
      </c>
      <c r="F723" s="11">
        <v>86000</v>
      </c>
      <c r="G723" s="18">
        <v>7.5</v>
      </c>
    </row>
    <row r="724" spans="1:7" ht="15" customHeight="1" x14ac:dyDescent="0.2">
      <c r="A724" s="13"/>
      <c r="B724" s="12"/>
      <c r="C724" s="12"/>
      <c r="D724" s="12"/>
      <c r="E724" s="12"/>
      <c r="F724" s="12"/>
      <c r="G724" s="18"/>
    </row>
    <row r="725" spans="1:7" ht="15" customHeight="1" x14ac:dyDescent="0.2">
      <c r="A725" s="1" t="s">
        <v>82</v>
      </c>
      <c r="B725" s="12"/>
      <c r="C725" s="12"/>
      <c r="D725" s="12"/>
      <c r="E725" s="12"/>
      <c r="F725" s="12"/>
      <c r="G725" s="18"/>
    </row>
    <row r="726" spans="1:7" ht="15" customHeight="1" x14ac:dyDescent="0.2">
      <c r="A726" s="29" t="s">
        <v>837</v>
      </c>
      <c r="B726" s="12">
        <v>1</v>
      </c>
      <c r="C726" s="12" t="s">
        <v>733</v>
      </c>
      <c r="D726" s="12">
        <v>91</v>
      </c>
      <c r="E726" s="11" t="s">
        <v>284</v>
      </c>
      <c r="F726" s="11">
        <v>300000</v>
      </c>
      <c r="G726" s="18">
        <v>7.1</v>
      </c>
    </row>
    <row r="727" spans="1:7" ht="15" customHeight="1" x14ac:dyDescent="0.2">
      <c r="A727" s="29" t="s">
        <v>779</v>
      </c>
      <c r="B727" s="12">
        <v>1</v>
      </c>
      <c r="C727" s="12" t="s">
        <v>733</v>
      </c>
      <c r="D727" s="12">
        <v>100</v>
      </c>
      <c r="E727" s="11" t="s">
        <v>44</v>
      </c>
      <c r="F727" s="11">
        <v>180000</v>
      </c>
      <c r="G727" s="18" t="s">
        <v>45</v>
      </c>
    </row>
    <row r="728" spans="1:7" ht="15" customHeight="1" x14ac:dyDescent="0.2">
      <c r="A728" s="13" t="s">
        <v>525</v>
      </c>
      <c r="B728" s="12">
        <v>1</v>
      </c>
      <c r="C728" s="12" t="s">
        <v>733</v>
      </c>
      <c r="D728" s="12">
        <v>70</v>
      </c>
      <c r="E728" s="12" t="s">
        <v>838</v>
      </c>
      <c r="F728" s="11">
        <v>120000</v>
      </c>
      <c r="G728" s="18">
        <v>11.6</v>
      </c>
    </row>
    <row r="729" spans="1:7" ht="15" customHeight="1" x14ac:dyDescent="0.2"/>
    <row r="730" spans="1:7" ht="15" customHeight="1" x14ac:dyDescent="0.2"/>
  </sheetData>
  <mergeCells count="6">
    <mergeCell ref="G6:G7"/>
    <mergeCell ref="A6:A7"/>
    <mergeCell ref="B6:B7"/>
    <mergeCell ref="C6:C7"/>
    <mergeCell ref="D6:D7"/>
    <mergeCell ref="E6:F6"/>
  </mergeCells>
  <printOptions gridLines="1" gridLinesSet="0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71"/>
  <sheetViews>
    <sheetView topLeftCell="A11" zoomScale="90" zoomScaleNormal="90" workbookViewId="0">
      <selection activeCell="F40" sqref="F40"/>
    </sheetView>
  </sheetViews>
  <sheetFormatPr defaultColWidth="14.7109375" defaultRowHeight="12.75" x14ac:dyDescent="0.2"/>
  <cols>
    <col min="1" max="1" width="59.140625" style="13" customWidth="1"/>
    <col min="2" max="5" width="14.7109375" style="21"/>
    <col min="6" max="6" width="14.7109375" style="18"/>
    <col min="7" max="16384" width="14.7109375" style="13"/>
  </cols>
  <sheetData>
    <row r="2" spans="1:6" x14ac:dyDescent="0.2">
      <c r="A2" s="1" t="s">
        <v>839</v>
      </c>
      <c r="B2" s="13"/>
      <c r="C2" s="27"/>
      <c r="D2" s="13"/>
      <c r="E2" s="12"/>
      <c r="F2" s="103"/>
    </row>
    <row r="3" spans="1:6" x14ac:dyDescent="0.2">
      <c r="A3" s="1" t="s">
        <v>6</v>
      </c>
      <c r="B3" s="1"/>
      <c r="C3" s="104"/>
      <c r="D3" s="13"/>
      <c r="E3" s="12"/>
      <c r="F3" s="103"/>
    </row>
    <row r="4" spans="1:6" x14ac:dyDescent="0.2">
      <c r="A4" s="51" t="s">
        <v>840</v>
      </c>
      <c r="B4" s="1"/>
      <c r="C4" s="104"/>
      <c r="D4" s="13"/>
      <c r="E4" s="12"/>
      <c r="F4" s="103"/>
    </row>
    <row r="5" spans="1:6" x14ac:dyDescent="0.2">
      <c r="B5" s="13"/>
      <c r="C5" s="27"/>
      <c r="D5" s="13"/>
      <c r="E5" s="12"/>
      <c r="F5" s="103"/>
    </row>
    <row r="6" spans="1:6" ht="38.25" customHeight="1" x14ac:dyDescent="0.2">
      <c r="A6" s="220" t="s">
        <v>35</v>
      </c>
      <c r="B6" s="220" t="s">
        <v>36</v>
      </c>
      <c r="C6" s="221" t="s">
        <v>37</v>
      </c>
      <c r="D6" s="220" t="s">
        <v>841</v>
      </c>
      <c r="E6" s="220"/>
      <c r="F6" s="222" t="s">
        <v>40</v>
      </c>
    </row>
    <row r="7" spans="1:6" ht="28.5" customHeight="1" x14ac:dyDescent="0.2">
      <c r="A7" s="220"/>
      <c r="B7" s="220"/>
      <c r="C7" s="221"/>
      <c r="D7" s="175">
        <v>2020</v>
      </c>
      <c r="E7" s="175">
        <v>2021</v>
      </c>
      <c r="F7" s="222"/>
    </row>
    <row r="8" spans="1:6" ht="15" customHeight="1" x14ac:dyDescent="0.2">
      <c r="A8" s="1"/>
      <c r="B8" s="126"/>
      <c r="C8" s="126"/>
      <c r="D8" s="14"/>
      <c r="E8" s="14"/>
      <c r="F8" s="127"/>
    </row>
    <row r="9" spans="1:6" x14ac:dyDescent="0.2">
      <c r="A9" s="189" t="s">
        <v>842</v>
      </c>
      <c r="B9" s="190"/>
      <c r="C9" s="191"/>
      <c r="D9" s="192"/>
      <c r="E9" s="192"/>
      <c r="F9" s="193"/>
    </row>
    <row r="10" spans="1:6" x14ac:dyDescent="0.2">
      <c r="A10" s="91"/>
      <c r="B10" s="40"/>
      <c r="C10" s="126"/>
      <c r="D10" s="128"/>
      <c r="E10" s="128"/>
      <c r="F10" s="129"/>
    </row>
    <row r="11" spans="1:6" x14ac:dyDescent="0.2">
      <c r="A11" s="91" t="s">
        <v>69</v>
      </c>
      <c r="B11" s="34"/>
      <c r="D11" s="128"/>
      <c r="E11" s="128"/>
      <c r="F11" s="129"/>
    </row>
    <row r="12" spans="1:6" x14ac:dyDescent="0.2">
      <c r="A12" s="19" t="s">
        <v>843</v>
      </c>
      <c r="B12" s="34">
        <v>1</v>
      </c>
      <c r="C12" s="21">
        <v>120</v>
      </c>
      <c r="D12" s="128" t="s">
        <v>44</v>
      </c>
      <c r="E12" s="128">
        <v>392</v>
      </c>
      <c r="F12" s="129" t="s">
        <v>45</v>
      </c>
    </row>
    <row r="13" spans="1:6" x14ac:dyDescent="0.2">
      <c r="A13" s="1"/>
    </row>
    <row r="14" spans="1:6" x14ac:dyDescent="0.2">
      <c r="A14" s="189" t="s">
        <v>844</v>
      </c>
      <c r="B14" s="190"/>
      <c r="C14" s="191"/>
      <c r="D14" s="192"/>
      <c r="E14" s="192"/>
      <c r="F14" s="193"/>
    </row>
    <row r="15" spans="1:6" x14ac:dyDescent="0.2">
      <c r="A15" s="91"/>
      <c r="B15" s="40"/>
      <c r="C15" s="126"/>
      <c r="D15" s="128"/>
      <c r="E15" s="128"/>
      <c r="F15" s="129"/>
    </row>
    <row r="16" spans="1:6" x14ac:dyDescent="0.2">
      <c r="A16" s="91" t="s">
        <v>42</v>
      </c>
      <c r="B16" s="40"/>
      <c r="C16" s="126"/>
      <c r="D16" s="128"/>
      <c r="E16" s="128"/>
      <c r="F16" s="129"/>
    </row>
    <row r="17" spans="1:6" x14ac:dyDescent="0.2">
      <c r="A17" s="13" t="s">
        <v>845</v>
      </c>
      <c r="B17" s="34">
        <v>1</v>
      </c>
      <c r="C17" s="21">
        <v>490</v>
      </c>
      <c r="D17" s="12" t="s">
        <v>44</v>
      </c>
      <c r="E17" s="12">
        <v>300</v>
      </c>
      <c r="F17" s="128" t="s">
        <v>45</v>
      </c>
    </row>
    <row r="18" spans="1:6" x14ac:dyDescent="0.2">
      <c r="B18" s="34"/>
      <c r="D18" s="12"/>
      <c r="E18" s="12"/>
      <c r="F18" s="128"/>
    </row>
    <row r="19" spans="1:6" x14ac:dyDescent="0.2">
      <c r="A19" s="176" t="s">
        <v>846</v>
      </c>
      <c r="B19" s="194"/>
      <c r="C19" s="195"/>
      <c r="D19" s="192"/>
      <c r="E19" s="178"/>
      <c r="F19" s="180"/>
    </row>
    <row r="20" spans="1:6" x14ac:dyDescent="0.2">
      <c r="A20" s="1"/>
      <c r="B20" s="34"/>
      <c r="D20" s="128"/>
      <c r="E20" s="12"/>
      <c r="F20" s="130"/>
    </row>
    <row r="21" spans="1:6" x14ac:dyDescent="0.2">
      <c r="A21" s="91" t="s">
        <v>42</v>
      </c>
      <c r="F21" s="21"/>
    </row>
    <row r="22" spans="1:6" x14ac:dyDescent="0.2">
      <c r="A22" s="19" t="s">
        <v>847</v>
      </c>
      <c r="B22" s="21">
        <v>1</v>
      </c>
      <c r="C22" s="21">
        <v>453</v>
      </c>
      <c r="D22" s="12" t="s">
        <v>44</v>
      </c>
      <c r="E22" s="21">
        <v>100</v>
      </c>
      <c r="F22" s="21" t="s">
        <v>45</v>
      </c>
    </row>
    <row r="23" spans="1:6" x14ac:dyDescent="0.2">
      <c r="A23" s="16"/>
      <c r="B23" s="34"/>
      <c r="E23" s="12"/>
      <c r="F23" s="12"/>
    </row>
    <row r="24" spans="1:6" x14ac:dyDescent="0.2">
      <c r="A24" s="91" t="s">
        <v>47</v>
      </c>
      <c r="B24" s="34"/>
      <c r="F24" s="21"/>
    </row>
    <row r="25" spans="1:6" x14ac:dyDescent="0.2">
      <c r="A25" s="13" t="s">
        <v>848</v>
      </c>
      <c r="B25" s="12">
        <v>1</v>
      </c>
      <c r="C25" s="11">
        <v>552</v>
      </c>
      <c r="D25" s="12" t="s">
        <v>44</v>
      </c>
      <c r="E25" s="12">
        <v>220</v>
      </c>
      <c r="F25" s="12" t="s">
        <v>45</v>
      </c>
    </row>
    <row r="26" spans="1:6" x14ac:dyDescent="0.2">
      <c r="B26" s="12"/>
      <c r="C26" s="11"/>
      <c r="D26" s="12"/>
      <c r="E26" s="12"/>
      <c r="F26" s="12"/>
    </row>
    <row r="27" spans="1:6" x14ac:dyDescent="0.2">
      <c r="A27" s="91" t="s">
        <v>52</v>
      </c>
      <c r="B27" s="34"/>
      <c r="E27" s="12"/>
      <c r="F27" s="12"/>
    </row>
    <row r="28" spans="1:6" x14ac:dyDescent="0.2">
      <c r="A28" s="19" t="s">
        <v>592</v>
      </c>
      <c r="B28" s="34">
        <v>1</v>
      </c>
      <c r="C28" s="21">
        <v>372</v>
      </c>
      <c r="D28" s="12" t="s">
        <v>44</v>
      </c>
      <c r="E28" s="12">
        <v>380</v>
      </c>
      <c r="F28" s="12" t="s">
        <v>45</v>
      </c>
    </row>
    <row r="29" spans="1:6" x14ac:dyDescent="0.2">
      <c r="A29" s="19"/>
      <c r="B29" s="34"/>
      <c r="D29" s="12"/>
      <c r="E29" s="12"/>
      <c r="F29" s="12"/>
    </row>
    <row r="30" spans="1:6" x14ac:dyDescent="0.2">
      <c r="A30" s="91" t="s">
        <v>76</v>
      </c>
      <c r="B30" s="34"/>
      <c r="D30" s="12"/>
      <c r="E30" s="12"/>
      <c r="F30" s="12"/>
    </row>
    <row r="31" spans="1:6" x14ac:dyDescent="0.2">
      <c r="A31" s="19" t="s">
        <v>598</v>
      </c>
      <c r="B31" s="34">
        <v>1</v>
      </c>
      <c r="C31" s="21">
        <v>799</v>
      </c>
      <c r="D31" s="12" t="s">
        <v>44</v>
      </c>
      <c r="E31" s="12">
        <v>238</v>
      </c>
      <c r="F31" s="12" t="s">
        <v>45</v>
      </c>
    </row>
    <row r="32" spans="1:6" x14ac:dyDescent="0.2">
      <c r="A32" s="19"/>
      <c r="B32" s="34"/>
      <c r="D32" s="12"/>
      <c r="E32" s="12"/>
      <c r="F32" s="12"/>
    </row>
    <row r="33" spans="1:6" x14ac:dyDescent="0.2">
      <c r="A33" s="50" t="s">
        <v>69</v>
      </c>
      <c r="B33" s="34"/>
    </row>
    <row r="34" spans="1:6" x14ac:dyDescent="0.2">
      <c r="A34" s="78" t="s">
        <v>802</v>
      </c>
      <c r="B34" s="34">
        <v>2</v>
      </c>
      <c r="C34" s="21">
        <v>324</v>
      </c>
      <c r="D34" s="21" t="s">
        <v>44</v>
      </c>
      <c r="E34" s="21" t="s">
        <v>849</v>
      </c>
      <c r="F34" s="18" t="s">
        <v>45</v>
      </c>
    </row>
    <row r="35" spans="1:6" x14ac:dyDescent="0.2">
      <c r="A35" s="78" t="s">
        <v>850</v>
      </c>
      <c r="B35" s="34">
        <v>2</v>
      </c>
      <c r="C35" s="21">
        <v>615</v>
      </c>
      <c r="D35" s="21" t="s">
        <v>851</v>
      </c>
      <c r="E35" s="21" t="s">
        <v>852</v>
      </c>
      <c r="F35" s="18">
        <v>5</v>
      </c>
    </row>
    <row r="36" spans="1:6" x14ac:dyDescent="0.2">
      <c r="A36" s="78" t="s">
        <v>853</v>
      </c>
      <c r="B36" s="34">
        <v>1</v>
      </c>
      <c r="C36" s="21">
        <v>746</v>
      </c>
      <c r="D36" s="21" t="s">
        <v>44</v>
      </c>
      <c r="E36" s="21">
        <v>228</v>
      </c>
      <c r="F36" s="18" t="s">
        <v>45</v>
      </c>
    </row>
    <row r="37" spans="1:6" x14ac:dyDescent="0.2">
      <c r="A37" s="13" t="s">
        <v>854</v>
      </c>
      <c r="B37" s="34">
        <v>1</v>
      </c>
      <c r="C37" s="12">
        <v>531</v>
      </c>
      <c r="D37" s="21">
        <v>104</v>
      </c>
      <c r="E37" s="21">
        <v>94</v>
      </c>
      <c r="F37" s="18">
        <v>-9.6</v>
      </c>
    </row>
    <row r="38" spans="1:6" x14ac:dyDescent="0.2">
      <c r="A38" s="13" t="s">
        <v>206</v>
      </c>
      <c r="B38" s="34">
        <v>1</v>
      </c>
      <c r="C38" s="12">
        <v>481</v>
      </c>
      <c r="D38" s="21">
        <v>226</v>
      </c>
      <c r="E38" s="21">
        <v>214</v>
      </c>
      <c r="F38" s="18">
        <v>-5.3</v>
      </c>
    </row>
    <row r="39" spans="1:6" x14ac:dyDescent="0.2">
      <c r="A39" s="13" t="s">
        <v>855</v>
      </c>
      <c r="B39" s="34">
        <v>1</v>
      </c>
      <c r="C39" s="12">
        <v>474</v>
      </c>
      <c r="D39" s="21" t="s">
        <v>44</v>
      </c>
      <c r="E39" s="21">
        <v>316</v>
      </c>
      <c r="F39" s="18" t="s">
        <v>45</v>
      </c>
    </row>
    <row r="40" spans="1:6" x14ac:dyDescent="0.2">
      <c r="A40" s="13" t="s">
        <v>856</v>
      </c>
      <c r="B40" s="34">
        <v>2</v>
      </c>
      <c r="C40" s="12">
        <v>654</v>
      </c>
      <c r="D40" s="21" t="s">
        <v>857</v>
      </c>
      <c r="E40" s="21" t="s">
        <v>858</v>
      </c>
      <c r="F40" s="18">
        <v>4.8</v>
      </c>
    </row>
    <row r="41" spans="1:6" x14ac:dyDescent="0.2">
      <c r="A41" s="13" t="s">
        <v>251</v>
      </c>
      <c r="B41" s="34">
        <v>1</v>
      </c>
      <c r="C41" s="12">
        <v>543</v>
      </c>
      <c r="D41" s="21" t="s">
        <v>44</v>
      </c>
      <c r="E41" s="21">
        <v>418</v>
      </c>
      <c r="F41" s="18" t="s">
        <v>45</v>
      </c>
    </row>
    <row r="42" spans="1:6" x14ac:dyDescent="0.2">
      <c r="B42" s="34"/>
      <c r="C42" s="12"/>
    </row>
    <row r="43" spans="1:6" x14ac:dyDescent="0.2">
      <c r="A43" s="91" t="s">
        <v>82</v>
      </c>
      <c r="B43" s="34"/>
      <c r="D43" s="12"/>
      <c r="E43" s="12"/>
      <c r="F43" s="129"/>
    </row>
    <row r="44" spans="1:6" x14ac:dyDescent="0.2">
      <c r="A44" s="13" t="s">
        <v>859</v>
      </c>
      <c r="B44" s="21">
        <v>10</v>
      </c>
      <c r="C44" s="12">
        <v>372</v>
      </c>
      <c r="D44" s="21" t="s">
        <v>860</v>
      </c>
      <c r="E44" s="20" t="s">
        <v>861</v>
      </c>
      <c r="F44" s="18">
        <v>2.4</v>
      </c>
    </row>
    <row r="45" spans="1:6" x14ac:dyDescent="0.2">
      <c r="A45" s="13" t="s">
        <v>437</v>
      </c>
      <c r="B45" s="21">
        <v>1</v>
      </c>
      <c r="C45" s="12">
        <v>502</v>
      </c>
      <c r="D45" s="21" t="s">
        <v>44</v>
      </c>
      <c r="E45" s="20">
        <v>508</v>
      </c>
      <c r="F45" s="18" t="s">
        <v>45</v>
      </c>
    </row>
    <row r="46" spans="1:6" x14ac:dyDescent="0.2">
      <c r="A46" s="13" t="s">
        <v>710</v>
      </c>
      <c r="B46" s="21">
        <v>1</v>
      </c>
      <c r="C46" s="12">
        <v>836</v>
      </c>
      <c r="D46" s="21" t="s">
        <v>44</v>
      </c>
      <c r="E46" s="20">
        <v>299</v>
      </c>
      <c r="F46" s="18" t="s">
        <v>45</v>
      </c>
    </row>
    <row r="47" spans="1:6" x14ac:dyDescent="0.2">
      <c r="A47" s="13" t="s">
        <v>862</v>
      </c>
      <c r="B47" s="21">
        <v>10</v>
      </c>
      <c r="C47" s="12">
        <v>774</v>
      </c>
      <c r="D47" s="21" t="s">
        <v>863</v>
      </c>
      <c r="E47" s="20" t="s">
        <v>864</v>
      </c>
      <c r="F47" s="18">
        <v>-3.6</v>
      </c>
    </row>
    <row r="48" spans="1:6" x14ac:dyDescent="0.2">
      <c r="A48" s="13" t="s">
        <v>865</v>
      </c>
      <c r="B48" s="21">
        <v>2</v>
      </c>
      <c r="C48" s="12">
        <v>650</v>
      </c>
      <c r="D48" s="21">
        <v>753</v>
      </c>
      <c r="E48" s="20" t="s">
        <v>866</v>
      </c>
      <c r="F48" s="18">
        <v>10.199999999999999</v>
      </c>
    </row>
    <row r="49" spans="1:6" x14ac:dyDescent="0.2">
      <c r="A49" s="13" t="s">
        <v>867</v>
      </c>
      <c r="B49" s="21">
        <v>2</v>
      </c>
      <c r="C49" s="12">
        <v>1220</v>
      </c>
      <c r="D49" s="21" t="s">
        <v>44</v>
      </c>
      <c r="E49" s="20" t="s">
        <v>868</v>
      </c>
      <c r="F49" s="18" t="s">
        <v>45</v>
      </c>
    </row>
    <row r="50" spans="1:6" x14ac:dyDescent="0.2">
      <c r="A50" s="13" t="s">
        <v>602</v>
      </c>
      <c r="B50" s="21">
        <v>10</v>
      </c>
      <c r="C50" s="12">
        <v>699</v>
      </c>
      <c r="D50" s="21" t="s">
        <v>869</v>
      </c>
      <c r="E50" s="20" t="s">
        <v>870</v>
      </c>
      <c r="F50" s="18">
        <v>-2.1</v>
      </c>
    </row>
    <row r="51" spans="1:6" x14ac:dyDescent="0.2">
      <c r="A51" s="13" t="s">
        <v>871</v>
      </c>
      <c r="B51" s="21">
        <v>1</v>
      </c>
      <c r="C51" s="12">
        <v>465</v>
      </c>
      <c r="D51" s="21" t="s">
        <v>44</v>
      </c>
      <c r="E51" s="20">
        <v>268.81720430107526</v>
      </c>
      <c r="F51" s="18" t="s">
        <v>45</v>
      </c>
    </row>
    <row r="52" spans="1:6" x14ac:dyDescent="0.2">
      <c r="A52" s="13" t="s">
        <v>872</v>
      </c>
      <c r="B52" s="21">
        <v>1</v>
      </c>
      <c r="C52" s="12">
        <v>465</v>
      </c>
      <c r="D52" s="21">
        <v>301</v>
      </c>
      <c r="E52" s="20">
        <v>301</v>
      </c>
      <c r="F52" s="18" t="s">
        <v>68</v>
      </c>
    </row>
    <row r="53" spans="1:6" x14ac:dyDescent="0.2">
      <c r="A53" s="13" t="s">
        <v>873</v>
      </c>
      <c r="B53" s="21">
        <v>1</v>
      </c>
      <c r="C53" s="12">
        <v>650</v>
      </c>
      <c r="D53" s="21" t="s">
        <v>44</v>
      </c>
      <c r="E53" s="20">
        <v>238.35153006304785</v>
      </c>
      <c r="F53" s="18" t="s">
        <v>45</v>
      </c>
    </row>
    <row r="54" spans="1:6" x14ac:dyDescent="0.2">
      <c r="A54" s="13" t="s">
        <v>874</v>
      </c>
      <c r="B54" s="21">
        <v>1</v>
      </c>
      <c r="C54" s="12">
        <v>1389</v>
      </c>
      <c r="D54" s="21" t="s">
        <v>44</v>
      </c>
      <c r="E54" s="20">
        <v>348.68322534197262</v>
      </c>
      <c r="F54" s="18" t="s">
        <v>45</v>
      </c>
    </row>
    <row r="55" spans="1:6" x14ac:dyDescent="0.2">
      <c r="A55" s="13" t="s">
        <v>875</v>
      </c>
      <c r="B55" s="21">
        <v>1</v>
      </c>
      <c r="C55" s="12">
        <v>901</v>
      </c>
      <c r="D55" s="21" t="s">
        <v>876</v>
      </c>
      <c r="E55" s="20">
        <v>322</v>
      </c>
      <c r="F55" s="18">
        <v>10.3</v>
      </c>
    </row>
    <row r="56" spans="1:6" x14ac:dyDescent="0.2">
      <c r="A56" s="13" t="s">
        <v>877</v>
      </c>
      <c r="B56" s="21">
        <v>1</v>
      </c>
      <c r="C56" s="12">
        <v>755</v>
      </c>
      <c r="D56" s="21" t="s">
        <v>44</v>
      </c>
      <c r="E56" s="20" t="s">
        <v>878</v>
      </c>
      <c r="F56" s="18" t="s">
        <v>45</v>
      </c>
    </row>
    <row r="57" spans="1:6" x14ac:dyDescent="0.2">
      <c r="A57" s="13" t="s">
        <v>879</v>
      </c>
      <c r="B57" s="21">
        <v>1</v>
      </c>
      <c r="C57" s="12">
        <v>352</v>
      </c>
      <c r="D57" s="21" t="s">
        <v>880</v>
      </c>
      <c r="E57" s="20">
        <v>221.59090909090909</v>
      </c>
      <c r="F57" s="18">
        <v>-3.5</v>
      </c>
    </row>
    <row r="58" spans="1:6" x14ac:dyDescent="0.2">
      <c r="A58" s="13" t="s">
        <v>881</v>
      </c>
      <c r="B58" s="21">
        <v>1</v>
      </c>
      <c r="C58" s="12">
        <v>637</v>
      </c>
      <c r="D58" s="21" t="s">
        <v>44</v>
      </c>
      <c r="E58" s="20">
        <v>235.47880690737833</v>
      </c>
      <c r="F58" s="18" t="s">
        <v>45</v>
      </c>
    </row>
    <row r="59" spans="1:6" x14ac:dyDescent="0.2">
      <c r="A59" s="13" t="s">
        <v>882</v>
      </c>
      <c r="B59" s="21">
        <v>9</v>
      </c>
      <c r="C59" s="12">
        <v>1012</v>
      </c>
      <c r="D59" s="21" t="s">
        <v>883</v>
      </c>
      <c r="E59" s="20" t="s">
        <v>884</v>
      </c>
      <c r="F59" s="18" t="s">
        <v>68</v>
      </c>
    </row>
    <row r="60" spans="1:6" x14ac:dyDescent="0.2">
      <c r="A60" s="13" t="s">
        <v>885</v>
      </c>
      <c r="B60" s="21">
        <v>1</v>
      </c>
      <c r="C60" s="12">
        <v>1574</v>
      </c>
      <c r="D60" s="21">
        <v>484</v>
      </c>
      <c r="E60" s="20">
        <v>495.55273189326556</v>
      </c>
      <c r="F60" s="18">
        <v>2.5</v>
      </c>
    </row>
    <row r="61" spans="1:6" x14ac:dyDescent="0.2">
      <c r="A61" s="13" t="s">
        <v>886</v>
      </c>
      <c r="B61" s="21">
        <v>1</v>
      </c>
      <c r="C61" s="12">
        <v>1583</v>
      </c>
      <c r="D61" s="21" t="s">
        <v>44</v>
      </c>
      <c r="E61" s="20">
        <v>359</v>
      </c>
      <c r="F61" s="18" t="s">
        <v>45</v>
      </c>
    </row>
    <row r="62" spans="1:6" x14ac:dyDescent="0.2">
      <c r="A62" s="13" t="s">
        <v>887</v>
      </c>
      <c r="B62" s="21">
        <v>1</v>
      </c>
      <c r="C62" s="12">
        <v>510</v>
      </c>
      <c r="D62" s="21" t="s">
        <v>44</v>
      </c>
      <c r="E62" s="20">
        <v>598.03921568627447</v>
      </c>
      <c r="F62" s="18" t="s">
        <v>45</v>
      </c>
    </row>
    <row r="63" spans="1:6" x14ac:dyDescent="0.2">
      <c r="A63" s="13" t="s">
        <v>888</v>
      </c>
      <c r="B63" s="21">
        <v>1</v>
      </c>
      <c r="C63" s="12">
        <v>686</v>
      </c>
      <c r="D63" s="21" t="s">
        <v>44</v>
      </c>
      <c r="E63" s="20">
        <v>450.27405247813414</v>
      </c>
      <c r="F63" s="18" t="s">
        <v>45</v>
      </c>
    </row>
    <row r="64" spans="1:6" x14ac:dyDescent="0.2">
      <c r="A64" s="13" t="s">
        <v>158</v>
      </c>
      <c r="B64" s="21">
        <v>1</v>
      </c>
      <c r="C64" s="12">
        <v>792</v>
      </c>
      <c r="D64" s="21" t="s">
        <v>44</v>
      </c>
      <c r="E64" s="20">
        <v>248.73737373737373</v>
      </c>
      <c r="F64" s="18" t="s">
        <v>45</v>
      </c>
    </row>
    <row r="65" spans="1:6" x14ac:dyDescent="0.2">
      <c r="A65" s="13" t="s">
        <v>650</v>
      </c>
      <c r="B65" s="21">
        <v>4</v>
      </c>
      <c r="C65" s="12">
        <v>972</v>
      </c>
      <c r="D65" s="21">
        <v>388</v>
      </c>
      <c r="E65" s="20" t="s">
        <v>889</v>
      </c>
      <c r="F65" s="18">
        <v>9.3000000000000007</v>
      </c>
    </row>
    <row r="66" spans="1:6" x14ac:dyDescent="0.2">
      <c r="A66" s="13" t="s">
        <v>890</v>
      </c>
      <c r="B66" s="21">
        <v>1</v>
      </c>
      <c r="C66" s="12">
        <v>725</v>
      </c>
      <c r="D66" s="21" t="s">
        <v>44</v>
      </c>
      <c r="E66" s="20">
        <v>565.10896551724136</v>
      </c>
      <c r="F66" s="18" t="s">
        <v>45</v>
      </c>
    </row>
    <row r="67" spans="1:6" x14ac:dyDescent="0.2">
      <c r="A67" s="13" t="s">
        <v>891</v>
      </c>
      <c r="B67" s="21">
        <v>2</v>
      </c>
      <c r="C67" s="12">
        <v>403</v>
      </c>
      <c r="D67" s="21" t="s">
        <v>44</v>
      </c>
      <c r="E67" s="20" t="s">
        <v>892</v>
      </c>
      <c r="F67" s="18" t="s">
        <v>45</v>
      </c>
    </row>
    <row r="68" spans="1:6" x14ac:dyDescent="0.2">
      <c r="A68" s="13" t="s">
        <v>893</v>
      </c>
      <c r="B68" s="21">
        <v>1</v>
      </c>
      <c r="C68" s="12">
        <v>607</v>
      </c>
      <c r="D68" s="21">
        <v>298</v>
      </c>
      <c r="E68" s="20">
        <v>329</v>
      </c>
      <c r="F68" s="18">
        <v>10.4</v>
      </c>
    </row>
    <row r="69" spans="1:6" x14ac:dyDescent="0.2">
      <c r="A69" s="13" t="s">
        <v>894</v>
      </c>
      <c r="B69" s="21">
        <v>3</v>
      </c>
      <c r="C69" s="12">
        <v>445</v>
      </c>
      <c r="D69" s="21" t="s">
        <v>895</v>
      </c>
      <c r="E69" s="20" t="s">
        <v>896</v>
      </c>
      <c r="F69" s="18">
        <v>5.5</v>
      </c>
    </row>
    <row r="70" spans="1:6" x14ac:dyDescent="0.2">
      <c r="A70" s="13" t="s">
        <v>897</v>
      </c>
      <c r="B70" s="21">
        <v>3</v>
      </c>
      <c r="C70" s="12">
        <v>501</v>
      </c>
      <c r="D70" s="21" t="s">
        <v>898</v>
      </c>
      <c r="E70" s="20" t="s">
        <v>899</v>
      </c>
      <c r="F70" s="18">
        <v>-2.8</v>
      </c>
    </row>
    <row r="71" spans="1:6" x14ac:dyDescent="0.2">
      <c r="A71" s="13" t="s">
        <v>900</v>
      </c>
      <c r="B71" s="21">
        <v>1</v>
      </c>
      <c r="C71" s="21">
        <v>638</v>
      </c>
      <c r="D71" s="21" t="s">
        <v>44</v>
      </c>
      <c r="E71" s="20">
        <v>423</v>
      </c>
      <c r="F71" s="18" t="s">
        <v>45</v>
      </c>
    </row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516"/>
  <sheetViews>
    <sheetView topLeftCell="A502" zoomScale="90" zoomScaleNormal="90" workbookViewId="0">
      <selection activeCell="C317" sqref="C317"/>
    </sheetView>
  </sheetViews>
  <sheetFormatPr defaultColWidth="9.28515625" defaultRowHeight="12.75" x14ac:dyDescent="0.2"/>
  <cols>
    <col min="1" max="1" width="45.7109375" style="13" customWidth="1"/>
    <col min="2" max="2" width="18.7109375" style="20" customWidth="1"/>
    <col min="3" max="4" width="20.28515625" style="20" customWidth="1"/>
    <col min="5" max="5" width="15.140625" style="15" customWidth="1"/>
    <col min="6" max="6" width="16.85546875" style="32" customWidth="1"/>
    <col min="7" max="16384" width="9.28515625" style="13"/>
  </cols>
  <sheetData>
    <row r="2" spans="1:6" ht="13.15" customHeight="1" x14ac:dyDescent="0.2">
      <c r="A2" s="1" t="s">
        <v>901</v>
      </c>
      <c r="B2" s="13"/>
      <c r="C2" s="13"/>
      <c r="D2" s="12"/>
      <c r="E2" s="123"/>
    </row>
    <row r="3" spans="1:6" ht="13.15" customHeight="1" x14ac:dyDescent="0.2">
      <c r="A3" s="1" t="s">
        <v>902</v>
      </c>
      <c r="B3" s="13"/>
      <c r="C3" s="13"/>
      <c r="D3" s="12"/>
      <c r="E3" s="123"/>
    </row>
    <row r="4" spans="1:6" ht="13.15" customHeight="1" x14ac:dyDescent="0.2">
      <c r="A4" s="51" t="s">
        <v>903</v>
      </c>
      <c r="B4" s="13"/>
      <c r="C4" s="13"/>
      <c r="D4" s="12"/>
      <c r="E4" s="123"/>
    </row>
    <row r="5" spans="1:6" ht="13.15" customHeight="1" x14ac:dyDescent="0.2">
      <c r="B5" s="13"/>
      <c r="C5" s="13"/>
      <c r="D5" s="12"/>
      <c r="E5" s="123"/>
    </row>
    <row r="6" spans="1:6" ht="30" customHeight="1" x14ac:dyDescent="0.2">
      <c r="A6" s="220" t="s">
        <v>35</v>
      </c>
      <c r="B6" s="220" t="s">
        <v>38</v>
      </c>
      <c r="C6" s="220" t="s">
        <v>904</v>
      </c>
      <c r="D6" s="220"/>
      <c r="E6" s="225" t="s">
        <v>905</v>
      </c>
      <c r="F6" s="222" t="s">
        <v>906</v>
      </c>
    </row>
    <row r="7" spans="1:6" ht="30" customHeight="1" x14ac:dyDescent="0.2">
      <c r="A7" s="220"/>
      <c r="B7" s="220"/>
      <c r="C7" s="175">
        <v>2020</v>
      </c>
      <c r="D7" s="175">
        <v>2021</v>
      </c>
      <c r="E7" s="226"/>
      <c r="F7" s="222"/>
    </row>
    <row r="8" spans="1:6" ht="13.15" customHeight="1" x14ac:dyDescent="0.2"/>
    <row r="9" spans="1:6" ht="13.15" customHeight="1" x14ac:dyDescent="0.2">
      <c r="A9" s="224" t="s">
        <v>41</v>
      </c>
      <c r="B9" s="224"/>
      <c r="C9" s="224"/>
      <c r="D9" s="224"/>
      <c r="E9" s="224"/>
      <c r="F9" s="224"/>
    </row>
    <row r="10" spans="1:6" ht="13.15" customHeight="1" x14ac:dyDescent="0.2">
      <c r="A10" s="1"/>
      <c r="B10" s="94"/>
      <c r="C10" s="94"/>
      <c r="D10" s="94"/>
      <c r="E10" s="131"/>
      <c r="F10" s="113"/>
    </row>
    <row r="11" spans="1:6" ht="13.15" customHeight="1" x14ac:dyDescent="0.2">
      <c r="A11" s="28" t="s">
        <v>42</v>
      </c>
      <c r="B11" s="21"/>
      <c r="C11" s="21"/>
      <c r="D11" s="21"/>
      <c r="E11" s="18"/>
      <c r="F11" s="18"/>
    </row>
    <row r="12" spans="1:6" ht="13.15" customHeight="1" x14ac:dyDescent="0.2">
      <c r="A12" s="29" t="s">
        <v>907</v>
      </c>
      <c r="B12" s="21">
        <v>58</v>
      </c>
      <c r="C12" s="21" t="s">
        <v>908</v>
      </c>
      <c r="D12" s="21" t="s">
        <v>908</v>
      </c>
      <c r="E12" s="18" t="s">
        <v>68</v>
      </c>
      <c r="F12" s="18">
        <v>4.0999999999999996</v>
      </c>
    </row>
    <row r="13" spans="1:6" ht="13.15" customHeight="1" x14ac:dyDescent="0.2">
      <c r="A13" s="29" t="s">
        <v>909</v>
      </c>
      <c r="B13" s="21">
        <v>54</v>
      </c>
      <c r="C13" s="21" t="s">
        <v>910</v>
      </c>
      <c r="D13" s="21" t="s">
        <v>910</v>
      </c>
      <c r="E13" s="18" t="s">
        <v>68</v>
      </c>
      <c r="F13" s="18">
        <v>6</v>
      </c>
    </row>
    <row r="14" spans="1:6" ht="13.15" customHeight="1" x14ac:dyDescent="0.2">
      <c r="A14" s="29"/>
      <c r="B14" s="21"/>
      <c r="C14" s="21"/>
      <c r="D14" s="21"/>
      <c r="E14" s="18"/>
      <c r="F14" s="18"/>
    </row>
    <row r="15" spans="1:6" ht="13.15" customHeight="1" x14ac:dyDescent="0.2">
      <c r="A15" s="28" t="s">
        <v>52</v>
      </c>
      <c r="B15" s="21"/>
      <c r="C15" s="21"/>
      <c r="D15" s="21"/>
      <c r="E15" s="18"/>
      <c r="F15" s="18"/>
    </row>
    <row r="16" spans="1:6" ht="13.15" customHeight="1" x14ac:dyDescent="0.2">
      <c r="A16" s="29" t="s">
        <v>122</v>
      </c>
      <c r="B16" s="21">
        <v>54</v>
      </c>
      <c r="C16" s="21" t="s">
        <v>911</v>
      </c>
      <c r="D16" s="21" t="s">
        <v>911</v>
      </c>
      <c r="E16" s="18" t="s">
        <v>68</v>
      </c>
      <c r="F16" s="18">
        <v>5.34</v>
      </c>
    </row>
    <row r="17" spans="1:6" ht="13.15" customHeight="1" x14ac:dyDescent="0.2">
      <c r="A17" s="29" t="s">
        <v>912</v>
      </c>
      <c r="B17" s="21">
        <v>56</v>
      </c>
      <c r="C17" s="21" t="s">
        <v>911</v>
      </c>
      <c r="D17" s="21" t="s">
        <v>911</v>
      </c>
      <c r="E17" s="18" t="s">
        <v>68</v>
      </c>
      <c r="F17" s="18">
        <v>4.87</v>
      </c>
    </row>
    <row r="18" spans="1:6" ht="13.15" customHeight="1" x14ac:dyDescent="0.2">
      <c r="A18" s="29" t="s">
        <v>913</v>
      </c>
      <c r="B18" s="21">
        <v>60</v>
      </c>
      <c r="C18" s="21" t="s">
        <v>914</v>
      </c>
      <c r="D18" s="21" t="s">
        <v>914</v>
      </c>
      <c r="E18" s="18" t="s">
        <v>68</v>
      </c>
      <c r="F18" s="18">
        <v>5.29</v>
      </c>
    </row>
    <row r="19" spans="1:6" ht="13.15" customHeight="1" x14ac:dyDescent="0.2">
      <c r="A19" s="29" t="s">
        <v>56</v>
      </c>
      <c r="B19" s="21">
        <v>54</v>
      </c>
      <c r="C19" s="21" t="s">
        <v>914</v>
      </c>
      <c r="D19" s="21" t="s">
        <v>914</v>
      </c>
      <c r="E19" s="18" t="s">
        <v>68</v>
      </c>
      <c r="F19" s="18">
        <v>6.16</v>
      </c>
    </row>
    <row r="20" spans="1:6" ht="13.15" customHeight="1" x14ac:dyDescent="0.2">
      <c r="A20" s="29" t="s">
        <v>62</v>
      </c>
      <c r="B20" s="21">
        <v>57</v>
      </c>
      <c r="C20" s="21" t="s">
        <v>911</v>
      </c>
      <c r="D20" s="21" t="s">
        <v>911</v>
      </c>
      <c r="E20" s="18" t="s">
        <v>68</v>
      </c>
      <c r="F20" s="18">
        <v>5</v>
      </c>
    </row>
    <row r="21" spans="1:6" ht="13.15" customHeight="1" x14ac:dyDescent="0.2">
      <c r="A21" s="29" t="s">
        <v>915</v>
      </c>
      <c r="B21" s="21">
        <v>60</v>
      </c>
      <c r="C21" s="21">
        <v>400</v>
      </c>
      <c r="D21" s="21">
        <v>400</v>
      </c>
      <c r="E21" s="18" t="s">
        <v>68</v>
      </c>
      <c r="F21" s="18">
        <v>6</v>
      </c>
    </row>
    <row r="22" spans="1:6" ht="13.15" customHeight="1" x14ac:dyDescent="0.2">
      <c r="A22" s="29"/>
      <c r="B22" s="21"/>
      <c r="C22" s="21"/>
      <c r="D22" s="21"/>
      <c r="E22" s="18"/>
      <c r="F22" s="18"/>
    </row>
    <row r="23" spans="1:6" ht="13.15" customHeight="1" x14ac:dyDescent="0.2">
      <c r="A23" s="28" t="s">
        <v>47</v>
      </c>
      <c r="B23" s="21"/>
      <c r="C23" s="21"/>
      <c r="D23" s="21"/>
      <c r="E23" s="18"/>
      <c r="F23" s="18"/>
    </row>
    <row r="24" spans="1:6" ht="13.15" customHeight="1" x14ac:dyDescent="0.2">
      <c r="A24" s="29" t="s">
        <v>916</v>
      </c>
      <c r="B24" s="21">
        <v>55</v>
      </c>
      <c r="C24" s="21" t="s">
        <v>911</v>
      </c>
      <c r="D24" s="21" t="s">
        <v>911</v>
      </c>
      <c r="E24" s="18" t="s">
        <v>68</v>
      </c>
      <c r="F24" s="18">
        <v>4.5999999999999996</v>
      </c>
    </row>
    <row r="25" spans="1:6" ht="13.15" customHeight="1" x14ac:dyDescent="0.2">
      <c r="A25" s="29"/>
      <c r="B25" s="21"/>
      <c r="C25" s="21"/>
      <c r="D25" s="21"/>
      <c r="E25" s="18"/>
      <c r="F25" s="18"/>
    </row>
    <row r="26" spans="1:6" ht="13.15" customHeight="1" x14ac:dyDescent="0.2">
      <c r="A26" s="28" t="s">
        <v>69</v>
      </c>
      <c r="B26" s="21"/>
      <c r="C26" s="21"/>
      <c r="D26" s="21"/>
      <c r="E26" s="18"/>
      <c r="F26" s="18"/>
    </row>
    <row r="27" spans="1:6" s="29" customFormat="1" ht="13.15" customHeight="1" x14ac:dyDescent="0.2">
      <c r="A27" s="29" t="s">
        <v>917</v>
      </c>
      <c r="B27" s="21">
        <v>60</v>
      </c>
      <c r="C27" s="21" t="s">
        <v>911</v>
      </c>
      <c r="D27" s="21" t="s">
        <v>911</v>
      </c>
      <c r="E27" s="18" t="s">
        <v>68</v>
      </c>
      <c r="F27" s="18">
        <v>4.0999999999999996</v>
      </c>
    </row>
    <row r="28" spans="1:6" ht="13.15" customHeight="1" x14ac:dyDescent="0.2">
      <c r="A28" s="29" t="s">
        <v>918</v>
      </c>
      <c r="B28" s="21">
        <v>50</v>
      </c>
      <c r="C28" s="21" t="s">
        <v>908</v>
      </c>
      <c r="D28" s="21" t="s">
        <v>908</v>
      </c>
      <c r="E28" s="18" t="s">
        <v>68</v>
      </c>
      <c r="F28" s="18">
        <v>6.3</v>
      </c>
    </row>
    <row r="29" spans="1:6" ht="13.15" customHeight="1" x14ac:dyDescent="0.2">
      <c r="A29" s="29"/>
      <c r="B29" s="21"/>
      <c r="C29" s="21"/>
      <c r="D29" s="21"/>
      <c r="E29" s="18"/>
      <c r="F29" s="18"/>
    </row>
    <row r="30" spans="1:6" ht="13.15" customHeight="1" x14ac:dyDescent="0.2">
      <c r="A30" s="28" t="s">
        <v>76</v>
      </c>
      <c r="B30" s="21"/>
      <c r="C30" s="21"/>
      <c r="D30" s="21"/>
      <c r="E30" s="18"/>
      <c r="F30" s="18"/>
    </row>
    <row r="31" spans="1:6" s="28" customFormat="1" ht="13.15" customHeight="1" x14ac:dyDescent="0.2">
      <c r="A31" s="29" t="s">
        <v>919</v>
      </c>
      <c r="B31" s="21">
        <v>53</v>
      </c>
      <c r="C31" s="21" t="s">
        <v>920</v>
      </c>
      <c r="D31" s="21" t="s">
        <v>920</v>
      </c>
      <c r="E31" s="18" t="s">
        <v>68</v>
      </c>
      <c r="F31" s="18">
        <v>2.7</v>
      </c>
    </row>
    <row r="32" spans="1:6" ht="13.15" customHeight="1" x14ac:dyDescent="0.2">
      <c r="A32" s="29" t="s">
        <v>921</v>
      </c>
      <c r="B32" s="21">
        <v>54</v>
      </c>
      <c r="C32" s="21" t="s">
        <v>920</v>
      </c>
      <c r="D32" s="21" t="s">
        <v>920</v>
      </c>
      <c r="E32" s="18" t="s">
        <v>68</v>
      </c>
      <c r="F32" s="18">
        <v>3.98</v>
      </c>
    </row>
    <row r="33" spans="1:6" x14ac:dyDescent="0.2">
      <c r="A33" s="29"/>
      <c r="B33" s="21"/>
      <c r="C33" s="21"/>
      <c r="D33" s="21"/>
      <c r="E33" s="18"/>
      <c r="F33" s="18"/>
    </row>
    <row r="34" spans="1:6" ht="13.15" customHeight="1" x14ac:dyDescent="0.2">
      <c r="A34" s="28" t="s">
        <v>82</v>
      </c>
      <c r="B34" s="21"/>
      <c r="C34" s="21"/>
      <c r="D34" s="21"/>
      <c r="E34" s="18"/>
      <c r="F34" s="18"/>
    </row>
    <row r="35" spans="1:6" s="29" customFormat="1" ht="13.15" customHeight="1" x14ac:dyDescent="0.2">
      <c r="A35" s="29" t="s">
        <v>87</v>
      </c>
      <c r="B35" s="21">
        <v>55</v>
      </c>
      <c r="C35" s="21" t="s">
        <v>911</v>
      </c>
      <c r="D35" s="21" t="s">
        <v>911</v>
      </c>
      <c r="E35" s="18" t="s">
        <v>68</v>
      </c>
      <c r="F35" s="18">
        <v>4.5</v>
      </c>
    </row>
    <row r="36" spans="1:6" ht="13.15" customHeight="1" x14ac:dyDescent="0.2">
      <c r="A36" s="29" t="s">
        <v>90</v>
      </c>
      <c r="B36" s="21">
        <v>50</v>
      </c>
      <c r="C36" s="21" t="s">
        <v>922</v>
      </c>
      <c r="D36" s="21" t="s">
        <v>922</v>
      </c>
      <c r="E36" s="18" t="s">
        <v>68</v>
      </c>
      <c r="F36" s="18">
        <v>3</v>
      </c>
    </row>
    <row r="37" spans="1:6" s="1" customFormat="1" ht="13.15" customHeight="1" x14ac:dyDescent="0.2">
      <c r="A37" s="29" t="s">
        <v>923</v>
      </c>
      <c r="B37" s="21">
        <v>50</v>
      </c>
      <c r="C37" s="21">
        <v>400</v>
      </c>
      <c r="D37" s="21">
        <v>400</v>
      </c>
      <c r="E37" s="18" t="s">
        <v>68</v>
      </c>
      <c r="F37" s="18">
        <v>3.1</v>
      </c>
    </row>
    <row r="38" spans="1:6" ht="13.15" customHeight="1" x14ac:dyDescent="0.2">
      <c r="A38" s="29" t="s">
        <v>924</v>
      </c>
      <c r="B38" s="21">
        <v>65</v>
      </c>
      <c r="C38" s="21" t="s">
        <v>925</v>
      </c>
      <c r="D38" s="21" t="s">
        <v>925</v>
      </c>
      <c r="E38" s="18" t="s">
        <v>68</v>
      </c>
      <c r="F38" s="18">
        <v>2.5</v>
      </c>
    </row>
    <row r="39" spans="1:6" ht="13.15" customHeight="1" x14ac:dyDescent="0.2">
      <c r="A39" s="29" t="s">
        <v>926</v>
      </c>
      <c r="B39" s="21">
        <v>48</v>
      </c>
      <c r="C39" s="21" t="s">
        <v>911</v>
      </c>
      <c r="D39" s="21" t="s">
        <v>911</v>
      </c>
      <c r="E39" s="18" t="s">
        <v>68</v>
      </c>
      <c r="F39" s="18">
        <v>4.3</v>
      </c>
    </row>
    <row r="40" spans="1:6" ht="13.15" customHeight="1" x14ac:dyDescent="0.2">
      <c r="A40" s="29" t="s">
        <v>927</v>
      </c>
      <c r="B40" s="21">
        <v>61.49</v>
      </c>
      <c r="C40" s="21">
        <v>400</v>
      </c>
      <c r="D40" s="21">
        <v>400</v>
      </c>
      <c r="E40" s="18" t="s">
        <v>68</v>
      </c>
      <c r="F40" s="18">
        <v>3.7</v>
      </c>
    </row>
    <row r="41" spans="1:6" s="28" customFormat="1" ht="13.15" customHeight="1" x14ac:dyDescent="0.2">
      <c r="A41" s="29" t="s">
        <v>928</v>
      </c>
      <c r="B41" s="21">
        <v>61</v>
      </c>
      <c r="C41" s="21" t="s">
        <v>929</v>
      </c>
      <c r="D41" s="21" t="s">
        <v>929</v>
      </c>
      <c r="E41" s="18" t="s">
        <v>68</v>
      </c>
      <c r="F41" s="18">
        <v>3</v>
      </c>
    </row>
    <row r="42" spans="1:6" ht="13.15" customHeight="1" x14ac:dyDescent="0.2">
      <c r="A42" s="29" t="s">
        <v>412</v>
      </c>
      <c r="B42" s="21">
        <v>58</v>
      </c>
      <c r="C42" s="21" t="s">
        <v>930</v>
      </c>
      <c r="D42" s="21" t="s">
        <v>930</v>
      </c>
      <c r="E42" s="18" t="s">
        <v>68</v>
      </c>
      <c r="F42" s="18">
        <v>6.3</v>
      </c>
    </row>
    <row r="43" spans="1:6" x14ac:dyDescent="0.2">
      <c r="A43" s="29"/>
      <c r="B43" s="21"/>
      <c r="C43" s="21"/>
      <c r="D43" s="21"/>
      <c r="E43" s="18"/>
      <c r="F43" s="18"/>
    </row>
    <row r="44" spans="1:6" ht="13.15" customHeight="1" x14ac:dyDescent="0.2">
      <c r="A44" s="28" t="s">
        <v>108</v>
      </c>
      <c r="B44" s="21"/>
      <c r="C44" s="21"/>
      <c r="D44" s="21"/>
      <c r="E44" s="18"/>
      <c r="F44" s="18"/>
    </row>
    <row r="45" spans="1:6" s="1" customFormat="1" ht="13.15" customHeight="1" x14ac:dyDescent="0.2">
      <c r="A45" s="29" t="s">
        <v>931</v>
      </c>
      <c r="B45" s="21">
        <v>59</v>
      </c>
      <c r="C45" s="21" t="s">
        <v>908</v>
      </c>
      <c r="D45" s="21" t="s">
        <v>908</v>
      </c>
      <c r="E45" s="18" t="s">
        <v>68</v>
      </c>
      <c r="F45" s="18">
        <v>3.7</v>
      </c>
    </row>
    <row r="46" spans="1:6" s="1" customFormat="1" ht="13.15" customHeight="1" x14ac:dyDescent="0.2">
      <c r="A46" s="29" t="s">
        <v>932</v>
      </c>
      <c r="B46" s="21">
        <v>54</v>
      </c>
      <c r="C46" s="21" t="s">
        <v>933</v>
      </c>
      <c r="D46" s="21" t="s">
        <v>933</v>
      </c>
      <c r="E46" s="18" t="s">
        <v>68</v>
      </c>
      <c r="F46" s="18">
        <v>2.7</v>
      </c>
    </row>
    <row r="47" spans="1:6" ht="13.15" customHeight="1" x14ac:dyDescent="0.2">
      <c r="A47" s="29" t="s">
        <v>934</v>
      </c>
      <c r="B47" s="21">
        <v>57</v>
      </c>
      <c r="C47" s="21" t="s">
        <v>935</v>
      </c>
      <c r="D47" s="21" t="s">
        <v>935</v>
      </c>
      <c r="E47" s="18" t="s">
        <v>68</v>
      </c>
      <c r="F47" s="18">
        <v>2.7</v>
      </c>
    </row>
    <row r="48" spans="1:6" ht="13.15" customHeight="1" x14ac:dyDescent="0.2">
      <c r="A48" s="1"/>
    </row>
    <row r="49" spans="1:6" ht="13.15" customHeight="1" x14ac:dyDescent="0.2">
      <c r="A49" s="223" t="s">
        <v>117</v>
      </c>
      <c r="B49" s="223"/>
      <c r="C49" s="223"/>
      <c r="D49" s="223"/>
      <c r="E49" s="223"/>
      <c r="F49" s="223"/>
    </row>
    <row r="50" spans="1:6" ht="13.15" customHeight="1" x14ac:dyDescent="0.2">
      <c r="A50" s="25"/>
      <c r="B50" s="25"/>
      <c r="C50" s="25"/>
      <c r="D50" s="25"/>
      <c r="E50" s="25"/>
      <c r="F50" s="25"/>
    </row>
    <row r="51" spans="1:6" ht="13.15" customHeight="1" x14ac:dyDescent="0.2">
      <c r="A51" s="28" t="s">
        <v>42</v>
      </c>
      <c r="B51" s="21"/>
      <c r="C51" s="21"/>
      <c r="D51" s="21"/>
      <c r="E51" s="18"/>
      <c r="F51" s="18"/>
    </row>
    <row r="52" spans="1:6" ht="13.15" customHeight="1" x14ac:dyDescent="0.2">
      <c r="A52" s="29" t="s">
        <v>936</v>
      </c>
      <c r="B52" s="21">
        <v>58</v>
      </c>
      <c r="C52" s="21" t="s">
        <v>908</v>
      </c>
      <c r="D52" s="21" t="s">
        <v>908</v>
      </c>
      <c r="E52" s="18" t="s">
        <v>68</v>
      </c>
      <c r="F52" s="18">
        <v>5.5</v>
      </c>
    </row>
    <row r="53" spans="1:6" ht="13.15" customHeight="1" x14ac:dyDescent="0.2">
      <c r="A53" s="29" t="s">
        <v>937</v>
      </c>
      <c r="B53" s="21">
        <v>54</v>
      </c>
      <c r="C53" s="21" t="s">
        <v>908</v>
      </c>
      <c r="D53" s="21" t="s">
        <v>908</v>
      </c>
      <c r="E53" s="18" t="s">
        <v>68</v>
      </c>
      <c r="F53" s="18">
        <v>4.0999999999999996</v>
      </c>
    </row>
    <row r="54" spans="1:6" ht="13.15" customHeight="1" x14ac:dyDescent="0.2">
      <c r="A54" s="29"/>
      <c r="B54" s="21"/>
      <c r="C54" s="21"/>
      <c r="D54" s="21"/>
      <c r="E54" s="18"/>
      <c r="F54" s="18"/>
    </row>
    <row r="55" spans="1:6" ht="13.15" customHeight="1" x14ac:dyDescent="0.2">
      <c r="A55" s="28" t="s">
        <v>52</v>
      </c>
      <c r="B55" s="21"/>
      <c r="C55" s="21"/>
      <c r="D55" s="21"/>
      <c r="E55" s="18"/>
      <c r="F55" s="18"/>
    </row>
    <row r="56" spans="1:6" ht="13.15" customHeight="1" x14ac:dyDescent="0.2">
      <c r="A56" s="29" t="s">
        <v>122</v>
      </c>
      <c r="B56" s="21">
        <v>65</v>
      </c>
      <c r="C56" s="21" t="s">
        <v>930</v>
      </c>
      <c r="D56" s="21" t="s">
        <v>930</v>
      </c>
      <c r="E56" s="18" t="s">
        <v>68</v>
      </c>
      <c r="F56" s="18">
        <v>4</v>
      </c>
    </row>
    <row r="57" spans="1:6" ht="13.15" customHeight="1" x14ac:dyDescent="0.2">
      <c r="A57" s="29" t="s">
        <v>938</v>
      </c>
      <c r="B57" s="21">
        <v>60</v>
      </c>
      <c r="C57" s="21" t="s">
        <v>929</v>
      </c>
      <c r="D57" s="21" t="s">
        <v>929</v>
      </c>
      <c r="E57" s="18" t="s">
        <v>68</v>
      </c>
      <c r="F57" s="18">
        <v>3.4</v>
      </c>
    </row>
    <row r="58" spans="1:6" ht="13.15" customHeight="1" x14ac:dyDescent="0.2">
      <c r="A58" s="29" t="s">
        <v>227</v>
      </c>
      <c r="B58" s="21">
        <v>70</v>
      </c>
      <c r="C58" s="21">
        <v>500</v>
      </c>
      <c r="D58" s="21">
        <v>500</v>
      </c>
      <c r="E58" s="18" t="s">
        <v>68</v>
      </c>
      <c r="F58" s="18">
        <v>4</v>
      </c>
    </row>
    <row r="59" spans="1:6" x14ac:dyDescent="0.2">
      <c r="A59" s="29"/>
      <c r="B59" s="21"/>
      <c r="C59" s="21"/>
      <c r="D59" s="21"/>
      <c r="E59" s="18"/>
      <c r="F59" s="18"/>
    </row>
    <row r="60" spans="1:6" ht="13.15" customHeight="1" x14ac:dyDescent="0.2">
      <c r="A60" s="28" t="s">
        <v>47</v>
      </c>
      <c r="B60" s="21"/>
      <c r="C60" s="21"/>
      <c r="D60" s="21"/>
      <c r="E60" s="18"/>
      <c r="F60" s="18"/>
    </row>
    <row r="61" spans="1:6" ht="13.15" customHeight="1" x14ac:dyDescent="0.2">
      <c r="A61" s="29" t="s">
        <v>939</v>
      </c>
      <c r="B61" s="21">
        <v>60</v>
      </c>
      <c r="C61" s="21">
        <v>450</v>
      </c>
      <c r="D61" s="21">
        <v>450</v>
      </c>
      <c r="E61" s="18" t="s">
        <v>68</v>
      </c>
      <c r="F61" s="18">
        <v>7.71</v>
      </c>
    </row>
    <row r="62" spans="1:6" ht="13.15" customHeight="1" x14ac:dyDescent="0.2">
      <c r="A62" s="29" t="s">
        <v>205</v>
      </c>
      <c r="B62" s="21">
        <v>70</v>
      </c>
      <c r="C62" s="21">
        <v>500</v>
      </c>
      <c r="D62" s="21">
        <v>500</v>
      </c>
      <c r="E62" s="18" t="s">
        <v>68</v>
      </c>
      <c r="F62" s="18">
        <v>6.66</v>
      </c>
    </row>
    <row r="63" spans="1:6" ht="13.15" customHeight="1" x14ac:dyDescent="0.2">
      <c r="A63" s="1"/>
      <c r="B63" s="94"/>
      <c r="C63" s="94"/>
      <c r="D63" s="94"/>
      <c r="E63" s="131"/>
      <c r="F63" s="113"/>
    </row>
    <row r="64" spans="1:6" ht="13.15" customHeight="1" x14ac:dyDescent="0.2">
      <c r="A64" s="28" t="s">
        <v>69</v>
      </c>
      <c r="B64" s="21"/>
      <c r="C64" s="21"/>
      <c r="D64" s="21"/>
      <c r="E64" s="18"/>
      <c r="F64" s="18"/>
    </row>
    <row r="65" spans="1:6" ht="13.15" customHeight="1" x14ac:dyDescent="0.2">
      <c r="A65" s="29" t="s">
        <v>129</v>
      </c>
      <c r="B65" s="21">
        <v>71</v>
      </c>
      <c r="C65" s="21" t="s">
        <v>922</v>
      </c>
      <c r="D65" s="21" t="s">
        <v>922</v>
      </c>
      <c r="E65" s="18" t="s">
        <v>68</v>
      </c>
      <c r="F65" s="18">
        <v>4.7</v>
      </c>
    </row>
    <row r="66" spans="1:6" ht="13.15" customHeight="1" x14ac:dyDescent="0.2">
      <c r="A66" s="29" t="s">
        <v>416</v>
      </c>
      <c r="B66" s="21">
        <v>67</v>
      </c>
      <c r="C66" s="21" t="s">
        <v>911</v>
      </c>
      <c r="D66" s="21" t="s">
        <v>911</v>
      </c>
      <c r="E66" s="18" t="s">
        <v>68</v>
      </c>
      <c r="F66" s="18">
        <v>5.6</v>
      </c>
    </row>
    <row r="67" spans="1:6" ht="12.75" customHeight="1" x14ac:dyDescent="0.2">
      <c r="A67" s="29" t="s">
        <v>940</v>
      </c>
      <c r="B67" s="21">
        <v>68</v>
      </c>
      <c r="C67" s="21">
        <v>300</v>
      </c>
      <c r="D67" s="21">
        <v>300</v>
      </c>
      <c r="E67" s="18" t="s">
        <v>68</v>
      </c>
      <c r="F67" s="18">
        <v>3</v>
      </c>
    </row>
    <row r="68" spans="1:6" x14ac:dyDescent="0.2">
      <c r="A68" s="29" t="s">
        <v>941</v>
      </c>
      <c r="B68" s="21">
        <v>71</v>
      </c>
      <c r="C68" s="21" t="s">
        <v>929</v>
      </c>
      <c r="D68" s="21" t="s">
        <v>929</v>
      </c>
      <c r="E68" s="18" t="s">
        <v>68</v>
      </c>
      <c r="F68" s="18">
        <v>4.2</v>
      </c>
    </row>
    <row r="69" spans="1:6" x14ac:dyDescent="0.2">
      <c r="A69" s="29" t="s">
        <v>248</v>
      </c>
      <c r="B69" s="21">
        <v>70</v>
      </c>
      <c r="C69" s="21" t="s">
        <v>942</v>
      </c>
      <c r="D69" s="21" t="s">
        <v>942</v>
      </c>
      <c r="E69" s="18" t="s">
        <v>68</v>
      </c>
      <c r="F69" s="18">
        <v>4.2</v>
      </c>
    </row>
    <row r="70" spans="1:6" x14ac:dyDescent="0.2">
      <c r="A70" s="29" t="s">
        <v>943</v>
      </c>
      <c r="B70" s="21">
        <v>77</v>
      </c>
      <c r="C70" s="21" t="s">
        <v>944</v>
      </c>
      <c r="D70" s="21" t="s">
        <v>944</v>
      </c>
      <c r="E70" s="18" t="s">
        <v>68</v>
      </c>
      <c r="F70" s="18">
        <v>3.8</v>
      </c>
    </row>
    <row r="71" spans="1:6" ht="12" customHeight="1" x14ac:dyDescent="0.2">
      <c r="A71" s="29" t="s">
        <v>150</v>
      </c>
      <c r="B71" s="21">
        <v>79</v>
      </c>
      <c r="C71" s="21" t="s">
        <v>945</v>
      </c>
      <c r="D71" s="21" t="s">
        <v>945</v>
      </c>
      <c r="E71" s="18" t="s">
        <v>68</v>
      </c>
      <c r="F71" s="18">
        <v>6.2</v>
      </c>
    </row>
    <row r="72" spans="1:6" x14ac:dyDescent="0.2">
      <c r="A72" s="29"/>
      <c r="B72" s="21"/>
      <c r="C72" s="21"/>
      <c r="D72" s="21"/>
      <c r="E72" s="18"/>
      <c r="F72" s="18"/>
    </row>
    <row r="73" spans="1:6" x14ac:dyDescent="0.2">
      <c r="A73" s="28" t="s">
        <v>76</v>
      </c>
      <c r="B73" s="21"/>
      <c r="C73" s="21"/>
      <c r="D73" s="21"/>
      <c r="E73" s="18"/>
      <c r="F73" s="18"/>
    </row>
    <row r="74" spans="1:6" x14ac:dyDescent="0.2">
      <c r="A74" s="29" t="s">
        <v>152</v>
      </c>
      <c r="B74" s="21">
        <v>68</v>
      </c>
      <c r="C74" s="21" t="s">
        <v>910</v>
      </c>
      <c r="D74" s="21" t="s">
        <v>910</v>
      </c>
      <c r="E74" s="18" t="s">
        <v>68</v>
      </c>
      <c r="F74" s="18">
        <v>2</v>
      </c>
    </row>
    <row r="75" spans="1:6" x14ac:dyDescent="0.2">
      <c r="A75" s="29" t="s">
        <v>154</v>
      </c>
      <c r="B75" s="21">
        <v>66</v>
      </c>
      <c r="C75" s="21" t="s">
        <v>911</v>
      </c>
      <c r="D75" s="21" t="s">
        <v>911</v>
      </c>
      <c r="E75" s="18" t="s">
        <v>68</v>
      </c>
      <c r="F75" s="18">
        <v>3.1</v>
      </c>
    </row>
    <row r="76" spans="1:6" s="29" customFormat="1" x14ac:dyDescent="0.2">
      <c r="A76" s="29" t="s">
        <v>946</v>
      </c>
      <c r="B76" s="21">
        <v>66</v>
      </c>
      <c r="C76" s="21" t="s">
        <v>911</v>
      </c>
      <c r="D76" s="21" t="s">
        <v>911</v>
      </c>
      <c r="E76" s="18" t="s">
        <v>68</v>
      </c>
      <c r="F76" s="18">
        <v>5.5</v>
      </c>
    </row>
    <row r="77" spans="1:6" s="29" customFormat="1" x14ac:dyDescent="0.2">
      <c r="B77" s="21"/>
      <c r="C77" s="21"/>
      <c r="D77" s="21"/>
      <c r="E77" s="18"/>
      <c r="F77" s="18"/>
    </row>
    <row r="78" spans="1:6" x14ac:dyDescent="0.2">
      <c r="A78" s="28" t="s">
        <v>82</v>
      </c>
      <c r="B78" s="21"/>
      <c r="C78" s="21"/>
      <c r="D78" s="21"/>
      <c r="E78" s="18"/>
      <c r="F78" s="18"/>
    </row>
    <row r="79" spans="1:6" x14ac:dyDescent="0.2">
      <c r="A79" s="29" t="s">
        <v>417</v>
      </c>
      <c r="B79" s="21">
        <v>79</v>
      </c>
      <c r="C79" s="21" t="s">
        <v>947</v>
      </c>
      <c r="D79" s="21" t="s">
        <v>947</v>
      </c>
      <c r="E79" s="18" t="s">
        <v>68</v>
      </c>
      <c r="F79" s="18">
        <v>3.9</v>
      </c>
    </row>
    <row r="80" spans="1:6" s="29" customFormat="1" x14ac:dyDescent="0.2">
      <c r="A80" s="29" t="s">
        <v>164</v>
      </c>
      <c r="B80" s="21">
        <v>62</v>
      </c>
      <c r="C80" s="21" t="s">
        <v>947</v>
      </c>
      <c r="D80" s="21" t="s">
        <v>947</v>
      </c>
      <c r="E80" s="18" t="s">
        <v>68</v>
      </c>
      <c r="F80" s="18">
        <v>3.3</v>
      </c>
    </row>
    <row r="81" spans="1:6" x14ac:dyDescent="0.2">
      <c r="A81" s="29" t="s">
        <v>486</v>
      </c>
      <c r="B81" s="21">
        <v>80</v>
      </c>
      <c r="C81" s="21" t="s">
        <v>929</v>
      </c>
      <c r="D81" s="21" t="s">
        <v>929</v>
      </c>
      <c r="E81" s="18" t="s">
        <v>68</v>
      </c>
      <c r="F81" s="18">
        <v>2.5</v>
      </c>
    </row>
    <row r="82" spans="1:6" s="29" customFormat="1" x14ac:dyDescent="0.2">
      <c r="A82" s="29" t="s">
        <v>948</v>
      </c>
      <c r="B82" s="21">
        <v>81</v>
      </c>
      <c r="C82" s="21">
        <v>500</v>
      </c>
      <c r="D82" s="21">
        <v>500</v>
      </c>
      <c r="E82" s="18" t="s">
        <v>68</v>
      </c>
      <c r="F82" s="18">
        <v>5</v>
      </c>
    </row>
    <row r="83" spans="1:6" ht="13.15" customHeight="1" x14ac:dyDescent="0.2">
      <c r="A83" s="29" t="s">
        <v>90</v>
      </c>
      <c r="B83" s="21">
        <v>74</v>
      </c>
      <c r="C83" s="21" t="s">
        <v>949</v>
      </c>
      <c r="D83" s="21" t="s">
        <v>949</v>
      </c>
      <c r="E83" s="18" t="s">
        <v>68</v>
      </c>
      <c r="F83" s="18">
        <v>3.7</v>
      </c>
    </row>
    <row r="84" spans="1:6" x14ac:dyDescent="0.2">
      <c r="A84" s="29" t="s">
        <v>609</v>
      </c>
      <c r="B84" s="21">
        <v>61.38</v>
      </c>
      <c r="C84" s="21">
        <v>350</v>
      </c>
      <c r="D84" s="21">
        <v>350</v>
      </c>
      <c r="E84" s="18" t="s">
        <v>68</v>
      </c>
      <c r="F84" s="18">
        <v>5.5</v>
      </c>
    </row>
    <row r="85" spans="1:6" x14ac:dyDescent="0.2">
      <c r="A85" s="29" t="s">
        <v>320</v>
      </c>
      <c r="B85" s="21">
        <v>87</v>
      </c>
      <c r="C85" s="21" t="s">
        <v>914</v>
      </c>
      <c r="D85" s="21" t="s">
        <v>914</v>
      </c>
      <c r="E85" s="18" t="s">
        <v>68</v>
      </c>
      <c r="F85" s="18">
        <v>3.8</v>
      </c>
    </row>
    <row r="86" spans="1:6" s="28" customFormat="1" ht="13.15" customHeight="1" x14ac:dyDescent="0.2">
      <c r="A86" s="29" t="s">
        <v>950</v>
      </c>
      <c r="B86" s="21">
        <v>70</v>
      </c>
      <c r="C86" s="21">
        <v>600</v>
      </c>
      <c r="D86" s="21">
        <v>600</v>
      </c>
      <c r="E86" s="18" t="s">
        <v>68</v>
      </c>
      <c r="F86" s="18">
        <v>3.2</v>
      </c>
    </row>
    <row r="87" spans="1:6" s="29" customFormat="1" x14ac:dyDescent="0.2">
      <c r="A87" s="29" t="s">
        <v>951</v>
      </c>
      <c r="B87" s="21">
        <v>74</v>
      </c>
      <c r="C87" s="21" t="s">
        <v>944</v>
      </c>
      <c r="D87" s="21" t="s">
        <v>944</v>
      </c>
      <c r="E87" s="18" t="s">
        <v>68</v>
      </c>
      <c r="F87" s="18">
        <v>2.2999999999999998</v>
      </c>
    </row>
    <row r="88" spans="1:6" s="1" customFormat="1" ht="13.15" customHeight="1" x14ac:dyDescent="0.2">
      <c r="A88" s="29" t="s">
        <v>952</v>
      </c>
      <c r="B88" s="21">
        <v>60</v>
      </c>
      <c r="C88" s="21" t="s">
        <v>914</v>
      </c>
      <c r="D88" s="21" t="s">
        <v>914</v>
      </c>
      <c r="E88" s="18" t="s">
        <v>68</v>
      </c>
      <c r="F88" s="18">
        <v>2.5</v>
      </c>
    </row>
    <row r="89" spans="1:6" ht="13.15" customHeight="1" x14ac:dyDescent="0.2">
      <c r="A89" s="29" t="s">
        <v>389</v>
      </c>
      <c r="B89" s="21">
        <v>65</v>
      </c>
      <c r="C89" s="21" t="s">
        <v>953</v>
      </c>
      <c r="D89" s="21" t="s">
        <v>953</v>
      </c>
      <c r="E89" s="18" t="s">
        <v>68</v>
      </c>
      <c r="F89" s="18">
        <v>3.4</v>
      </c>
    </row>
    <row r="90" spans="1:6" ht="13.15" customHeight="1" x14ac:dyDescent="0.2">
      <c r="A90" s="29" t="s">
        <v>954</v>
      </c>
      <c r="B90" s="21">
        <v>60.204999999999998</v>
      </c>
      <c r="C90" s="21">
        <v>650</v>
      </c>
      <c r="D90" s="21">
        <v>650</v>
      </c>
      <c r="E90" s="18" t="s">
        <v>68</v>
      </c>
      <c r="F90" s="18">
        <v>5.6</v>
      </c>
    </row>
    <row r="91" spans="1:6" x14ac:dyDescent="0.2">
      <c r="A91" s="29"/>
      <c r="B91" s="21"/>
      <c r="C91" s="21"/>
      <c r="D91" s="21"/>
      <c r="E91" s="18"/>
      <c r="F91" s="18"/>
    </row>
    <row r="92" spans="1:6" ht="13.15" customHeight="1" x14ac:dyDescent="0.2">
      <c r="A92" s="28" t="s">
        <v>108</v>
      </c>
      <c r="B92" s="21"/>
      <c r="C92" s="21"/>
      <c r="D92" s="21"/>
      <c r="E92" s="18"/>
      <c r="F92" s="18"/>
    </row>
    <row r="93" spans="1:6" ht="13.15" customHeight="1" x14ac:dyDescent="0.2">
      <c r="A93" s="29" t="s">
        <v>955</v>
      </c>
      <c r="B93" s="21">
        <v>64</v>
      </c>
      <c r="C93" s="21" t="s">
        <v>911</v>
      </c>
      <c r="D93" s="21" t="s">
        <v>911</v>
      </c>
      <c r="E93" s="18" t="s">
        <v>68</v>
      </c>
      <c r="F93" s="18">
        <v>2.1</v>
      </c>
    </row>
    <row r="94" spans="1:6" s="1" customFormat="1" ht="13.15" customHeight="1" x14ac:dyDescent="0.2">
      <c r="A94" s="29" t="s">
        <v>196</v>
      </c>
      <c r="B94" s="21">
        <v>62</v>
      </c>
      <c r="C94" s="21" t="s">
        <v>911</v>
      </c>
      <c r="D94" s="21" t="s">
        <v>911</v>
      </c>
      <c r="E94" s="18" t="s">
        <v>68</v>
      </c>
      <c r="F94" s="18">
        <v>3.2</v>
      </c>
    </row>
    <row r="95" spans="1:6" s="1" customFormat="1" ht="13.15" customHeight="1" x14ac:dyDescent="0.2">
      <c r="A95" s="29" t="s">
        <v>197</v>
      </c>
      <c r="B95" s="21">
        <v>57</v>
      </c>
      <c r="C95" s="21" t="s">
        <v>908</v>
      </c>
      <c r="D95" s="21" t="s">
        <v>908</v>
      </c>
      <c r="E95" s="18" t="s">
        <v>68</v>
      </c>
      <c r="F95" s="18">
        <v>2.2999999999999998</v>
      </c>
    </row>
    <row r="96" spans="1:6" s="28" customFormat="1" ht="13.15" customHeight="1" x14ac:dyDescent="0.2">
      <c r="A96" s="29" t="s">
        <v>198</v>
      </c>
      <c r="B96" s="21">
        <v>68</v>
      </c>
      <c r="C96" s="21" t="s">
        <v>935</v>
      </c>
      <c r="D96" s="21" t="s">
        <v>935</v>
      </c>
      <c r="E96" s="18" t="s">
        <v>68</v>
      </c>
      <c r="F96" s="18">
        <v>3</v>
      </c>
    </row>
    <row r="97" spans="1:6" s="28" customFormat="1" ht="13.15" customHeight="1" x14ac:dyDescent="0.2">
      <c r="A97" s="29"/>
      <c r="B97" s="43"/>
      <c r="C97" s="43"/>
      <c r="D97" s="43"/>
      <c r="E97" s="22"/>
      <c r="F97" s="18"/>
    </row>
    <row r="98" spans="1:6" ht="13.15" customHeight="1" x14ac:dyDescent="0.2">
      <c r="A98" s="223" t="s">
        <v>201</v>
      </c>
      <c r="B98" s="223"/>
      <c r="C98" s="223"/>
      <c r="D98" s="223"/>
      <c r="E98" s="223"/>
      <c r="F98" s="223"/>
    </row>
    <row r="99" spans="1:6" ht="13.15" customHeight="1" x14ac:dyDescent="0.2">
      <c r="A99" s="28" t="s">
        <v>52</v>
      </c>
      <c r="B99" s="21"/>
      <c r="C99" s="21"/>
      <c r="D99" s="21"/>
      <c r="E99" s="18"/>
      <c r="F99" s="18"/>
    </row>
    <row r="100" spans="1:6" ht="13.15" customHeight="1" x14ac:dyDescent="0.2">
      <c r="A100" s="29" t="s">
        <v>631</v>
      </c>
      <c r="B100" s="21">
        <v>86</v>
      </c>
      <c r="C100" s="21" t="s">
        <v>956</v>
      </c>
      <c r="D100" s="21" t="s">
        <v>956</v>
      </c>
      <c r="E100" s="18" t="s">
        <v>68</v>
      </c>
      <c r="F100" s="18">
        <v>2.6</v>
      </c>
    </row>
    <row r="101" spans="1:6" ht="13.15" customHeight="1" x14ac:dyDescent="0.2">
      <c r="A101" s="29" t="s">
        <v>957</v>
      </c>
      <c r="B101" s="21">
        <v>94</v>
      </c>
      <c r="C101" s="21" t="s">
        <v>947</v>
      </c>
      <c r="D101" s="21" t="s">
        <v>947</v>
      </c>
      <c r="E101" s="18" t="s">
        <v>68</v>
      </c>
      <c r="F101" s="18">
        <v>2.9</v>
      </c>
    </row>
    <row r="102" spans="1:6" ht="13.15" customHeight="1" x14ac:dyDescent="0.2">
      <c r="A102" s="29" t="s">
        <v>958</v>
      </c>
      <c r="B102" s="21">
        <v>82</v>
      </c>
      <c r="C102" s="21" t="s">
        <v>911</v>
      </c>
      <c r="D102" s="21" t="s">
        <v>911</v>
      </c>
      <c r="E102" s="18" t="s">
        <v>68</v>
      </c>
      <c r="F102" s="18">
        <v>3</v>
      </c>
    </row>
    <row r="103" spans="1:6" ht="13.15" customHeight="1" x14ac:dyDescent="0.2">
      <c r="A103" s="29" t="s">
        <v>215</v>
      </c>
      <c r="B103" s="21">
        <v>85</v>
      </c>
      <c r="C103" s="21" t="s">
        <v>959</v>
      </c>
      <c r="D103" s="21" t="s">
        <v>959</v>
      </c>
      <c r="E103" s="18" t="s">
        <v>68</v>
      </c>
      <c r="F103" s="18">
        <v>3.2</v>
      </c>
    </row>
    <row r="104" spans="1:6" ht="13.15" customHeight="1" x14ac:dyDescent="0.2">
      <c r="A104" s="29" t="s">
        <v>219</v>
      </c>
      <c r="B104" s="21">
        <v>98</v>
      </c>
      <c r="C104" s="21" t="s">
        <v>960</v>
      </c>
      <c r="D104" s="21" t="s">
        <v>960</v>
      </c>
      <c r="E104" s="18" t="s">
        <v>68</v>
      </c>
      <c r="F104" s="18">
        <v>3.2</v>
      </c>
    </row>
    <row r="105" spans="1:6" ht="13.15" customHeight="1" x14ac:dyDescent="0.2">
      <c r="A105" s="29" t="s">
        <v>961</v>
      </c>
      <c r="B105" s="21">
        <v>58</v>
      </c>
      <c r="C105" s="21" t="s">
        <v>911</v>
      </c>
      <c r="D105" s="21" t="s">
        <v>911</v>
      </c>
      <c r="E105" s="18" t="s">
        <v>68</v>
      </c>
      <c r="F105" s="18">
        <v>3</v>
      </c>
    </row>
    <row r="106" spans="1:6" ht="13.15" customHeight="1" x14ac:dyDescent="0.2">
      <c r="A106" s="29" t="s">
        <v>66</v>
      </c>
      <c r="B106" s="21">
        <v>78</v>
      </c>
      <c r="C106" s="21" t="s">
        <v>925</v>
      </c>
      <c r="D106" s="21" t="s">
        <v>925</v>
      </c>
      <c r="E106" s="18" t="s">
        <v>68</v>
      </c>
      <c r="F106" s="18">
        <v>5</v>
      </c>
    </row>
    <row r="107" spans="1:6" ht="13.15" customHeight="1" x14ac:dyDescent="0.2">
      <c r="A107" s="29" t="s">
        <v>223</v>
      </c>
      <c r="B107" s="21">
        <v>84</v>
      </c>
      <c r="C107" s="21" t="s">
        <v>962</v>
      </c>
      <c r="D107" s="21" t="s">
        <v>962</v>
      </c>
      <c r="E107" s="18" t="s">
        <v>68</v>
      </c>
      <c r="F107" s="18">
        <v>2.75</v>
      </c>
    </row>
    <row r="108" spans="1:6" ht="13.15" customHeight="1" x14ac:dyDescent="0.2">
      <c r="A108" s="29" t="s">
        <v>963</v>
      </c>
      <c r="B108" s="21">
        <v>120</v>
      </c>
      <c r="C108" s="21">
        <v>600</v>
      </c>
      <c r="D108" s="21">
        <v>600</v>
      </c>
      <c r="E108" s="18" t="s">
        <v>68</v>
      </c>
      <c r="F108" s="18">
        <v>2.2999999999999998</v>
      </c>
    </row>
    <row r="109" spans="1:6" ht="12.75" customHeight="1" x14ac:dyDescent="0.2">
      <c r="A109" s="29" t="s">
        <v>126</v>
      </c>
      <c r="B109" s="21">
        <v>84</v>
      </c>
      <c r="C109" s="21" t="s">
        <v>925</v>
      </c>
      <c r="D109" s="21" t="s">
        <v>925</v>
      </c>
      <c r="E109" s="18" t="s">
        <v>68</v>
      </c>
      <c r="F109" s="18">
        <v>4</v>
      </c>
    </row>
    <row r="110" spans="1:6" ht="13.15" customHeight="1" x14ac:dyDescent="0.2">
      <c r="A110" s="29" t="s">
        <v>224</v>
      </c>
      <c r="B110" s="21">
        <v>84</v>
      </c>
      <c r="C110" s="21" t="s">
        <v>914</v>
      </c>
      <c r="D110" s="21" t="s">
        <v>914</v>
      </c>
      <c r="E110" s="18" t="s">
        <v>68</v>
      </c>
      <c r="F110" s="18">
        <v>2.4700000000000002</v>
      </c>
    </row>
    <row r="111" spans="1:6" ht="13.15" customHeight="1" x14ac:dyDescent="0.2">
      <c r="A111" s="29" t="s">
        <v>964</v>
      </c>
      <c r="B111" s="21">
        <v>78</v>
      </c>
      <c r="C111" s="21" t="s">
        <v>947</v>
      </c>
      <c r="D111" s="21" t="s">
        <v>947</v>
      </c>
      <c r="E111" s="18" t="s">
        <v>68</v>
      </c>
      <c r="F111" s="18">
        <v>3.9</v>
      </c>
    </row>
    <row r="112" spans="1:6" ht="13.15" customHeight="1" x14ac:dyDescent="0.2">
      <c r="A112" s="29" t="s">
        <v>965</v>
      </c>
      <c r="B112" s="21">
        <v>75</v>
      </c>
      <c r="C112" s="21" t="s">
        <v>959</v>
      </c>
      <c r="D112" s="21" t="s">
        <v>959</v>
      </c>
      <c r="E112" s="18" t="s">
        <v>68</v>
      </c>
      <c r="F112" s="18">
        <v>3.83</v>
      </c>
    </row>
    <row r="113" spans="1:6" ht="13.15" customHeight="1" x14ac:dyDescent="0.2">
      <c r="A113" s="29" t="s">
        <v>62</v>
      </c>
      <c r="B113" s="21">
        <v>89</v>
      </c>
      <c r="C113" s="21" t="s">
        <v>944</v>
      </c>
      <c r="D113" s="21" t="s">
        <v>944</v>
      </c>
      <c r="E113" s="18" t="s">
        <v>68</v>
      </c>
      <c r="F113" s="18">
        <v>3.2</v>
      </c>
    </row>
    <row r="114" spans="1:6" ht="13.15" customHeight="1" x14ac:dyDescent="0.2">
      <c r="A114" s="29" t="s">
        <v>232</v>
      </c>
      <c r="B114" s="21">
        <v>90</v>
      </c>
      <c r="C114" s="21" t="s">
        <v>956</v>
      </c>
      <c r="D114" s="21" t="s">
        <v>959</v>
      </c>
      <c r="E114" s="18">
        <v>9.5</v>
      </c>
      <c r="F114" s="18">
        <v>3.5</v>
      </c>
    </row>
    <row r="115" spans="1:6" ht="13.15" customHeight="1" x14ac:dyDescent="0.2">
      <c r="A115" s="29" t="s">
        <v>966</v>
      </c>
      <c r="B115" s="21">
        <v>99</v>
      </c>
      <c r="C115" s="21" t="s">
        <v>967</v>
      </c>
      <c r="D115" s="21" t="s">
        <v>967</v>
      </c>
      <c r="E115" s="18" t="s">
        <v>68</v>
      </c>
      <c r="F115" s="18">
        <v>2.7</v>
      </c>
    </row>
    <row r="116" spans="1:6" ht="13.15" customHeight="1" x14ac:dyDescent="0.2">
      <c r="A116" s="29" t="s">
        <v>968</v>
      </c>
      <c r="B116" s="21">
        <v>97</v>
      </c>
      <c r="C116" s="21" t="s">
        <v>925</v>
      </c>
      <c r="D116" s="21" t="s">
        <v>925</v>
      </c>
      <c r="E116" s="18" t="s">
        <v>68</v>
      </c>
      <c r="F116" s="18">
        <v>3.9</v>
      </c>
    </row>
    <row r="117" spans="1:6" ht="13.15" customHeight="1" x14ac:dyDescent="0.2">
      <c r="A117" s="29"/>
      <c r="B117" s="21"/>
      <c r="C117" s="21"/>
      <c r="D117" s="21"/>
      <c r="E117" s="18"/>
      <c r="F117" s="18"/>
    </row>
    <row r="118" spans="1:6" ht="13.15" customHeight="1" x14ac:dyDescent="0.2">
      <c r="A118" s="28" t="s">
        <v>47</v>
      </c>
      <c r="B118" s="21"/>
      <c r="C118" s="21"/>
      <c r="D118" s="21"/>
      <c r="E118" s="18"/>
      <c r="F118" s="18"/>
    </row>
    <row r="119" spans="1:6" ht="13.15" customHeight="1" x14ac:dyDescent="0.2">
      <c r="A119" s="29" t="s">
        <v>119</v>
      </c>
      <c r="B119" s="21">
        <v>135</v>
      </c>
      <c r="C119" s="21">
        <v>600</v>
      </c>
      <c r="D119" s="21">
        <v>600</v>
      </c>
      <c r="E119" s="18" t="s">
        <v>68</v>
      </c>
      <c r="F119" s="18">
        <v>4.5</v>
      </c>
    </row>
    <row r="120" spans="1:6" ht="13.15" customHeight="1" x14ac:dyDescent="0.2">
      <c r="A120" s="29" t="s">
        <v>212</v>
      </c>
      <c r="B120" s="21">
        <v>119</v>
      </c>
      <c r="C120" s="21">
        <v>400</v>
      </c>
      <c r="D120" s="21">
        <v>400</v>
      </c>
      <c r="E120" s="18" t="s">
        <v>969</v>
      </c>
      <c r="F120" s="18">
        <v>5.3</v>
      </c>
    </row>
    <row r="121" spans="1:6" ht="13.15" customHeight="1" x14ac:dyDescent="0.2">
      <c r="A121" s="29" t="s">
        <v>210</v>
      </c>
      <c r="B121" s="21">
        <v>70</v>
      </c>
      <c r="C121" s="21">
        <v>650</v>
      </c>
      <c r="D121" s="21">
        <v>650</v>
      </c>
      <c r="E121" s="18" t="s">
        <v>68</v>
      </c>
      <c r="F121" s="18">
        <v>6.2</v>
      </c>
    </row>
    <row r="122" spans="1:6" ht="13.15" customHeight="1" x14ac:dyDescent="0.2">
      <c r="A122" s="29" t="s">
        <v>121</v>
      </c>
      <c r="B122" s="21">
        <v>74</v>
      </c>
      <c r="C122" s="21">
        <v>500</v>
      </c>
      <c r="D122" s="21">
        <v>500</v>
      </c>
      <c r="E122" s="18" t="s">
        <v>68</v>
      </c>
      <c r="F122" s="18">
        <v>4.3</v>
      </c>
    </row>
    <row r="123" spans="1:6" x14ac:dyDescent="0.2">
      <c r="A123" s="29" t="s">
        <v>970</v>
      </c>
      <c r="B123" s="21">
        <v>77.59</v>
      </c>
      <c r="C123" s="21" t="s">
        <v>971</v>
      </c>
      <c r="D123" s="21" t="s">
        <v>971</v>
      </c>
      <c r="E123" s="18" t="s">
        <v>68</v>
      </c>
      <c r="F123" s="18">
        <v>3.44</v>
      </c>
    </row>
    <row r="124" spans="1:6" x14ac:dyDescent="0.2">
      <c r="A124" s="29" t="s">
        <v>972</v>
      </c>
      <c r="B124" s="21">
        <v>84</v>
      </c>
      <c r="C124" s="21" t="s">
        <v>973</v>
      </c>
      <c r="D124" s="21" t="s">
        <v>973</v>
      </c>
      <c r="E124" s="18" t="s">
        <v>68</v>
      </c>
      <c r="F124" s="18">
        <v>3.8</v>
      </c>
    </row>
    <row r="125" spans="1:6" x14ac:dyDescent="0.2">
      <c r="A125" s="29" t="s">
        <v>205</v>
      </c>
      <c r="B125" s="21">
        <v>72</v>
      </c>
      <c r="C125" s="21" t="s">
        <v>944</v>
      </c>
      <c r="D125" s="21" t="s">
        <v>944</v>
      </c>
      <c r="E125" s="18" t="s">
        <v>68</v>
      </c>
      <c r="F125" s="18">
        <v>3.7</v>
      </c>
    </row>
    <row r="126" spans="1:6" x14ac:dyDescent="0.2">
      <c r="A126" s="29" t="s">
        <v>974</v>
      </c>
      <c r="B126" s="21">
        <v>94</v>
      </c>
      <c r="C126" s="21" t="s">
        <v>947</v>
      </c>
      <c r="D126" s="21" t="s">
        <v>947</v>
      </c>
      <c r="E126" s="18" t="s">
        <v>68</v>
      </c>
      <c r="F126" s="18">
        <v>3.7</v>
      </c>
    </row>
    <row r="127" spans="1:6" ht="13.15" customHeight="1" x14ac:dyDescent="0.2">
      <c r="A127" s="1"/>
      <c r="B127" s="94"/>
      <c r="C127" s="94"/>
      <c r="D127" s="94"/>
      <c r="E127" s="131"/>
      <c r="F127" s="113"/>
    </row>
    <row r="128" spans="1:6" x14ac:dyDescent="0.2">
      <c r="A128" s="28" t="s">
        <v>69</v>
      </c>
      <c r="B128" s="21"/>
      <c r="C128" s="21"/>
      <c r="D128" s="21"/>
      <c r="E128" s="18"/>
      <c r="F128" s="18"/>
    </row>
    <row r="129" spans="1:6" x14ac:dyDescent="0.2">
      <c r="A129" s="29" t="s">
        <v>236</v>
      </c>
      <c r="B129" s="21">
        <v>91</v>
      </c>
      <c r="C129" s="21" t="s">
        <v>947</v>
      </c>
      <c r="D129" s="21" t="s">
        <v>947</v>
      </c>
      <c r="E129" s="18" t="s">
        <v>68</v>
      </c>
      <c r="F129" s="18">
        <v>4.2</v>
      </c>
    </row>
    <row r="130" spans="1:6" x14ac:dyDescent="0.2">
      <c r="A130" s="29" t="s">
        <v>975</v>
      </c>
      <c r="B130" s="21">
        <v>98</v>
      </c>
      <c r="C130" s="21">
        <v>900</v>
      </c>
      <c r="D130" s="21" t="s">
        <v>976</v>
      </c>
      <c r="E130" s="18">
        <v>-7.2</v>
      </c>
      <c r="F130" s="18">
        <v>3.9</v>
      </c>
    </row>
    <row r="131" spans="1:6" x14ac:dyDescent="0.2">
      <c r="A131" s="29" t="s">
        <v>429</v>
      </c>
      <c r="B131" s="21">
        <v>83</v>
      </c>
      <c r="C131" s="21" t="s">
        <v>977</v>
      </c>
      <c r="D131" s="21" t="s">
        <v>977</v>
      </c>
      <c r="E131" s="18" t="s">
        <v>68</v>
      </c>
      <c r="F131" s="18">
        <v>4.8</v>
      </c>
    </row>
    <row r="132" spans="1:6" x14ac:dyDescent="0.2">
      <c r="A132" s="29" t="s">
        <v>978</v>
      </c>
      <c r="B132" s="21">
        <v>72</v>
      </c>
      <c r="C132" s="21" t="s">
        <v>979</v>
      </c>
      <c r="D132" s="21" t="s">
        <v>979</v>
      </c>
      <c r="E132" s="18" t="s">
        <v>68</v>
      </c>
      <c r="F132" s="18">
        <v>4.7</v>
      </c>
    </row>
    <row r="133" spans="1:6" x14ac:dyDescent="0.2">
      <c r="A133" s="29" t="s">
        <v>980</v>
      </c>
      <c r="B133" s="21">
        <v>97</v>
      </c>
      <c r="C133" s="21" t="s">
        <v>981</v>
      </c>
      <c r="D133" s="21" t="s">
        <v>981</v>
      </c>
      <c r="E133" s="18" t="s">
        <v>68</v>
      </c>
      <c r="F133" s="18">
        <v>3.3</v>
      </c>
    </row>
    <row r="134" spans="1:6" x14ac:dyDescent="0.2">
      <c r="A134" s="29" t="s">
        <v>114</v>
      </c>
      <c r="B134" s="21">
        <v>91</v>
      </c>
      <c r="C134" s="21" t="s">
        <v>914</v>
      </c>
      <c r="D134" s="21" t="s">
        <v>914</v>
      </c>
      <c r="E134" s="18" t="s">
        <v>68</v>
      </c>
      <c r="F134" s="18">
        <v>3.2</v>
      </c>
    </row>
    <row r="135" spans="1:6" x14ac:dyDescent="0.2">
      <c r="A135" s="29" t="s">
        <v>982</v>
      </c>
      <c r="B135" s="21">
        <v>85</v>
      </c>
      <c r="C135" s="21">
        <v>750</v>
      </c>
      <c r="D135" s="21">
        <v>750</v>
      </c>
      <c r="E135" s="18" t="s">
        <v>68</v>
      </c>
      <c r="F135" s="18">
        <v>5.6</v>
      </c>
    </row>
    <row r="136" spans="1:6" x14ac:dyDescent="0.2">
      <c r="A136" s="29" t="s">
        <v>248</v>
      </c>
      <c r="B136" s="21">
        <v>73</v>
      </c>
      <c r="C136" s="21" t="s">
        <v>914</v>
      </c>
      <c r="D136" s="21" t="s">
        <v>914</v>
      </c>
      <c r="E136" s="18" t="s">
        <v>68</v>
      </c>
      <c r="F136" s="18">
        <v>3.2</v>
      </c>
    </row>
    <row r="137" spans="1:6" x14ac:dyDescent="0.2">
      <c r="A137" s="29" t="s">
        <v>983</v>
      </c>
      <c r="B137" s="21">
        <v>98</v>
      </c>
      <c r="C137" s="21">
        <v>550</v>
      </c>
      <c r="D137" s="21">
        <v>550</v>
      </c>
      <c r="E137" s="18" t="s">
        <v>68</v>
      </c>
      <c r="F137" s="18">
        <v>3.5</v>
      </c>
    </row>
    <row r="138" spans="1:6" x14ac:dyDescent="0.2">
      <c r="A138" s="29" t="s">
        <v>250</v>
      </c>
      <c r="B138" s="21">
        <v>74</v>
      </c>
      <c r="C138" s="21">
        <v>350</v>
      </c>
      <c r="D138" s="21">
        <v>350</v>
      </c>
      <c r="E138" s="18" t="s">
        <v>68</v>
      </c>
      <c r="F138" s="18">
        <v>2.9</v>
      </c>
    </row>
    <row r="139" spans="1:6" x14ac:dyDescent="0.2">
      <c r="A139" s="29" t="s">
        <v>596</v>
      </c>
      <c r="B139" s="21">
        <v>99</v>
      </c>
      <c r="C139" s="21" t="s">
        <v>984</v>
      </c>
      <c r="D139" s="21" t="s">
        <v>984</v>
      </c>
      <c r="E139" s="18" t="s">
        <v>68</v>
      </c>
      <c r="F139" s="18">
        <v>2.7</v>
      </c>
    </row>
    <row r="140" spans="1:6" x14ac:dyDescent="0.2">
      <c r="A140" s="29" t="s">
        <v>985</v>
      </c>
      <c r="B140" s="21">
        <v>101.73</v>
      </c>
      <c r="C140" s="21">
        <v>750</v>
      </c>
      <c r="D140" s="21" t="s">
        <v>986</v>
      </c>
      <c r="E140" s="18">
        <v>10</v>
      </c>
      <c r="F140" s="18">
        <v>3</v>
      </c>
    </row>
    <row r="141" spans="1:6" ht="13.5" customHeight="1" x14ac:dyDescent="0.2">
      <c r="A141" s="29"/>
      <c r="B141" s="21"/>
      <c r="C141" s="21"/>
      <c r="D141" s="21"/>
      <c r="E141" s="18"/>
      <c r="F141" s="18"/>
    </row>
    <row r="142" spans="1:6" x14ac:dyDescent="0.2">
      <c r="A142" s="28" t="s">
        <v>76</v>
      </c>
      <c r="B142" s="21"/>
      <c r="C142" s="21"/>
      <c r="D142" s="21"/>
      <c r="E142" s="18"/>
      <c r="F142" s="18"/>
    </row>
    <row r="143" spans="1:6" x14ac:dyDescent="0.2">
      <c r="A143" s="29" t="s">
        <v>987</v>
      </c>
      <c r="B143" s="21">
        <v>96</v>
      </c>
      <c r="C143" s="21" t="s">
        <v>914</v>
      </c>
      <c r="D143" s="21" t="s">
        <v>914</v>
      </c>
      <c r="E143" s="18" t="s">
        <v>68</v>
      </c>
      <c r="F143" s="18">
        <v>7.5</v>
      </c>
    </row>
    <row r="144" spans="1:6" s="29" customFormat="1" x14ac:dyDescent="0.2">
      <c r="A144" s="29" t="s">
        <v>988</v>
      </c>
      <c r="B144" s="21">
        <v>84</v>
      </c>
      <c r="C144" s="21" t="s">
        <v>929</v>
      </c>
      <c r="D144" s="21" t="s">
        <v>929</v>
      </c>
      <c r="E144" s="18" t="s">
        <v>68</v>
      </c>
      <c r="F144" s="18">
        <v>3.43</v>
      </c>
    </row>
    <row r="145" spans="1:6" x14ac:dyDescent="0.2">
      <c r="A145" s="29" t="s">
        <v>598</v>
      </c>
      <c r="B145" s="21">
        <v>72</v>
      </c>
      <c r="C145" s="21" t="s">
        <v>911</v>
      </c>
      <c r="D145" s="21" t="s">
        <v>911</v>
      </c>
      <c r="E145" s="18" t="s">
        <v>68</v>
      </c>
      <c r="F145" s="18">
        <v>2.52</v>
      </c>
    </row>
    <row r="146" spans="1:6" x14ac:dyDescent="0.2">
      <c r="A146" s="29"/>
      <c r="B146" s="21"/>
      <c r="C146" s="21"/>
      <c r="D146" s="21"/>
      <c r="E146" s="18"/>
      <c r="F146" s="18"/>
    </row>
    <row r="147" spans="1:6" x14ac:dyDescent="0.2">
      <c r="A147" s="28" t="s">
        <v>82</v>
      </c>
      <c r="B147" s="21"/>
      <c r="C147" s="21"/>
      <c r="D147" s="21"/>
      <c r="E147" s="18"/>
      <c r="F147" s="18"/>
    </row>
    <row r="148" spans="1:6" s="1" customFormat="1" x14ac:dyDescent="0.2">
      <c r="A148" s="29" t="s">
        <v>989</v>
      </c>
      <c r="B148" s="21">
        <v>112</v>
      </c>
      <c r="C148" s="21">
        <v>1100</v>
      </c>
      <c r="D148" s="21">
        <v>1100</v>
      </c>
      <c r="E148" s="18" t="s">
        <v>68</v>
      </c>
      <c r="F148" s="18">
        <v>3.5</v>
      </c>
    </row>
    <row r="149" spans="1:6" x14ac:dyDescent="0.2">
      <c r="A149" s="19" t="s">
        <v>990</v>
      </c>
      <c r="B149" s="21">
        <v>78</v>
      </c>
      <c r="C149" s="21" t="s">
        <v>991</v>
      </c>
      <c r="D149" s="21" t="s">
        <v>992</v>
      </c>
      <c r="E149" s="18">
        <v>6.8</v>
      </c>
      <c r="F149" s="18">
        <v>2.9</v>
      </c>
    </row>
    <row r="150" spans="1:6" s="1" customFormat="1" x14ac:dyDescent="0.2">
      <c r="A150" s="29" t="s">
        <v>993</v>
      </c>
      <c r="B150" s="21">
        <v>68</v>
      </c>
      <c r="C150" s="21" t="s">
        <v>994</v>
      </c>
      <c r="D150" s="21" t="s">
        <v>994</v>
      </c>
      <c r="E150" s="18" t="s">
        <v>68</v>
      </c>
      <c r="F150" s="18">
        <v>2.4</v>
      </c>
    </row>
    <row r="151" spans="1:6" s="1" customFormat="1" x14ac:dyDescent="0.2">
      <c r="A151" s="19" t="s">
        <v>995</v>
      </c>
      <c r="B151" s="21">
        <v>86</v>
      </c>
      <c r="C151" s="21" t="s">
        <v>996</v>
      </c>
      <c r="D151" s="21" t="s">
        <v>996</v>
      </c>
      <c r="E151" s="18" t="s">
        <v>68</v>
      </c>
      <c r="F151" s="18">
        <v>3.7</v>
      </c>
    </row>
    <row r="152" spans="1:6" s="1" customFormat="1" x14ac:dyDescent="0.2">
      <c r="A152" s="29" t="s">
        <v>277</v>
      </c>
      <c r="B152" s="21">
        <v>78</v>
      </c>
      <c r="C152" s="21">
        <v>500</v>
      </c>
      <c r="D152" s="21">
        <v>500</v>
      </c>
      <c r="E152" s="18" t="s">
        <v>68</v>
      </c>
      <c r="F152" s="18">
        <v>2.9</v>
      </c>
    </row>
    <row r="153" spans="1:6" x14ac:dyDescent="0.2">
      <c r="A153" s="29" t="s">
        <v>87</v>
      </c>
      <c r="B153" s="21">
        <v>84</v>
      </c>
      <c r="C153" s="21">
        <v>650</v>
      </c>
      <c r="D153" s="21">
        <v>650</v>
      </c>
      <c r="E153" s="18" t="s">
        <v>68</v>
      </c>
      <c r="F153" s="18">
        <v>5.2</v>
      </c>
    </row>
    <row r="154" spans="1:6" x14ac:dyDescent="0.2">
      <c r="A154" s="19" t="s">
        <v>278</v>
      </c>
      <c r="B154" s="21">
        <v>84</v>
      </c>
      <c r="C154" s="21" t="s">
        <v>997</v>
      </c>
      <c r="D154" s="21" t="s">
        <v>997</v>
      </c>
      <c r="E154" s="18" t="s">
        <v>68</v>
      </c>
      <c r="F154" s="18">
        <v>3.3</v>
      </c>
    </row>
    <row r="155" spans="1:6" x14ac:dyDescent="0.2">
      <c r="A155" s="19" t="s">
        <v>998</v>
      </c>
      <c r="B155" s="21">
        <v>81</v>
      </c>
      <c r="C155" s="21" t="s">
        <v>942</v>
      </c>
      <c r="D155" s="21" t="s">
        <v>942</v>
      </c>
      <c r="E155" s="18" t="s">
        <v>68</v>
      </c>
      <c r="F155" s="18">
        <v>3</v>
      </c>
    </row>
    <row r="156" spans="1:6" s="1" customFormat="1" ht="12" customHeight="1" x14ac:dyDescent="0.2">
      <c r="A156" s="29" t="s">
        <v>294</v>
      </c>
      <c r="B156" s="21">
        <v>86</v>
      </c>
      <c r="C156" s="21">
        <v>650</v>
      </c>
      <c r="D156" s="21" t="s">
        <v>999</v>
      </c>
      <c r="E156" s="18">
        <v>-3.8</v>
      </c>
      <c r="F156" s="127">
        <v>3.3</v>
      </c>
    </row>
    <row r="157" spans="1:6" x14ac:dyDescent="0.2">
      <c r="A157" s="29" t="s">
        <v>1000</v>
      </c>
      <c r="B157" s="21">
        <v>93</v>
      </c>
      <c r="C157" s="21">
        <v>850</v>
      </c>
      <c r="D157" s="21">
        <v>850</v>
      </c>
      <c r="E157" s="18" t="s">
        <v>68</v>
      </c>
      <c r="F157" s="18">
        <v>3.3</v>
      </c>
    </row>
    <row r="158" spans="1:6" x14ac:dyDescent="0.2">
      <c r="A158" s="29" t="s">
        <v>287</v>
      </c>
      <c r="B158" s="21">
        <v>89</v>
      </c>
      <c r="C158" s="21">
        <v>700</v>
      </c>
      <c r="D158" s="21">
        <v>700</v>
      </c>
      <c r="E158" s="18" t="s">
        <v>68</v>
      </c>
      <c r="F158" s="18">
        <v>3.1</v>
      </c>
    </row>
    <row r="159" spans="1:6" s="1" customFormat="1" x14ac:dyDescent="0.2">
      <c r="A159" s="29" t="s">
        <v>164</v>
      </c>
      <c r="B159" s="21">
        <v>115.85</v>
      </c>
      <c r="C159" s="21" t="s">
        <v>1001</v>
      </c>
      <c r="D159" s="21" t="s">
        <v>1001</v>
      </c>
      <c r="E159" s="18" t="s">
        <v>68</v>
      </c>
      <c r="F159" s="18">
        <v>3.2</v>
      </c>
    </row>
    <row r="160" spans="1:6" s="1" customFormat="1" x14ac:dyDescent="0.2">
      <c r="A160" s="29" t="s">
        <v>283</v>
      </c>
      <c r="B160" s="21">
        <v>81</v>
      </c>
      <c r="C160" s="21" t="s">
        <v>997</v>
      </c>
      <c r="D160" s="21" t="s">
        <v>997</v>
      </c>
      <c r="E160" s="18" t="s">
        <v>68</v>
      </c>
      <c r="F160" s="18">
        <v>3.1</v>
      </c>
    </row>
    <row r="161" spans="1:6" x14ac:dyDescent="0.2">
      <c r="A161" s="29" t="s">
        <v>1002</v>
      </c>
      <c r="B161" s="21">
        <v>70</v>
      </c>
      <c r="C161" s="21" t="s">
        <v>947</v>
      </c>
      <c r="D161" s="21" t="s">
        <v>947</v>
      </c>
      <c r="E161" s="18" t="s">
        <v>68</v>
      </c>
      <c r="F161" s="18">
        <v>3.4</v>
      </c>
    </row>
    <row r="162" spans="1:6" s="1" customFormat="1" x14ac:dyDescent="0.2">
      <c r="A162" s="29" t="s">
        <v>1003</v>
      </c>
      <c r="B162" s="21">
        <v>87</v>
      </c>
      <c r="C162" s="21">
        <v>600</v>
      </c>
      <c r="D162" s="21">
        <v>600</v>
      </c>
      <c r="E162" s="18" t="s">
        <v>68</v>
      </c>
      <c r="F162" s="18">
        <v>4.8</v>
      </c>
    </row>
    <row r="163" spans="1:6" s="1" customFormat="1" x14ac:dyDescent="0.2">
      <c r="A163" s="29" t="s">
        <v>1004</v>
      </c>
      <c r="B163" s="21">
        <v>73</v>
      </c>
      <c r="C163" s="21">
        <v>650</v>
      </c>
      <c r="D163" s="21">
        <v>650</v>
      </c>
      <c r="E163" s="18" t="s">
        <v>68</v>
      </c>
      <c r="F163" s="18">
        <v>5.5</v>
      </c>
    </row>
    <row r="164" spans="1:6" s="1" customFormat="1" x14ac:dyDescent="0.2">
      <c r="A164" s="29" t="s">
        <v>90</v>
      </c>
      <c r="B164" s="21">
        <v>91</v>
      </c>
      <c r="C164" s="21" t="s">
        <v>1005</v>
      </c>
      <c r="D164" s="21" t="s">
        <v>1005</v>
      </c>
      <c r="E164" s="18" t="s">
        <v>68</v>
      </c>
      <c r="F164" s="18">
        <v>2.9</v>
      </c>
    </row>
    <row r="165" spans="1:6" s="28" customFormat="1" x14ac:dyDescent="0.2">
      <c r="A165" s="29" t="s">
        <v>500</v>
      </c>
      <c r="B165" s="21">
        <v>88</v>
      </c>
      <c r="C165" s="21">
        <v>550</v>
      </c>
      <c r="D165" s="21" t="s">
        <v>944</v>
      </c>
      <c r="E165" s="18">
        <v>-9.9</v>
      </c>
      <c r="F165" s="18">
        <v>4.4000000000000004</v>
      </c>
    </row>
    <row r="166" spans="1:6" s="1" customFormat="1" x14ac:dyDescent="0.2">
      <c r="A166" s="29" t="s">
        <v>1006</v>
      </c>
      <c r="B166" s="21">
        <v>78</v>
      </c>
      <c r="C166" s="21" t="s">
        <v>947</v>
      </c>
      <c r="D166" s="21" t="s">
        <v>947</v>
      </c>
      <c r="E166" s="18" t="s">
        <v>68</v>
      </c>
      <c r="F166" s="18">
        <v>3</v>
      </c>
    </row>
    <row r="167" spans="1:6" x14ac:dyDescent="0.2">
      <c r="A167" s="29" t="s">
        <v>1007</v>
      </c>
      <c r="B167" s="21">
        <v>99</v>
      </c>
      <c r="C167" s="21" t="s">
        <v>999</v>
      </c>
      <c r="D167" s="21" t="s">
        <v>999</v>
      </c>
      <c r="E167" s="18" t="s">
        <v>68</v>
      </c>
      <c r="F167" s="18">
        <v>3.1</v>
      </c>
    </row>
    <row r="168" spans="1:6" s="1" customFormat="1" x14ac:dyDescent="0.2">
      <c r="A168" s="29" t="s">
        <v>1008</v>
      </c>
      <c r="B168" s="21">
        <v>86</v>
      </c>
      <c r="C168" s="21" t="s">
        <v>1009</v>
      </c>
      <c r="D168" s="21" t="s">
        <v>1009</v>
      </c>
      <c r="E168" s="18" t="s">
        <v>68</v>
      </c>
      <c r="F168" s="18">
        <v>2.9</v>
      </c>
    </row>
    <row r="169" spans="1:6" x14ac:dyDescent="0.2">
      <c r="A169" s="29" t="s">
        <v>1010</v>
      </c>
      <c r="B169" s="21">
        <v>89</v>
      </c>
      <c r="C169" s="21" t="s">
        <v>1011</v>
      </c>
      <c r="D169" s="21" t="s">
        <v>1011</v>
      </c>
      <c r="E169" s="18" t="s">
        <v>68</v>
      </c>
      <c r="F169" s="18">
        <v>3.1</v>
      </c>
    </row>
    <row r="170" spans="1:6" x14ac:dyDescent="0.2">
      <c r="A170" s="19" t="s">
        <v>320</v>
      </c>
      <c r="B170" s="21">
        <v>76</v>
      </c>
      <c r="C170" s="21">
        <v>400</v>
      </c>
      <c r="D170" s="21">
        <v>400</v>
      </c>
      <c r="E170" s="18" t="s">
        <v>68</v>
      </c>
      <c r="F170" s="18">
        <v>3.4</v>
      </c>
    </row>
    <row r="171" spans="1:6" x14ac:dyDescent="0.2">
      <c r="A171" s="29" t="s">
        <v>526</v>
      </c>
      <c r="B171" s="21">
        <v>69</v>
      </c>
      <c r="C171" s="21">
        <v>650</v>
      </c>
      <c r="D171" s="21" t="s">
        <v>991</v>
      </c>
      <c r="E171" s="18">
        <v>11.5</v>
      </c>
      <c r="F171" s="18">
        <v>3.4</v>
      </c>
    </row>
    <row r="172" spans="1:6" x14ac:dyDescent="0.2">
      <c r="A172" s="29" t="s">
        <v>1012</v>
      </c>
      <c r="B172" s="21">
        <v>85</v>
      </c>
      <c r="C172" s="21" t="s">
        <v>999</v>
      </c>
      <c r="D172" s="21" t="s">
        <v>999</v>
      </c>
      <c r="E172" s="18" t="s">
        <v>68</v>
      </c>
      <c r="F172" s="18">
        <v>3.4</v>
      </c>
    </row>
    <row r="173" spans="1:6" x14ac:dyDescent="0.2">
      <c r="A173" s="19" t="s">
        <v>1013</v>
      </c>
      <c r="B173" s="21">
        <v>99</v>
      </c>
      <c r="C173" s="21">
        <v>700</v>
      </c>
      <c r="D173" s="21">
        <v>700</v>
      </c>
      <c r="E173" s="18" t="s">
        <v>68</v>
      </c>
      <c r="F173" s="18">
        <v>5.6</v>
      </c>
    </row>
    <row r="174" spans="1:6" x14ac:dyDescent="0.2">
      <c r="A174" s="29" t="s">
        <v>1014</v>
      </c>
      <c r="B174" s="21">
        <v>72</v>
      </c>
      <c r="C174" s="21" t="s">
        <v>947</v>
      </c>
      <c r="D174" s="21" t="s">
        <v>947</v>
      </c>
      <c r="E174" s="18" t="s">
        <v>68</v>
      </c>
      <c r="F174" s="18">
        <v>3.5</v>
      </c>
    </row>
    <row r="175" spans="1:6" x14ac:dyDescent="0.2">
      <c r="A175" s="29" t="s">
        <v>1015</v>
      </c>
      <c r="B175" s="21">
        <v>89</v>
      </c>
      <c r="C175" s="21" t="s">
        <v>1016</v>
      </c>
      <c r="D175" s="21" t="s">
        <v>1016</v>
      </c>
      <c r="E175" s="18" t="s">
        <v>68</v>
      </c>
      <c r="F175" s="18">
        <v>3.8</v>
      </c>
    </row>
    <row r="176" spans="1:6" x14ac:dyDescent="0.2">
      <c r="A176" s="29" t="s">
        <v>926</v>
      </c>
      <c r="B176" s="21">
        <v>94</v>
      </c>
      <c r="C176" s="21" t="s">
        <v>947</v>
      </c>
      <c r="D176" s="21" t="s">
        <v>947</v>
      </c>
      <c r="E176" s="18" t="s">
        <v>68</v>
      </c>
      <c r="F176" s="18">
        <v>4</v>
      </c>
    </row>
    <row r="177" spans="1:7" s="1" customFormat="1" x14ac:dyDescent="0.2">
      <c r="A177" s="29" t="s">
        <v>927</v>
      </c>
      <c r="B177" s="21">
        <v>74</v>
      </c>
      <c r="C177" s="21" t="s">
        <v>1011</v>
      </c>
      <c r="D177" s="21" t="s">
        <v>1011</v>
      </c>
      <c r="E177" s="18" t="s">
        <v>68</v>
      </c>
      <c r="F177" s="18">
        <v>3.7</v>
      </c>
    </row>
    <row r="178" spans="1:7" s="1" customFormat="1" x14ac:dyDescent="0.2">
      <c r="A178" s="29" t="s">
        <v>356</v>
      </c>
      <c r="B178" s="21">
        <v>112</v>
      </c>
      <c r="C178" s="21" t="s">
        <v>1011</v>
      </c>
      <c r="D178" s="21" t="s">
        <v>1011</v>
      </c>
      <c r="E178" s="18" t="s">
        <v>68</v>
      </c>
      <c r="F178" s="18">
        <v>2.5</v>
      </c>
    </row>
    <row r="179" spans="1:7" x14ac:dyDescent="0.2">
      <c r="A179" s="29" t="s">
        <v>1017</v>
      </c>
      <c r="B179" s="21">
        <v>102</v>
      </c>
      <c r="C179" s="21" t="s">
        <v>1018</v>
      </c>
      <c r="D179" s="21" t="s">
        <v>1018</v>
      </c>
      <c r="E179" s="18" t="s">
        <v>68</v>
      </c>
      <c r="F179" s="18">
        <v>3.1</v>
      </c>
    </row>
    <row r="180" spans="1:7" s="1" customFormat="1" x14ac:dyDescent="0.2">
      <c r="A180" s="29" t="s">
        <v>1019</v>
      </c>
      <c r="B180" s="21">
        <v>72</v>
      </c>
      <c r="C180" s="21" t="s">
        <v>959</v>
      </c>
      <c r="D180" s="21" t="s">
        <v>959</v>
      </c>
      <c r="E180" s="18" t="s">
        <v>68</v>
      </c>
      <c r="F180" s="18">
        <v>2.8</v>
      </c>
    </row>
    <row r="181" spans="1:7" x14ac:dyDescent="0.2">
      <c r="A181" s="29" t="s">
        <v>540</v>
      </c>
      <c r="B181" s="21">
        <v>78</v>
      </c>
      <c r="C181" s="21" t="s">
        <v>930</v>
      </c>
      <c r="D181" s="21" t="s">
        <v>930</v>
      </c>
      <c r="E181" s="18" t="s">
        <v>68</v>
      </c>
      <c r="F181" s="18">
        <v>2.6</v>
      </c>
    </row>
    <row r="182" spans="1:7" x14ac:dyDescent="0.2">
      <c r="A182" s="29" t="s">
        <v>541</v>
      </c>
      <c r="B182" s="21">
        <v>74</v>
      </c>
      <c r="C182" s="21" t="s">
        <v>1020</v>
      </c>
      <c r="D182" s="21" t="s">
        <v>1020</v>
      </c>
      <c r="E182" s="18" t="s">
        <v>68</v>
      </c>
      <c r="F182" s="18">
        <v>4.5</v>
      </c>
    </row>
    <row r="183" spans="1:7" s="1" customFormat="1" x14ac:dyDescent="0.2">
      <c r="A183" s="29" t="s">
        <v>1021</v>
      </c>
      <c r="B183" s="21">
        <v>85</v>
      </c>
      <c r="C183" s="21" t="s">
        <v>944</v>
      </c>
      <c r="D183" s="21" t="s">
        <v>944</v>
      </c>
      <c r="E183" s="18" t="s">
        <v>68</v>
      </c>
      <c r="F183" s="18">
        <v>2.5</v>
      </c>
    </row>
    <row r="184" spans="1:7" x14ac:dyDescent="0.2">
      <c r="A184" s="29" t="s">
        <v>697</v>
      </c>
      <c r="B184" s="21">
        <v>83</v>
      </c>
      <c r="C184" s="21" t="s">
        <v>930</v>
      </c>
      <c r="D184" s="21" t="s">
        <v>925</v>
      </c>
      <c r="E184" s="18">
        <v>11.7</v>
      </c>
      <c r="F184" s="18">
        <v>2.2000000000000002</v>
      </c>
      <c r="G184" s="79"/>
    </row>
    <row r="185" spans="1:7" x14ac:dyDescent="0.2">
      <c r="A185" s="29" t="s">
        <v>951</v>
      </c>
      <c r="B185" s="21">
        <v>102</v>
      </c>
      <c r="C185" s="21" t="s">
        <v>1011</v>
      </c>
      <c r="D185" s="21" t="s">
        <v>1022</v>
      </c>
      <c r="E185" s="18">
        <v>7.4</v>
      </c>
      <c r="F185" s="18">
        <v>3.2</v>
      </c>
      <c r="G185" s="79"/>
    </row>
    <row r="186" spans="1:7" x14ac:dyDescent="0.2">
      <c r="A186" s="29" t="s">
        <v>1023</v>
      </c>
      <c r="B186" s="21">
        <v>74</v>
      </c>
      <c r="C186" s="21" t="s">
        <v>1024</v>
      </c>
      <c r="D186" s="21" t="s">
        <v>1024</v>
      </c>
      <c r="E186" s="18" t="s">
        <v>68</v>
      </c>
      <c r="F186" s="18">
        <v>3.5</v>
      </c>
    </row>
    <row r="187" spans="1:7" x14ac:dyDescent="0.2">
      <c r="A187" s="19" t="s">
        <v>928</v>
      </c>
      <c r="B187" s="21">
        <v>85</v>
      </c>
      <c r="C187" s="21" t="s">
        <v>1025</v>
      </c>
      <c r="D187" s="21" t="s">
        <v>1025</v>
      </c>
      <c r="E187" s="18" t="s">
        <v>68</v>
      </c>
      <c r="F187" s="18">
        <v>6</v>
      </c>
    </row>
    <row r="188" spans="1:7" x14ac:dyDescent="0.2">
      <c r="A188" s="29" t="s">
        <v>412</v>
      </c>
      <c r="B188" s="21">
        <v>71</v>
      </c>
      <c r="C188" s="21" t="s">
        <v>999</v>
      </c>
      <c r="D188" s="21">
        <v>700</v>
      </c>
      <c r="E188" s="18">
        <v>12</v>
      </c>
      <c r="F188" s="18">
        <v>3</v>
      </c>
    </row>
    <row r="189" spans="1:7" x14ac:dyDescent="0.2">
      <c r="A189" s="29" t="s">
        <v>1026</v>
      </c>
      <c r="B189" s="21">
        <v>79</v>
      </c>
      <c r="C189" s="21" t="s">
        <v>1027</v>
      </c>
      <c r="D189" s="21" t="s">
        <v>1027</v>
      </c>
      <c r="E189" s="18" t="s">
        <v>68</v>
      </c>
      <c r="F189" s="18">
        <v>6</v>
      </c>
    </row>
    <row r="190" spans="1:7" x14ac:dyDescent="0.2">
      <c r="A190" s="29" t="s">
        <v>1028</v>
      </c>
      <c r="B190" s="21">
        <v>75</v>
      </c>
      <c r="C190" s="21">
        <v>400</v>
      </c>
      <c r="D190" s="21">
        <v>400</v>
      </c>
      <c r="E190" s="18" t="s">
        <v>68</v>
      </c>
      <c r="F190" s="18">
        <v>2.5</v>
      </c>
    </row>
    <row r="191" spans="1:7" x14ac:dyDescent="0.2">
      <c r="A191" s="29" t="s">
        <v>1029</v>
      </c>
      <c r="B191" s="21">
        <v>73</v>
      </c>
      <c r="C191" s="21" t="s">
        <v>949</v>
      </c>
      <c r="D191" s="21" t="s">
        <v>962</v>
      </c>
      <c r="E191" s="18">
        <v>4.3</v>
      </c>
      <c r="F191" s="18">
        <v>2.9</v>
      </c>
    </row>
    <row r="192" spans="1:7" x14ac:dyDescent="0.2">
      <c r="A192" s="29"/>
      <c r="B192" s="21"/>
      <c r="C192" s="21"/>
      <c r="D192" s="21"/>
      <c r="E192" s="18"/>
      <c r="F192" s="18"/>
    </row>
    <row r="193" spans="1:6" x14ac:dyDescent="0.2">
      <c r="A193" s="28" t="s">
        <v>108</v>
      </c>
      <c r="B193" s="21"/>
      <c r="C193" s="21"/>
      <c r="D193" s="21"/>
      <c r="E193" s="18"/>
      <c r="F193" s="18"/>
    </row>
    <row r="194" spans="1:6" x14ac:dyDescent="0.2">
      <c r="A194" s="29" t="s">
        <v>955</v>
      </c>
      <c r="B194" s="21">
        <v>104</v>
      </c>
      <c r="C194" s="21">
        <v>600</v>
      </c>
      <c r="D194" s="21">
        <v>600</v>
      </c>
      <c r="E194" s="18" t="s">
        <v>68</v>
      </c>
      <c r="F194" s="18">
        <v>2.7</v>
      </c>
    </row>
    <row r="195" spans="1:6" x14ac:dyDescent="0.2">
      <c r="A195" s="29" t="s">
        <v>113</v>
      </c>
      <c r="B195" s="21">
        <v>107</v>
      </c>
      <c r="C195" s="21" t="s">
        <v>942</v>
      </c>
      <c r="D195" s="21" t="s">
        <v>942</v>
      </c>
      <c r="E195" s="18" t="s">
        <v>68</v>
      </c>
      <c r="F195" s="18">
        <v>2.6</v>
      </c>
    </row>
    <row r="196" spans="1:6" x14ac:dyDescent="0.2">
      <c r="A196" s="29" t="s">
        <v>1030</v>
      </c>
      <c r="B196" s="21">
        <v>88</v>
      </c>
      <c r="C196" s="21" t="s">
        <v>922</v>
      </c>
      <c r="D196" s="21" t="s">
        <v>922</v>
      </c>
      <c r="E196" s="18" t="s">
        <v>68</v>
      </c>
      <c r="F196" s="18">
        <v>2.2000000000000002</v>
      </c>
    </row>
    <row r="197" spans="1:6" x14ac:dyDescent="0.2">
      <c r="A197" s="29" t="s">
        <v>1031</v>
      </c>
      <c r="B197" s="21">
        <v>78</v>
      </c>
      <c r="C197" s="21" t="s">
        <v>922</v>
      </c>
      <c r="D197" s="21" t="s">
        <v>922</v>
      </c>
      <c r="E197" s="18" t="s">
        <v>68</v>
      </c>
      <c r="F197" s="18">
        <v>1.9</v>
      </c>
    </row>
    <row r="198" spans="1:6" x14ac:dyDescent="0.2">
      <c r="E198" s="22"/>
    </row>
    <row r="199" spans="1:6" x14ac:dyDescent="0.2">
      <c r="A199" s="223" t="s">
        <v>401</v>
      </c>
      <c r="B199" s="223"/>
      <c r="C199" s="223"/>
      <c r="D199" s="223"/>
      <c r="E199" s="223"/>
      <c r="F199" s="223"/>
    </row>
    <row r="200" spans="1:6" x14ac:dyDescent="0.2">
      <c r="A200" s="1"/>
      <c r="B200" s="94"/>
      <c r="C200" s="94"/>
      <c r="D200" s="94"/>
      <c r="E200" s="131"/>
      <c r="F200" s="113"/>
    </row>
    <row r="201" spans="1:6" x14ac:dyDescent="0.2">
      <c r="A201" s="28" t="s">
        <v>69</v>
      </c>
      <c r="B201" s="21"/>
      <c r="C201" s="21"/>
      <c r="D201" s="21"/>
      <c r="E201" s="18"/>
      <c r="F201" s="18"/>
    </row>
    <row r="202" spans="1:6" x14ac:dyDescent="0.2">
      <c r="A202" s="29" t="s">
        <v>248</v>
      </c>
      <c r="B202" s="21">
        <v>65</v>
      </c>
      <c r="C202" s="21">
        <v>300</v>
      </c>
      <c r="D202" s="21">
        <v>300</v>
      </c>
      <c r="E202" s="18" t="s">
        <v>68</v>
      </c>
      <c r="F202" s="18">
        <v>3</v>
      </c>
    </row>
    <row r="203" spans="1:6" x14ac:dyDescent="0.2">
      <c r="A203" s="29"/>
      <c r="B203" s="21"/>
      <c r="C203" s="21"/>
      <c r="D203" s="21"/>
      <c r="E203" s="18"/>
      <c r="F203" s="18"/>
    </row>
    <row r="204" spans="1:6" x14ac:dyDescent="0.2">
      <c r="A204" s="28" t="s">
        <v>82</v>
      </c>
      <c r="B204" s="21"/>
      <c r="C204" s="21"/>
      <c r="D204" s="21"/>
      <c r="E204" s="18"/>
      <c r="F204" s="18"/>
    </row>
    <row r="205" spans="1:6" x14ac:dyDescent="0.2">
      <c r="A205" s="29" t="s">
        <v>318</v>
      </c>
      <c r="B205" s="21">
        <v>82</v>
      </c>
      <c r="C205" s="21">
        <v>350</v>
      </c>
      <c r="D205" s="21">
        <v>350</v>
      </c>
      <c r="E205" s="18" t="s">
        <v>68</v>
      </c>
      <c r="F205" s="18">
        <v>3.2</v>
      </c>
    </row>
    <row r="206" spans="1:6" x14ac:dyDescent="0.2">
      <c r="A206" s="29" t="s">
        <v>406</v>
      </c>
      <c r="B206" s="21">
        <v>69</v>
      </c>
      <c r="C206" s="21" t="s">
        <v>930</v>
      </c>
      <c r="D206" s="21" t="s">
        <v>930</v>
      </c>
      <c r="E206" s="18" t="s">
        <v>68</v>
      </c>
      <c r="F206" s="18">
        <v>3.3</v>
      </c>
    </row>
    <row r="207" spans="1:6" x14ac:dyDescent="0.2">
      <c r="A207" s="29" t="s">
        <v>1032</v>
      </c>
      <c r="B207" s="21">
        <v>71</v>
      </c>
      <c r="C207" s="21" t="s">
        <v>956</v>
      </c>
      <c r="D207" s="21" t="s">
        <v>956</v>
      </c>
      <c r="E207" s="18" t="s">
        <v>68</v>
      </c>
      <c r="F207" s="18">
        <v>3.3</v>
      </c>
    </row>
    <row r="208" spans="1:6" x14ac:dyDescent="0.2">
      <c r="A208" s="29" t="s">
        <v>412</v>
      </c>
      <c r="B208" s="21">
        <v>62</v>
      </c>
      <c r="C208" s="21" t="s">
        <v>929</v>
      </c>
      <c r="D208" s="21" t="s">
        <v>929</v>
      </c>
      <c r="E208" s="18" t="s">
        <v>68</v>
      </c>
      <c r="F208" s="18">
        <v>3.9</v>
      </c>
    </row>
    <row r="209" spans="1:6" x14ac:dyDescent="0.2">
      <c r="A209" s="29" t="s">
        <v>421</v>
      </c>
      <c r="B209" s="21">
        <v>69</v>
      </c>
      <c r="C209" s="21" t="s">
        <v>914</v>
      </c>
      <c r="D209" s="21" t="s">
        <v>942</v>
      </c>
      <c r="E209" s="18" t="s">
        <v>68</v>
      </c>
      <c r="F209" s="18">
        <v>3.2</v>
      </c>
    </row>
    <row r="210" spans="1:6" x14ac:dyDescent="0.2">
      <c r="A210" s="29"/>
      <c r="B210" s="21"/>
      <c r="C210" s="21"/>
      <c r="D210" s="21"/>
      <c r="E210" s="18"/>
      <c r="F210" s="18"/>
    </row>
    <row r="211" spans="1:6" x14ac:dyDescent="0.2">
      <c r="A211" s="223" t="s">
        <v>1033</v>
      </c>
      <c r="B211" s="223"/>
      <c r="C211" s="223"/>
      <c r="D211" s="223"/>
      <c r="E211" s="223"/>
      <c r="F211" s="223"/>
    </row>
    <row r="212" spans="1:6" x14ac:dyDescent="0.2">
      <c r="A212" s="1"/>
      <c r="B212" s="94"/>
      <c r="C212" s="94"/>
      <c r="D212" s="94"/>
      <c r="E212" s="131"/>
      <c r="F212" s="113"/>
    </row>
    <row r="213" spans="1:6" x14ac:dyDescent="0.2">
      <c r="A213" s="28" t="s">
        <v>52</v>
      </c>
      <c r="B213" s="21"/>
      <c r="C213" s="21"/>
      <c r="D213" s="21"/>
      <c r="E213" s="18"/>
      <c r="F213" s="18"/>
    </row>
    <row r="214" spans="1:6" x14ac:dyDescent="0.2">
      <c r="A214" s="29" t="s">
        <v>122</v>
      </c>
      <c r="B214" s="21">
        <v>120</v>
      </c>
      <c r="C214" s="21" t="s">
        <v>914</v>
      </c>
      <c r="D214" s="21" t="s">
        <v>914</v>
      </c>
      <c r="E214" s="18" t="s">
        <v>68</v>
      </c>
      <c r="F214" s="18">
        <v>3.46</v>
      </c>
    </row>
    <row r="215" spans="1:6" x14ac:dyDescent="0.2">
      <c r="A215" s="29"/>
      <c r="B215" s="21"/>
      <c r="C215" s="21"/>
      <c r="D215" s="21"/>
      <c r="E215" s="18"/>
      <c r="F215" s="18"/>
    </row>
    <row r="216" spans="1:6" x14ac:dyDescent="0.2">
      <c r="A216" s="28" t="s">
        <v>47</v>
      </c>
      <c r="B216" s="21"/>
      <c r="C216" s="21"/>
      <c r="D216" s="21"/>
      <c r="E216" s="18"/>
      <c r="F216" s="18"/>
    </row>
    <row r="217" spans="1:6" x14ac:dyDescent="0.2">
      <c r="A217" s="29" t="s">
        <v>1034</v>
      </c>
      <c r="B217" s="21">
        <v>100</v>
      </c>
      <c r="C217" s="21">
        <v>500</v>
      </c>
      <c r="D217" s="21">
        <v>500</v>
      </c>
      <c r="E217" s="18" t="s">
        <v>68</v>
      </c>
      <c r="F217" s="18">
        <v>8.5</v>
      </c>
    </row>
    <row r="218" spans="1:6" x14ac:dyDescent="0.2">
      <c r="A218" s="29"/>
      <c r="B218" s="21"/>
      <c r="C218" s="21"/>
      <c r="D218" s="21"/>
      <c r="E218" s="18"/>
      <c r="F218" s="18"/>
    </row>
    <row r="219" spans="1:6" x14ac:dyDescent="0.2">
      <c r="A219" s="28" t="s">
        <v>82</v>
      </c>
      <c r="B219" s="21"/>
      <c r="C219" s="21"/>
      <c r="D219" s="21"/>
      <c r="E219" s="18"/>
      <c r="F219" s="18"/>
    </row>
    <row r="220" spans="1:6" x14ac:dyDescent="0.2">
      <c r="A220" s="29" t="s">
        <v>417</v>
      </c>
      <c r="B220" s="21">
        <v>78.59</v>
      </c>
      <c r="C220" s="21">
        <v>650</v>
      </c>
      <c r="D220" s="21">
        <v>650</v>
      </c>
      <c r="E220" s="18" t="s">
        <v>68</v>
      </c>
      <c r="F220" s="18">
        <v>4.5999999999999996</v>
      </c>
    </row>
    <row r="221" spans="1:6" x14ac:dyDescent="0.2">
      <c r="A221" s="29" t="s">
        <v>406</v>
      </c>
      <c r="B221" s="21">
        <v>71</v>
      </c>
      <c r="C221" s="21" t="s">
        <v>994</v>
      </c>
      <c r="D221" s="21" t="s">
        <v>994</v>
      </c>
      <c r="E221" s="18" t="s">
        <v>68</v>
      </c>
      <c r="F221" s="18">
        <v>5.5</v>
      </c>
    </row>
    <row r="222" spans="1:6" x14ac:dyDescent="0.2">
      <c r="A222" s="29" t="s">
        <v>1035</v>
      </c>
      <c r="B222" s="21">
        <v>83</v>
      </c>
      <c r="C222" s="21" t="s">
        <v>925</v>
      </c>
      <c r="D222" s="21" t="s">
        <v>925</v>
      </c>
      <c r="E222" s="18" t="s">
        <v>68</v>
      </c>
      <c r="F222" s="18">
        <v>4</v>
      </c>
    </row>
    <row r="223" spans="1:6" x14ac:dyDescent="0.2">
      <c r="A223" s="29" t="s">
        <v>1036</v>
      </c>
      <c r="B223" s="21">
        <v>95</v>
      </c>
      <c r="C223" s="21" t="s">
        <v>956</v>
      </c>
      <c r="D223" s="21" t="s">
        <v>956</v>
      </c>
      <c r="E223" s="18" t="s">
        <v>68</v>
      </c>
      <c r="F223" s="18">
        <v>3.2</v>
      </c>
    </row>
    <row r="224" spans="1:6" x14ac:dyDescent="0.2">
      <c r="A224" s="29" t="s">
        <v>1032</v>
      </c>
      <c r="B224" s="21">
        <v>73</v>
      </c>
      <c r="C224" s="21" t="s">
        <v>947</v>
      </c>
      <c r="D224" s="21" t="s">
        <v>947</v>
      </c>
      <c r="E224" s="18" t="s">
        <v>68</v>
      </c>
      <c r="F224" s="18">
        <v>3.9</v>
      </c>
    </row>
    <row r="225" spans="1:6" x14ac:dyDescent="0.2">
      <c r="A225" s="29" t="s">
        <v>412</v>
      </c>
      <c r="B225" s="21">
        <v>111</v>
      </c>
      <c r="C225" s="21">
        <v>650</v>
      </c>
      <c r="D225" s="21">
        <v>650</v>
      </c>
      <c r="E225" s="18" t="s">
        <v>68</v>
      </c>
      <c r="F225" s="18">
        <v>3.8</v>
      </c>
    </row>
    <row r="226" spans="1:6" x14ac:dyDescent="0.2">
      <c r="A226" s="29" t="s">
        <v>421</v>
      </c>
      <c r="B226" s="21">
        <v>82</v>
      </c>
      <c r="C226" s="21" t="s">
        <v>944</v>
      </c>
      <c r="D226" s="21" t="s">
        <v>944</v>
      </c>
      <c r="E226" s="18" t="s">
        <v>68</v>
      </c>
      <c r="F226" s="18">
        <v>2.9</v>
      </c>
    </row>
    <row r="227" spans="1:6" x14ac:dyDescent="0.2">
      <c r="A227" s="29"/>
      <c r="B227" s="21"/>
      <c r="C227" s="21"/>
      <c r="D227" s="21"/>
      <c r="E227" s="18"/>
      <c r="F227" s="18"/>
    </row>
    <row r="228" spans="1:6" x14ac:dyDescent="0.2">
      <c r="A228" s="28" t="s">
        <v>108</v>
      </c>
      <c r="B228" s="21"/>
      <c r="C228" s="21"/>
      <c r="D228" s="21"/>
      <c r="E228" s="18"/>
      <c r="F228" s="18"/>
    </row>
    <row r="229" spans="1:6" s="29" customFormat="1" x14ac:dyDescent="0.2">
      <c r="A229" s="29" t="s">
        <v>197</v>
      </c>
      <c r="B229" s="21">
        <v>76</v>
      </c>
      <c r="C229" s="21" t="s">
        <v>911</v>
      </c>
      <c r="D229" s="21" t="s">
        <v>911</v>
      </c>
      <c r="E229" s="18" t="s">
        <v>68</v>
      </c>
      <c r="F229" s="18">
        <v>2.1</v>
      </c>
    </row>
    <row r="230" spans="1:6" s="29" customFormat="1" x14ac:dyDescent="0.2">
      <c r="B230" s="43"/>
      <c r="C230" s="43"/>
      <c r="D230" s="43"/>
      <c r="E230" s="22"/>
      <c r="F230" s="18"/>
    </row>
    <row r="231" spans="1:6" x14ac:dyDescent="0.2">
      <c r="A231" s="223" t="s">
        <v>423</v>
      </c>
      <c r="B231" s="223"/>
      <c r="C231" s="223"/>
      <c r="D231" s="223"/>
      <c r="E231" s="223"/>
      <c r="F231" s="223"/>
    </row>
    <row r="232" spans="1:6" ht="13.15" customHeight="1" x14ac:dyDescent="0.2">
      <c r="A232" s="28" t="s">
        <v>52</v>
      </c>
      <c r="B232" s="21"/>
      <c r="C232" s="21"/>
      <c r="D232" s="21"/>
      <c r="E232" s="18"/>
      <c r="F232" s="18"/>
    </row>
    <row r="233" spans="1:6" ht="13.15" customHeight="1" x14ac:dyDescent="0.2">
      <c r="A233" s="29" t="s">
        <v>631</v>
      </c>
      <c r="B233" s="21">
        <v>261</v>
      </c>
      <c r="C233" s="21" t="s">
        <v>1037</v>
      </c>
      <c r="D233" s="21" t="s">
        <v>1037</v>
      </c>
      <c r="E233" s="18" t="s">
        <v>68</v>
      </c>
      <c r="F233" s="18">
        <v>4.4000000000000004</v>
      </c>
    </row>
    <row r="234" spans="1:6" ht="13.15" customHeight="1" x14ac:dyDescent="0.2">
      <c r="A234" s="29" t="s">
        <v>1038</v>
      </c>
      <c r="B234" s="21">
        <v>209</v>
      </c>
      <c r="C234" s="21" t="s">
        <v>1039</v>
      </c>
      <c r="D234" s="21" t="s">
        <v>1039</v>
      </c>
      <c r="E234" s="18" t="s">
        <v>68</v>
      </c>
      <c r="F234" s="18">
        <v>2.2999999999999998</v>
      </c>
    </row>
    <row r="235" spans="1:6" ht="13.15" customHeight="1" x14ac:dyDescent="0.2">
      <c r="A235" s="29" t="s">
        <v>964</v>
      </c>
      <c r="B235" s="21">
        <v>136</v>
      </c>
      <c r="C235" s="21" t="s">
        <v>942</v>
      </c>
      <c r="D235" s="21" t="s">
        <v>942</v>
      </c>
      <c r="E235" s="18" t="s">
        <v>68</v>
      </c>
      <c r="F235" s="18">
        <v>2.5099999999999998</v>
      </c>
    </row>
    <row r="236" spans="1:6" x14ac:dyDescent="0.2">
      <c r="A236" s="29"/>
      <c r="B236" s="21"/>
      <c r="C236" s="21"/>
      <c r="D236" s="21"/>
      <c r="E236" s="18"/>
      <c r="F236" s="18"/>
    </row>
    <row r="237" spans="1:6" x14ac:dyDescent="0.2">
      <c r="A237" s="1" t="s">
        <v>47</v>
      </c>
      <c r="B237" s="21"/>
      <c r="C237" s="21"/>
      <c r="D237" s="21"/>
      <c r="E237" s="18"/>
      <c r="F237" s="18"/>
    </row>
    <row r="238" spans="1:6" x14ac:dyDescent="0.2">
      <c r="A238" s="29" t="s">
        <v>148</v>
      </c>
      <c r="B238" s="21">
        <v>185</v>
      </c>
      <c r="C238" s="21" t="s">
        <v>1040</v>
      </c>
      <c r="D238" s="21" t="s">
        <v>1040</v>
      </c>
      <c r="E238" s="18" t="s">
        <v>68</v>
      </c>
      <c r="F238" s="18">
        <v>3.3</v>
      </c>
    </row>
    <row r="239" spans="1:6" x14ac:dyDescent="0.2">
      <c r="A239" s="1"/>
      <c r="B239" s="94"/>
      <c r="C239" s="94"/>
      <c r="D239" s="94"/>
      <c r="E239" s="131"/>
      <c r="F239" s="113"/>
    </row>
    <row r="240" spans="1:6" ht="13.15" customHeight="1" x14ac:dyDescent="0.2">
      <c r="A240" s="28" t="s">
        <v>69</v>
      </c>
      <c r="B240" s="21"/>
      <c r="C240" s="21"/>
      <c r="D240" s="21"/>
      <c r="E240" s="18"/>
      <c r="F240" s="18"/>
    </row>
    <row r="241" spans="1:6" ht="13.15" customHeight="1" x14ac:dyDescent="0.2">
      <c r="A241" s="29" t="s">
        <v>233</v>
      </c>
      <c r="B241" s="21">
        <v>151</v>
      </c>
      <c r="C241" s="21" t="s">
        <v>947</v>
      </c>
      <c r="D241" s="21" t="s">
        <v>947</v>
      </c>
      <c r="E241" s="18" t="s">
        <v>68</v>
      </c>
      <c r="F241" s="18">
        <v>2.4</v>
      </c>
    </row>
    <row r="242" spans="1:6" ht="13.15" customHeight="1" x14ac:dyDescent="0.2">
      <c r="A242" s="29" t="s">
        <v>403</v>
      </c>
      <c r="B242" s="21">
        <v>103</v>
      </c>
      <c r="C242" s="21" t="s">
        <v>1041</v>
      </c>
      <c r="D242" s="21" t="s">
        <v>1041</v>
      </c>
      <c r="E242" s="18" t="s">
        <v>68</v>
      </c>
      <c r="F242" s="18">
        <v>5.7</v>
      </c>
    </row>
    <row r="243" spans="1:6" ht="13.15" customHeight="1" x14ac:dyDescent="0.2">
      <c r="A243" s="29" t="s">
        <v>1042</v>
      </c>
      <c r="B243" s="21">
        <v>144</v>
      </c>
      <c r="C243" s="21" t="s">
        <v>999</v>
      </c>
      <c r="D243" s="21" t="s">
        <v>999</v>
      </c>
      <c r="E243" s="18" t="s">
        <v>68</v>
      </c>
      <c r="F243" s="18">
        <v>3.2</v>
      </c>
    </row>
    <row r="244" spans="1:6" ht="13.15" customHeight="1" x14ac:dyDescent="0.2">
      <c r="A244" s="29" t="s">
        <v>248</v>
      </c>
      <c r="B244" s="21">
        <v>121</v>
      </c>
      <c r="C244" s="21" t="s">
        <v>947</v>
      </c>
      <c r="D244" s="21" t="s">
        <v>947</v>
      </c>
      <c r="E244" s="18" t="s">
        <v>68</v>
      </c>
      <c r="F244" s="18">
        <v>3.9</v>
      </c>
    </row>
    <row r="245" spans="1:6" ht="13.15" customHeight="1" x14ac:dyDescent="0.2">
      <c r="A245" s="29" t="s">
        <v>1043</v>
      </c>
      <c r="B245" s="21">
        <v>135</v>
      </c>
      <c r="C245" s="21" t="s">
        <v>1044</v>
      </c>
      <c r="D245" s="21" t="s">
        <v>1044</v>
      </c>
      <c r="E245" s="18" t="s">
        <v>68</v>
      </c>
      <c r="F245" s="18">
        <v>2</v>
      </c>
    </row>
    <row r="246" spans="1:6" ht="13.15" customHeight="1" x14ac:dyDescent="0.2">
      <c r="A246" s="29" t="s">
        <v>250</v>
      </c>
      <c r="B246" s="21">
        <v>132</v>
      </c>
      <c r="C246" s="21" t="s">
        <v>956</v>
      </c>
      <c r="D246" s="21" t="s">
        <v>956</v>
      </c>
      <c r="E246" s="18" t="s">
        <v>68</v>
      </c>
      <c r="F246" s="18">
        <v>3.9</v>
      </c>
    </row>
    <row r="247" spans="1:6" ht="13.15" customHeight="1" x14ac:dyDescent="0.2">
      <c r="A247" s="29" t="s">
        <v>251</v>
      </c>
      <c r="B247" s="21">
        <v>145</v>
      </c>
      <c r="C247" s="21" t="s">
        <v>956</v>
      </c>
      <c r="D247" s="21" t="s">
        <v>956</v>
      </c>
      <c r="E247" s="18" t="s">
        <v>68</v>
      </c>
      <c r="F247" s="18">
        <v>2.2999999999999998</v>
      </c>
    </row>
    <row r="248" spans="1:6" ht="13.15" customHeight="1" x14ac:dyDescent="0.2">
      <c r="A248" s="29"/>
      <c r="B248" s="21"/>
      <c r="C248" s="21"/>
      <c r="D248" s="21"/>
      <c r="E248" s="18"/>
      <c r="F248" s="18"/>
    </row>
    <row r="249" spans="1:6" ht="13.15" customHeight="1" x14ac:dyDescent="0.2">
      <c r="A249" s="28" t="s">
        <v>82</v>
      </c>
      <c r="B249" s="21"/>
      <c r="C249" s="21"/>
      <c r="D249" s="21"/>
      <c r="E249" s="18"/>
      <c r="F249" s="18"/>
    </row>
    <row r="250" spans="1:6" ht="13.15" customHeight="1" x14ac:dyDescent="0.2">
      <c r="A250" s="132" t="s">
        <v>1045</v>
      </c>
      <c r="B250" s="21">
        <v>184</v>
      </c>
      <c r="C250" s="21" t="s">
        <v>1046</v>
      </c>
      <c r="D250" s="21" t="s">
        <v>1046</v>
      </c>
      <c r="E250" s="18" t="s">
        <v>68</v>
      </c>
      <c r="F250" s="18">
        <v>4.2</v>
      </c>
    </row>
    <row r="251" spans="1:6" ht="13.15" customHeight="1" x14ac:dyDescent="0.2">
      <c r="A251" s="29" t="s">
        <v>417</v>
      </c>
      <c r="B251" s="21">
        <v>132</v>
      </c>
      <c r="C251" s="21">
        <v>700</v>
      </c>
      <c r="D251" s="21">
        <v>700</v>
      </c>
      <c r="E251" s="18" t="s">
        <v>68</v>
      </c>
      <c r="F251" s="18">
        <v>3.4</v>
      </c>
    </row>
    <row r="252" spans="1:6" s="1" customFormat="1" ht="13.15" customHeight="1" x14ac:dyDescent="0.2">
      <c r="A252" s="29" t="s">
        <v>1047</v>
      </c>
      <c r="B252" s="21">
        <v>111</v>
      </c>
      <c r="C252" s="21">
        <v>1500</v>
      </c>
      <c r="D252" s="21">
        <v>1500</v>
      </c>
      <c r="E252" s="18" t="s">
        <v>68</v>
      </c>
      <c r="F252" s="18">
        <v>8.1</v>
      </c>
    </row>
    <row r="253" spans="1:6" x14ac:dyDescent="0.2">
      <c r="A253" s="29" t="s">
        <v>1048</v>
      </c>
      <c r="B253" s="21">
        <v>171</v>
      </c>
      <c r="C253" s="21" t="s">
        <v>1049</v>
      </c>
      <c r="D253" s="21" t="s">
        <v>1049</v>
      </c>
      <c r="E253" s="18" t="s">
        <v>68</v>
      </c>
      <c r="F253" s="18">
        <v>2.7</v>
      </c>
    </row>
    <row r="254" spans="1:6" x14ac:dyDescent="0.2">
      <c r="A254" s="29" t="s">
        <v>993</v>
      </c>
      <c r="B254" s="21">
        <v>106</v>
      </c>
      <c r="C254" s="21" t="s">
        <v>1050</v>
      </c>
      <c r="D254" s="21" t="s">
        <v>1050</v>
      </c>
      <c r="E254" s="18" t="s">
        <v>68</v>
      </c>
      <c r="F254" s="18">
        <v>3.6</v>
      </c>
    </row>
    <row r="255" spans="1:6" x14ac:dyDescent="0.2">
      <c r="A255" s="132" t="s">
        <v>449</v>
      </c>
      <c r="B255" s="21">
        <v>191</v>
      </c>
      <c r="C255" s="21" t="s">
        <v>1051</v>
      </c>
      <c r="D255" s="21" t="s">
        <v>1052</v>
      </c>
      <c r="E255" s="18">
        <v>4.5</v>
      </c>
      <c r="F255" s="18">
        <v>2.2000000000000002</v>
      </c>
    </row>
    <row r="256" spans="1:6" s="1" customFormat="1" x14ac:dyDescent="0.2">
      <c r="A256" s="132" t="s">
        <v>1053</v>
      </c>
      <c r="B256" s="21">
        <v>231</v>
      </c>
      <c r="C256" s="21">
        <v>1250</v>
      </c>
      <c r="D256" s="21">
        <v>1250</v>
      </c>
      <c r="E256" s="18" t="s">
        <v>68</v>
      </c>
      <c r="F256" s="18">
        <v>2.7</v>
      </c>
    </row>
    <row r="257" spans="1:6" s="28" customFormat="1" ht="15" customHeight="1" x14ac:dyDescent="0.2">
      <c r="A257" s="29" t="s">
        <v>462</v>
      </c>
      <c r="B257" s="21">
        <v>169</v>
      </c>
      <c r="C257" s="21">
        <v>1200</v>
      </c>
      <c r="D257" s="21">
        <v>1200</v>
      </c>
      <c r="E257" s="18" t="s">
        <v>68</v>
      </c>
      <c r="F257" s="18">
        <v>3.2</v>
      </c>
    </row>
    <row r="258" spans="1:6" x14ac:dyDescent="0.2">
      <c r="A258" s="132" t="s">
        <v>1054</v>
      </c>
      <c r="B258" s="21">
        <v>178</v>
      </c>
      <c r="C258" s="21" t="s">
        <v>1055</v>
      </c>
      <c r="D258" s="21" t="s">
        <v>1055</v>
      </c>
      <c r="E258" s="18" t="s">
        <v>68</v>
      </c>
      <c r="F258" s="18">
        <v>2.7</v>
      </c>
    </row>
    <row r="259" spans="1:6" s="1" customFormat="1" x14ac:dyDescent="0.2">
      <c r="A259" s="29" t="s">
        <v>1056</v>
      </c>
      <c r="B259" s="21">
        <v>157</v>
      </c>
      <c r="C259" s="21" t="s">
        <v>1051</v>
      </c>
      <c r="D259" s="21" t="s">
        <v>1051</v>
      </c>
      <c r="E259" s="18" t="s">
        <v>68</v>
      </c>
      <c r="F259" s="18">
        <v>2.2999999999999998</v>
      </c>
    </row>
    <row r="260" spans="1:6" s="1" customFormat="1" x14ac:dyDescent="0.2">
      <c r="A260" s="29" t="s">
        <v>1057</v>
      </c>
      <c r="B260" s="21">
        <v>183</v>
      </c>
      <c r="C260" s="21">
        <v>1200</v>
      </c>
      <c r="D260" s="21">
        <v>1200</v>
      </c>
      <c r="E260" s="18" t="s">
        <v>68</v>
      </c>
      <c r="F260" s="18">
        <v>3.9</v>
      </c>
    </row>
    <row r="261" spans="1:6" x14ac:dyDescent="0.2">
      <c r="A261" s="29" t="s">
        <v>1058</v>
      </c>
      <c r="B261" s="21">
        <v>130</v>
      </c>
      <c r="C261" s="21">
        <v>1200</v>
      </c>
      <c r="D261" s="21" t="s">
        <v>1059</v>
      </c>
      <c r="E261" s="18">
        <v>-6.2</v>
      </c>
      <c r="F261" s="18">
        <v>2.8</v>
      </c>
    </row>
    <row r="262" spans="1:6" x14ac:dyDescent="0.2">
      <c r="A262" s="29" t="s">
        <v>1060</v>
      </c>
      <c r="B262" s="21">
        <v>177</v>
      </c>
      <c r="C262" s="21">
        <v>1200</v>
      </c>
      <c r="D262" s="21">
        <v>1200</v>
      </c>
      <c r="E262" s="18" t="s">
        <v>68</v>
      </c>
      <c r="F262" s="18">
        <v>2.8</v>
      </c>
    </row>
    <row r="263" spans="1:6" s="28" customFormat="1" x14ac:dyDescent="0.2">
      <c r="A263" s="29" t="s">
        <v>1061</v>
      </c>
      <c r="B263" s="21">
        <v>253</v>
      </c>
      <c r="C263" s="21">
        <v>1200</v>
      </c>
      <c r="D263" s="21">
        <v>1200</v>
      </c>
      <c r="E263" s="18" t="s">
        <v>68</v>
      </c>
      <c r="F263" s="18">
        <v>2.1</v>
      </c>
    </row>
    <row r="264" spans="1:6" s="1" customFormat="1" x14ac:dyDescent="0.2">
      <c r="A264" s="29" t="s">
        <v>1062</v>
      </c>
      <c r="B264" s="21">
        <v>157</v>
      </c>
      <c r="C264" s="21">
        <v>780</v>
      </c>
      <c r="D264" s="21">
        <v>780</v>
      </c>
      <c r="E264" s="18" t="s">
        <v>68</v>
      </c>
      <c r="F264" s="18">
        <v>1.8</v>
      </c>
    </row>
    <row r="265" spans="1:6" x14ac:dyDescent="0.2">
      <c r="A265" s="29" t="s">
        <v>995</v>
      </c>
      <c r="B265" s="21">
        <v>126</v>
      </c>
      <c r="C265" s="21" t="s">
        <v>1037</v>
      </c>
      <c r="D265" s="21" t="s">
        <v>1037</v>
      </c>
      <c r="E265" s="18" t="s">
        <v>68</v>
      </c>
      <c r="F265" s="18">
        <v>4.4000000000000004</v>
      </c>
    </row>
    <row r="266" spans="1:6" x14ac:dyDescent="0.2">
      <c r="A266" s="29" t="s">
        <v>1063</v>
      </c>
      <c r="B266" s="21">
        <v>258</v>
      </c>
      <c r="C266" s="21">
        <v>1000</v>
      </c>
      <c r="D266" s="21" t="s">
        <v>1064</v>
      </c>
      <c r="E266" s="18">
        <v>4</v>
      </c>
      <c r="F266" s="18">
        <v>5.3</v>
      </c>
    </row>
    <row r="267" spans="1:6" ht="12" customHeight="1" x14ac:dyDescent="0.2">
      <c r="A267" s="29" t="s">
        <v>476</v>
      </c>
      <c r="B267" s="21">
        <v>181</v>
      </c>
      <c r="C267" s="21" t="s">
        <v>1055</v>
      </c>
      <c r="D267" s="21" t="s">
        <v>1055</v>
      </c>
      <c r="E267" s="18" t="s">
        <v>68</v>
      </c>
      <c r="F267" s="18">
        <v>2.7</v>
      </c>
    </row>
    <row r="268" spans="1:6" x14ac:dyDescent="0.2">
      <c r="A268" s="29" t="s">
        <v>1065</v>
      </c>
      <c r="B268" s="21">
        <v>154</v>
      </c>
      <c r="C268" s="21" t="s">
        <v>986</v>
      </c>
      <c r="D268" s="21" t="s">
        <v>986</v>
      </c>
      <c r="E268" s="18" t="s">
        <v>68</v>
      </c>
      <c r="F268" s="18">
        <f>(900*12/300000)*100</f>
        <v>3.5999999999999996</v>
      </c>
    </row>
    <row r="269" spans="1:6" ht="12" customHeight="1" x14ac:dyDescent="0.2">
      <c r="A269" s="29" t="s">
        <v>1066</v>
      </c>
      <c r="B269" s="21">
        <v>134.61000000000001</v>
      </c>
      <c r="C269" s="21" t="s">
        <v>992</v>
      </c>
      <c r="D269" s="21" t="s">
        <v>992</v>
      </c>
      <c r="E269" s="18" t="s">
        <v>68</v>
      </c>
      <c r="F269" s="18">
        <v>2.5</v>
      </c>
    </row>
    <row r="270" spans="1:6" x14ac:dyDescent="0.2">
      <c r="A270" s="29" t="s">
        <v>283</v>
      </c>
      <c r="B270" s="21">
        <v>133</v>
      </c>
      <c r="C270" s="21" t="s">
        <v>1067</v>
      </c>
      <c r="D270" s="21" t="s">
        <v>1067</v>
      </c>
      <c r="E270" s="18" t="s">
        <v>68</v>
      </c>
      <c r="F270" s="18">
        <v>3.4</v>
      </c>
    </row>
    <row r="271" spans="1:6" ht="13.15" customHeight="1" x14ac:dyDescent="0.2">
      <c r="A271" s="29" t="s">
        <v>287</v>
      </c>
      <c r="B271" s="21">
        <v>139.75</v>
      </c>
      <c r="C271" s="21" t="s">
        <v>1025</v>
      </c>
      <c r="D271" s="21" t="s">
        <v>1025</v>
      </c>
      <c r="E271" s="18" t="s">
        <v>68</v>
      </c>
      <c r="F271" s="18">
        <v>2.6</v>
      </c>
    </row>
    <row r="272" spans="1:6" ht="13.15" customHeight="1" x14ac:dyDescent="0.2">
      <c r="A272" s="29" t="s">
        <v>495</v>
      </c>
      <c r="B272" s="21">
        <v>177</v>
      </c>
      <c r="C272" s="21" t="s">
        <v>1037</v>
      </c>
      <c r="D272" s="21" t="s">
        <v>1037</v>
      </c>
      <c r="E272" s="18" t="s">
        <v>68</v>
      </c>
      <c r="F272" s="18">
        <v>3.3</v>
      </c>
    </row>
    <row r="273" spans="1:6" ht="13.15" customHeight="1" x14ac:dyDescent="0.2">
      <c r="A273" s="29" t="s">
        <v>164</v>
      </c>
      <c r="B273" s="21">
        <v>152</v>
      </c>
      <c r="C273" s="21" t="s">
        <v>992</v>
      </c>
      <c r="D273" s="21" t="s">
        <v>992</v>
      </c>
      <c r="E273" s="18" t="s">
        <v>68</v>
      </c>
      <c r="F273" s="18">
        <v>2</v>
      </c>
    </row>
    <row r="274" spans="1:6" ht="13.15" customHeight="1" x14ac:dyDescent="0.2">
      <c r="A274" s="29" t="s">
        <v>278</v>
      </c>
      <c r="B274" s="21">
        <v>129</v>
      </c>
      <c r="C274" s="21" t="s">
        <v>1068</v>
      </c>
      <c r="D274" s="21" t="s">
        <v>1068</v>
      </c>
      <c r="E274" s="18" t="s">
        <v>68</v>
      </c>
      <c r="F274" s="18">
        <v>3.6</v>
      </c>
    </row>
    <row r="275" spans="1:6" s="1" customFormat="1" ht="13.15" customHeight="1" x14ac:dyDescent="0.2">
      <c r="A275" s="29" t="s">
        <v>486</v>
      </c>
      <c r="B275" s="21">
        <v>131</v>
      </c>
      <c r="C275" s="21" t="s">
        <v>1022</v>
      </c>
      <c r="D275" s="21" t="s">
        <v>1022</v>
      </c>
      <c r="E275" s="18" t="s">
        <v>68</v>
      </c>
      <c r="F275" s="18">
        <v>3.1</v>
      </c>
    </row>
    <row r="276" spans="1:6" s="1" customFormat="1" ht="13.15" customHeight="1" x14ac:dyDescent="0.2">
      <c r="A276" s="29" t="s">
        <v>1069</v>
      </c>
      <c r="B276" s="21">
        <v>106</v>
      </c>
      <c r="C276" s="21" t="s">
        <v>1070</v>
      </c>
      <c r="D276" s="21" t="s">
        <v>1071</v>
      </c>
      <c r="E276" s="18">
        <v>4.3</v>
      </c>
      <c r="F276" s="18">
        <v>3.8</v>
      </c>
    </row>
    <row r="277" spans="1:6" s="1" customFormat="1" ht="13.15" customHeight="1" x14ac:dyDescent="0.2">
      <c r="A277" s="29" t="s">
        <v>1072</v>
      </c>
      <c r="B277" s="21">
        <v>186</v>
      </c>
      <c r="C277" s="21" t="s">
        <v>1071</v>
      </c>
      <c r="D277" s="21" t="s">
        <v>1071</v>
      </c>
      <c r="E277" s="18" t="s">
        <v>68</v>
      </c>
      <c r="F277" s="18">
        <v>3.7</v>
      </c>
    </row>
    <row r="278" spans="1:6" s="1" customFormat="1" ht="13.15" customHeight="1" x14ac:dyDescent="0.2">
      <c r="A278" s="29" t="s">
        <v>515</v>
      </c>
      <c r="B278" s="21">
        <v>107.9</v>
      </c>
      <c r="C278" s="21">
        <v>850</v>
      </c>
      <c r="D278" s="21">
        <v>850</v>
      </c>
      <c r="E278" s="18" t="s">
        <v>68</v>
      </c>
      <c r="F278" s="18">
        <v>5.5</v>
      </c>
    </row>
    <row r="279" spans="1:6" s="29" customFormat="1" ht="13.15" customHeight="1" x14ac:dyDescent="0.2">
      <c r="A279" s="29" t="s">
        <v>518</v>
      </c>
      <c r="B279" s="21">
        <v>152</v>
      </c>
      <c r="C279" s="133">
        <v>1100</v>
      </c>
      <c r="D279" s="133">
        <v>1100</v>
      </c>
      <c r="E279" s="18" t="s">
        <v>68</v>
      </c>
      <c r="F279" s="18">
        <v>3</v>
      </c>
    </row>
    <row r="280" spans="1:6" ht="13.15" customHeight="1" x14ac:dyDescent="0.2">
      <c r="A280" s="29" t="s">
        <v>526</v>
      </c>
      <c r="B280" s="21">
        <v>110</v>
      </c>
      <c r="C280" s="21" t="s">
        <v>997</v>
      </c>
      <c r="D280" s="21" t="s">
        <v>997</v>
      </c>
      <c r="E280" s="18" t="s">
        <v>68</v>
      </c>
      <c r="F280" s="18">
        <v>3.4</v>
      </c>
    </row>
    <row r="281" spans="1:6" ht="13.15" customHeight="1" x14ac:dyDescent="0.2">
      <c r="A281" s="29" t="s">
        <v>525</v>
      </c>
      <c r="B281" s="21">
        <v>95</v>
      </c>
      <c r="C281" s="21">
        <v>900</v>
      </c>
      <c r="D281" s="21">
        <v>900</v>
      </c>
      <c r="E281" s="18" t="s">
        <v>68</v>
      </c>
      <c r="F281" s="18">
        <v>6.2</v>
      </c>
    </row>
    <row r="282" spans="1:6" s="1" customFormat="1" ht="13.15" customHeight="1" x14ac:dyDescent="0.2">
      <c r="A282" s="29" t="s">
        <v>755</v>
      </c>
      <c r="B282" s="21">
        <v>169</v>
      </c>
      <c r="C282" s="21" t="s">
        <v>1020</v>
      </c>
      <c r="D282" s="21" t="s">
        <v>1020</v>
      </c>
      <c r="E282" s="18" t="s">
        <v>68</v>
      </c>
      <c r="F282" s="18">
        <v>3</v>
      </c>
    </row>
    <row r="283" spans="1:6" s="1" customFormat="1" ht="13.15" customHeight="1" x14ac:dyDescent="0.2">
      <c r="A283" s="19" t="s">
        <v>1073</v>
      </c>
      <c r="B283" s="21">
        <v>175</v>
      </c>
      <c r="C283" s="21" t="s">
        <v>1074</v>
      </c>
      <c r="D283" s="21" t="s">
        <v>1074</v>
      </c>
      <c r="E283" s="18" t="s">
        <v>68</v>
      </c>
      <c r="F283" s="18">
        <v>3.3</v>
      </c>
    </row>
    <row r="284" spans="1:6" ht="13.15" customHeight="1" x14ac:dyDescent="0.2">
      <c r="A284" s="19" t="s">
        <v>534</v>
      </c>
      <c r="B284" s="21">
        <v>149</v>
      </c>
      <c r="C284" s="21" t="s">
        <v>1022</v>
      </c>
      <c r="D284" s="21" t="s">
        <v>1022</v>
      </c>
      <c r="E284" s="18" t="s">
        <v>68</v>
      </c>
      <c r="F284" s="18">
        <v>2.6</v>
      </c>
    </row>
    <row r="285" spans="1:6" s="1" customFormat="1" ht="13.15" customHeight="1" x14ac:dyDescent="0.2">
      <c r="A285" s="29" t="s">
        <v>126</v>
      </c>
      <c r="B285" s="21">
        <v>132</v>
      </c>
      <c r="C285" s="21" t="s">
        <v>1075</v>
      </c>
      <c r="D285" s="21" t="s">
        <v>1075</v>
      </c>
      <c r="E285" s="18" t="s">
        <v>68</v>
      </c>
      <c r="F285" s="18">
        <v>3.2</v>
      </c>
    </row>
    <row r="286" spans="1:6" ht="13.15" customHeight="1" x14ac:dyDescent="0.2">
      <c r="A286" s="29" t="s">
        <v>1076</v>
      </c>
      <c r="B286" s="21">
        <v>176</v>
      </c>
      <c r="C286" s="21" t="s">
        <v>1051</v>
      </c>
      <c r="D286" s="21" t="s">
        <v>1051</v>
      </c>
      <c r="E286" s="18" t="s">
        <v>68</v>
      </c>
      <c r="F286" s="18">
        <v>3</v>
      </c>
    </row>
    <row r="287" spans="1:6" x14ac:dyDescent="0.2">
      <c r="A287" s="29" t="s">
        <v>540</v>
      </c>
      <c r="B287" s="21">
        <v>133</v>
      </c>
      <c r="C287" s="21" t="s">
        <v>1020</v>
      </c>
      <c r="D287" s="21" t="s">
        <v>1020</v>
      </c>
      <c r="E287" s="18" t="s">
        <v>68</v>
      </c>
      <c r="F287" s="18">
        <v>4.0999999999999996</v>
      </c>
    </row>
    <row r="288" spans="1:6" x14ac:dyDescent="0.2">
      <c r="A288" s="29" t="s">
        <v>541</v>
      </c>
      <c r="B288" s="21">
        <v>136</v>
      </c>
      <c r="C288" s="21" t="s">
        <v>1077</v>
      </c>
      <c r="D288" s="21" t="s">
        <v>1077</v>
      </c>
      <c r="E288" s="18" t="s">
        <v>68</v>
      </c>
      <c r="F288" s="18">
        <v>3.1</v>
      </c>
    </row>
    <row r="289" spans="1:6" x14ac:dyDescent="0.2">
      <c r="A289" s="29" t="s">
        <v>1078</v>
      </c>
      <c r="B289" s="21">
        <v>123</v>
      </c>
      <c r="C289" s="21" t="s">
        <v>976</v>
      </c>
      <c r="D289" s="21" t="s">
        <v>976</v>
      </c>
      <c r="E289" s="18" t="s">
        <v>68</v>
      </c>
      <c r="F289" s="18">
        <v>2.8</v>
      </c>
    </row>
    <row r="290" spans="1:6" x14ac:dyDescent="0.2">
      <c r="A290" s="29" t="s">
        <v>546</v>
      </c>
      <c r="B290" s="21">
        <v>130</v>
      </c>
      <c r="C290" s="21" t="s">
        <v>1079</v>
      </c>
      <c r="D290" s="21" t="s">
        <v>1079</v>
      </c>
      <c r="E290" s="18" t="s">
        <v>68</v>
      </c>
      <c r="F290" s="18">
        <v>2.9</v>
      </c>
    </row>
    <row r="291" spans="1:6" x14ac:dyDescent="0.2">
      <c r="A291" s="29" t="s">
        <v>1023</v>
      </c>
      <c r="B291" s="21">
        <v>153</v>
      </c>
      <c r="C291" s="21" t="s">
        <v>1009</v>
      </c>
      <c r="D291" s="21" t="s">
        <v>1009</v>
      </c>
      <c r="E291" s="18" t="s">
        <v>68</v>
      </c>
      <c r="F291" s="18">
        <v>2.7</v>
      </c>
    </row>
    <row r="292" spans="1:6" x14ac:dyDescent="0.2">
      <c r="A292" s="29" t="s">
        <v>1080</v>
      </c>
      <c r="B292" s="21">
        <v>164</v>
      </c>
      <c r="C292" s="21" t="s">
        <v>1041</v>
      </c>
      <c r="D292" s="21" t="s">
        <v>1041</v>
      </c>
      <c r="E292" s="18" t="s">
        <v>68</v>
      </c>
      <c r="F292" s="18">
        <v>3.6</v>
      </c>
    </row>
    <row r="293" spans="1:6" x14ac:dyDescent="0.2">
      <c r="A293" s="29" t="s">
        <v>558</v>
      </c>
      <c r="B293" s="21">
        <v>177</v>
      </c>
      <c r="C293" s="21" t="s">
        <v>1081</v>
      </c>
      <c r="D293" s="21" t="s">
        <v>1081</v>
      </c>
      <c r="E293" s="18" t="s">
        <v>68</v>
      </c>
      <c r="F293" s="18">
        <v>4.3</v>
      </c>
    </row>
    <row r="294" spans="1:6" x14ac:dyDescent="0.2">
      <c r="A294" s="29" t="s">
        <v>412</v>
      </c>
      <c r="B294" s="21">
        <v>120</v>
      </c>
      <c r="C294" s="21" t="s">
        <v>1037</v>
      </c>
      <c r="D294" s="21" t="s">
        <v>1037</v>
      </c>
      <c r="E294" s="18" t="s">
        <v>68</v>
      </c>
      <c r="F294" s="18">
        <f>(1000*12/320000)*100</f>
        <v>3.75</v>
      </c>
    </row>
    <row r="295" spans="1:6" x14ac:dyDescent="0.2">
      <c r="A295" s="29" t="s">
        <v>1082</v>
      </c>
      <c r="B295" s="21">
        <v>147</v>
      </c>
      <c r="C295" s="21" t="s">
        <v>991</v>
      </c>
      <c r="D295" s="21" t="s">
        <v>991</v>
      </c>
      <c r="E295" s="18" t="s">
        <v>68</v>
      </c>
      <c r="F295" s="18">
        <v>2.8</v>
      </c>
    </row>
    <row r="296" spans="1:6" x14ac:dyDescent="0.2">
      <c r="A296" s="29" t="s">
        <v>1029</v>
      </c>
      <c r="B296" s="21">
        <v>146</v>
      </c>
      <c r="C296" s="21" t="s">
        <v>997</v>
      </c>
      <c r="D296" s="21" t="s">
        <v>945</v>
      </c>
      <c r="E296" s="18">
        <v>13</v>
      </c>
      <c r="F296" s="18">
        <v>2.9</v>
      </c>
    </row>
    <row r="297" spans="1:6" ht="14.25" customHeight="1" x14ac:dyDescent="0.2">
      <c r="A297" s="29" t="s">
        <v>421</v>
      </c>
      <c r="B297" s="21">
        <v>110</v>
      </c>
      <c r="C297" s="21" t="s">
        <v>1083</v>
      </c>
      <c r="D297" s="21" t="s">
        <v>1083</v>
      </c>
      <c r="E297" s="18" t="s">
        <v>68</v>
      </c>
      <c r="F297" s="18">
        <v>3.5</v>
      </c>
    </row>
    <row r="298" spans="1:6" s="1" customFormat="1" ht="13.15" customHeight="1" x14ac:dyDescent="0.2">
      <c r="A298" s="29" t="s">
        <v>1012</v>
      </c>
      <c r="B298" s="21">
        <v>130</v>
      </c>
      <c r="C298" s="21" t="s">
        <v>44</v>
      </c>
      <c r="D298" s="21">
        <v>1200</v>
      </c>
      <c r="E298" s="18" t="s">
        <v>45</v>
      </c>
      <c r="F298" s="18">
        <v>4.3</v>
      </c>
    </row>
    <row r="299" spans="1:6" x14ac:dyDescent="0.2">
      <c r="A299" s="29" t="s">
        <v>1084</v>
      </c>
      <c r="B299" s="21">
        <v>173</v>
      </c>
      <c r="C299" s="21" t="s">
        <v>44</v>
      </c>
      <c r="D299" s="21">
        <v>1250</v>
      </c>
      <c r="E299" s="18" t="s">
        <v>45</v>
      </c>
      <c r="F299" s="18">
        <v>2.2000000000000002</v>
      </c>
    </row>
    <row r="300" spans="1:6" ht="13.15" customHeight="1" x14ac:dyDescent="0.2">
      <c r="A300" s="29" t="s">
        <v>478</v>
      </c>
      <c r="B300" s="21">
        <v>158</v>
      </c>
      <c r="C300" s="21" t="s">
        <v>44</v>
      </c>
      <c r="D300" s="21">
        <v>1400</v>
      </c>
      <c r="E300" s="18" t="s">
        <v>45</v>
      </c>
      <c r="F300" s="18">
        <v>2.9</v>
      </c>
    </row>
    <row r="301" spans="1:6" s="1" customFormat="1" ht="13.15" customHeight="1" x14ac:dyDescent="0.2">
      <c r="A301" s="29" t="s">
        <v>1085</v>
      </c>
      <c r="B301" s="21">
        <v>171</v>
      </c>
      <c r="C301" s="21" t="s">
        <v>44</v>
      </c>
      <c r="D301" s="21">
        <v>1600</v>
      </c>
      <c r="E301" s="18" t="s">
        <v>45</v>
      </c>
      <c r="F301" s="18">
        <v>3.3</v>
      </c>
    </row>
    <row r="302" spans="1:6" s="1" customFormat="1" ht="13.15" customHeight="1" x14ac:dyDescent="0.2">
      <c r="A302" s="29"/>
      <c r="B302" s="21"/>
      <c r="C302" s="21"/>
      <c r="D302" s="21"/>
      <c r="E302" s="18"/>
      <c r="F302" s="18"/>
    </row>
    <row r="303" spans="1:6" ht="13.15" customHeight="1" x14ac:dyDescent="0.2">
      <c r="A303" s="28" t="s">
        <v>108</v>
      </c>
      <c r="B303" s="21"/>
      <c r="C303" s="21"/>
      <c r="D303" s="21"/>
      <c r="E303" s="18"/>
      <c r="F303" s="18"/>
    </row>
    <row r="304" spans="1:6" ht="13.15" customHeight="1" x14ac:dyDescent="0.2">
      <c r="A304" s="29" t="s">
        <v>197</v>
      </c>
      <c r="B304" s="21">
        <v>162</v>
      </c>
      <c r="C304" s="21" t="s">
        <v>925</v>
      </c>
      <c r="D304" s="21" t="s">
        <v>925</v>
      </c>
      <c r="E304" s="18" t="s">
        <v>68</v>
      </c>
      <c r="F304" s="18">
        <v>2.6</v>
      </c>
    </row>
    <row r="305" spans="1:6" ht="13.15" customHeight="1" x14ac:dyDescent="0.2">
      <c r="A305" s="29" t="s">
        <v>1031</v>
      </c>
      <c r="B305" s="21">
        <v>174</v>
      </c>
      <c r="C305" s="21" t="s">
        <v>925</v>
      </c>
      <c r="D305" s="21" t="s">
        <v>925</v>
      </c>
      <c r="E305" s="18" t="s">
        <v>68</v>
      </c>
      <c r="F305" s="18">
        <v>2.7</v>
      </c>
    </row>
    <row r="306" spans="1:6" ht="13.15" customHeight="1" x14ac:dyDescent="0.2">
      <c r="A306" s="29" t="s">
        <v>955</v>
      </c>
      <c r="B306" s="21">
        <v>85.43</v>
      </c>
      <c r="C306" s="21">
        <v>650</v>
      </c>
      <c r="D306" s="21">
        <v>650</v>
      </c>
      <c r="E306" s="18" t="s">
        <v>68</v>
      </c>
      <c r="F306" s="18">
        <v>2.6</v>
      </c>
    </row>
    <row r="307" spans="1:6" ht="13.15" customHeight="1" x14ac:dyDescent="0.2">
      <c r="B307" s="43"/>
      <c r="C307" s="43"/>
      <c r="D307" s="13"/>
      <c r="F307" s="18"/>
    </row>
    <row r="308" spans="1:6" ht="13.15" customHeight="1" x14ac:dyDescent="0.2">
      <c r="A308" s="223" t="s">
        <v>588</v>
      </c>
      <c r="B308" s="223"/>
      <c r="C308" s="223"/>
      <c r="D308" s="223"/>
      <c r="E308" s="223"/>
      <c r="F308" s="223"/>
    </row>
    <row r="309" spans="1:6" ht="13.15" customHeight="1" x14ac:dyDescent="0.2">
      <c r="A309" s="1"/>
      <c r="B309" s="94"/>
      <c r="C309" s="94"/>
      <c r="D309" s="94"/>
      <c r="E309" s="131"/>
      <c r="F309" s="113"/>
    </row>
    <row r="310" spans="1:6" x14ac:dyDescent="0.2">
      <c r="A310" s="28" t="s">
        <v>52</v>
      </c>
      <c r="B310" s="21"/>
      <c r="C310" s="21"/>
      <c r="D310" s="21"/>
      <c r="E310" s="44"/>
      <c r="F310" s="18"/>
    </row>
    <row r="311" spans="1:6" x14ac:dyDescent="0.2">
      <c r="A311" s="29" t="s">
        <v>219</v>
      </c>
      <c r="B311" s="21">
        <v>178</v>
      </c>
      <c r="C311" s="21" t="s">
        <v>1079</v>
      </c>
      <c r="D311" s="21" t="s">
        <v>1079</v>
      </c>
      <c r="E311" s="18" t="s">
        <v>68</v>
      </c>
      <c r="F311" s="18">
        <v>2.31</v>
      </c>
    </row>
    <row r="312" spans="1:6" x14ac:dyDescent="0.2">
      <c r="A312" s="29" t="s">
        <v>961</v>
      </c>
      <c r="B312" s="21">
        <v>115</v>
      </c>
      <c r="C312" s="21" t="s">
        <v>942</v>
      </c>
      <c r="D312" s="21" t="s">
        <v>942</v>
      </c>
      <c r="E312" s="18" t="s">
        <v>68</v>
      </c>
      <c r="F312" s="18">
        <v>2.08</v>
      </c>
    </row>
    <row r="313" spans="1:6" x14ac:dyDescent="0.2">
      <c r="A313" s="29" t="s">
        <v>1086</v>
      </c>
      <c r="B313" s="21">
        <v>103</v>
      </c>
      <c r="C313" s="21">
        <v>550</v>
      </c>
      <c r="D313" s="21">
        <v>550</v>
      </c>
      <c r="E313" s="18" t="s">
        <v>68</v>
      </c>
      <c r="F313" s="18">
        <v>3.3</v>
      </c>
    </row>
    <row r="314" spans="1:6" x14ac:dyDescent="0.2">
      <c r="A314" s="29" t="s">
        <v>1038</v>
      </c>
      <c r="B314" s="21">
        <v>186</v>
      </c>
      <c r="C314" s="21" t="s">
        <v>1068</v>
      </c>
      <c r="D314" s="21" t="s">
        <v>1068</v>
      </c>
      <c r="E314" s="18" t="s">
        <v>68</v>
      </c>
      <c r="F314" s="18">
        <v>2.4</v>
      </c>
    </row>
    <row r="315" spans="1:6" ht="13.15" customHeight="1" x14ac:dyDescent="0.2">
      <c r="A315" s="29"/>
      <c r="B315" s="21"/>
      <c r="C315" s="21"/>
      <c r="D315" s="21"/>
      <c r="E315" s="18"/>
      <c r="F315" s="18"/>
    </row>
    <row r="316" spans="1:6" ht="13.15" customHeight="1" x14ac:dyDescent="0.2">
      <c r="A316" s="28" t="s">
        <v>47</v>
      </c>
      <c r="B316" s="21"/>
      <c r="C316" s="21"/>
      <c r="D316" s="21"/>
      <c r="E316" s="18"/>
      <c r="F316" s="18"/>
    </row>
    <row r="317" spans="1:6" ht="13.15" customHeight="1" x14ac:dyDescent="0.2">
      <c r="A317" s="29" t="s">
        <v>974</v>
      </c>
      <c r="B317" s="21">
        <v>122</v>
      </c>
      <c r="C317" s="21">
        <v>1100</v>
      </c>
      <c r="D317" s="21">
        <v>1100</v>
      </c>
      <c r="E317" s="18" t="s">
        <v>68</v>
      </c>
      <c r="F317" s="18">
        <v>3.4</v>
      </c>
    </row>
    <row r="318" spans="1:6" ht="13.15" customHeight="1" x14ac:dyDescent="0.2">
      <c r="A318" s="29" t="s">
        <v>972</v>
      </c>
      <c r="B318" s="21">
        <v>132</v>
      </c>
      <c r="C318" s="21" t="s">
        <v>1077</v>
      </c>
      <c r="D318" s="21" t="s">
        <v>1077</v>
      </c>
      <c r="E318" s="18" t="s">
        <v>68</v>
      </c>
      <c r="F318" s="18">
        <v>3</v>
      </c>
    </row>
    <row r="319" spans="1:6" ht="13.15" customHeight="1" x14ac:dyDescent="0.2">
      <c r="A319" s="1"/>
      <c r="B319" s="94"/>
      <c r="C319" s="94"/>
      <c r="D319" s="94"/>
      <c r="E319" s="131"/>
      <c r="F319" s="113"/>
    </row>
    <row r="320" spans="1:6" ht="12.75" customHeight="1" x14ac:dyDescent="0.2">
      <c r="A320" s="28" t="s">
        <v>69</v>
      </c>
      <c r="B320" s="21"/>
      <c r="C320" s="21"/>
      <c r="D320" s="21"/>
      <c r="E320" s="18"/>
      <c r="F320" s="18"/>
    </row>
    <row r="321" spans="1:6" ht="13.15" customHeight="1" x14ac:dyDescent="0.2">
      <c r="A321" s="29" t="s">
        <v>148</v>
      </c>
      <c r="B321" s="21">
        <v>88</v>
      </c>
      <c r="C321" s="21">
        <v>500</v>
      </c>
      <c r="D321" s="21">
        <v>500</v>
      </c>
      <c r="E321" s="18" t="s">
        <v>68</v>
      </c>
      <c r="F321" s="18">
        <v>3.8</v>
      </c>
    </row>
    <row r="322" spans="1:6" x14ac:dyDescent="0.2">
      <c r="A322" s="29"/>
      <c r="B322" s="21"/>
      <c r="C322" s="21"/>
      <c r="D322" s="21"/>
      <c r="E322" s="18"/>
      <c r="F322" s="18"/>
    </row>
    <row r="323" spans="1:6" x14ac:dyDescent="0.2">
      <c r="A323" s="28" t="s">
        <v>76</v>
      </c>
      <c r="B323" s="21"/>
      <c r="C323" s="21"/>
      <c r="D323" s="21"/>
      <c r="E323" s="18"/>
      <c r="F323" s="18"/>
    </row>
    <row r="324" spans="1:6" x14ac:dyDescent="0.2">
      <c r="A324" s="29" t="s">
        <v>598</v>
      </c>
      <c r="B324" s="21">
        <v>82</v>
      </c>
      <c r="C324" s="21" t="s">
        <v>944</v>
      </c>
      <c r="D324" s="21" t="s">
        <v>959</v>
      </c>
      <c r="E324" s="18">
        <v>15</v>
      </c>
      <c r="F324" s="18">
        <v>1.7</v>
      </c>
    </row>
    <row r="325" spans="1:6" x14ac:dyDescent="0.2">
      <c r="A325" s="29"/>
      <c r="B325" s="21"/>
      <c r="C325" s="21"/>
      <c r="D325" s="21"/>
      <c r="E325" s="18"/>
      <c r="F325" s="18"/>
    </row>
    <row r="326" spans="1:6" x14ac:dyDescent="0.2">
      <c r="A326" s="28" t="s">
        <v>82</v>
      </c>
      <c r="B326" s="21"/>
      <c r="C326" s="21"/>
      <c r="D326" s="21"/>
      <c r="E326" s="18"/>
      <c r="F326" s="18"/>
    </row>
    <row r="327" spans="1:6" x14ac:dyDescent="0.2">
      <c r="A327" s="19" t="s">
        <v>1087</v>
      </c>
      <c r="B327" s="21">
        <v>168</v>
      </c>
      <c r="C327" s="21" t="s">
        <v>1088</v>
      </c>
      <c r="D327" s="21" t="s">
        <v>1088</v>
      </c>
      <c r="E327" s="18" t="s">
        <v>68</v>
      </c>
      <c r="F327" s="18">
        <v>1.9</v>
      </c>
    </row>
    <row r="328" spans="1:6" x14ac:dyDescent="0.2">
      <c r="A328" s="29" t="s">
        <v>1089</v>
      </c>
      <c r="B328" s="21">
        <v>111.64</v>
      </c>
      <c r="C328" s="21" t="s">
        <v>1068</v>
      </c>
      <c r="D328" s="21" t="s">
        <v>1068</v>
      </c>
      <c r="E328" s="18" t="s">
        <v>68</v>
      </c>
      <c r="F328" s="18">
        <v>2.4</v>
      </c>
    </row>
    <row r="329" spans="1:6" x14ac:dyDescent="0.2">
      <c r="A329" s="19" t="s">
        <v>1056</v>
      </c>
      <c r="B329" s="21">
        <v>117.6</v>
      </c>
      <c r="C329" s="133">
        <v>1400</v>
      </c>
      <c r="D329" s="133">
        <v>1400</v>
      </c>
      <c r="E329" s="18" t="s">
        <v>68</v>
      </c>
      <c r="F329" s="18">
        <v>2.5</v>
      </c>
    </row>
    <row r="330" spans="1:6" x14ac:dyDescent="0.2">
      <c r="A330" s="29" t="s">
        <v>1090</v>
      </c>
      <c r="B330" s="21">
        <v>78</v>
      </c>
      <c r="C330" s="21" t="s">
        <v>1025</v>
      </c>
      <c r="D330" s="21" t="s">
        <v>1025</v>
      </c>
      <c r="E330" s="18" t="s">
        <v>68</v>
      </c>
      <c r="F330" s="18">
        <v>2.6</v>
      </c>
    </row>
    <row r="331" spans="1:6" x14ac:dyDescent="0.2">
      <c r="A331" s="19" t="s">
        <v>1091</v>
      </c>
      <c r="B331" s="21">
        <v>123</v>
      </c>
      <c r="C331" s="133">
        <v>1500</v>
      </c>
      <c r="D331" s="133">
        <v>1500</v>
      </c>
      <c r="E331" s="18" t="s">
        <v>68</v>
      </c>
      <c r="F331" s="18">
        <f>(1500*12/350000)*100</f>
        <v>5.1428571428571423</v>
      </c>
    </row>
    <row r="332" spans="1:6" x14ac:dyDescent="0.2">
      <c r="A332" s="19" t="s">
        <v>1092</v>
      </c>
      <c r="B332" s="21">
        <v>116</v>
      </c>
      <c r="C332" s="133">
        <v>1600</v>
      </c>
      <c r="D332" s="133">
        <v>1600</v>
      </c>
      <c r="E332" s="18" t="s">
        <v>68</v>
      </c>
      <c r="F332" s="18">
        <v>4.0999999999999996</v>
      </c>
    </row>
    <row r="333" spans="1:6" x14ac:dyDescent="0.2">
      <c r="A333" s="29" t="s">
        <v>421</v>
      </c>
      <c r="B333" s="21">
        <v>84</v>
      </c>
      <c r="C333" s="21" t="s">
        <v>1025</v>
      </c>
      <c r="D333" s="21" t="s">
        <v>1025</v>
      </c>
      <c r="E333" s="18" t="s">
        <v>68</v>
      </c>
      <c r="F333" s="18">
        <v>3.1</v>
      </c>
    </row>
    <row r="334" spans="1:6" x14ac:dyDescent="0.2">
      <c r="A334" s="29" t="s">
        <v>1029</v>
      </c>
      <c r="B334" s="21">
        <v>84</v>
      </c>
      <c r="C334" s="21" t="s">
        <v>991</v>
      </c>
      <c r="D334" s="21" t="s">
        <v>991</v>
      </c>
      <c r="E334" s="18" t="s">
        <v>68</v>
      </c>
      <c r="F334" s="18">
        <v>2.2000000000000002</v>
      </c>
    </row>
    <row r="336" spans="1:6" x14ac:dyDescent="0.2">
      <c r="A336" s="223" t="s">
        <v>629</v>
      </c>
      <c r="B336" s="223"/>
      <c r="C336" s="223"/>
      <c r="D336" s="223"/>
      <c r="E336" s="223"/>
      <c r="F336" s="223"/>
    </row>
    <row r="338" spans="1:6" x14ac:dyDescent="0.2">
      <c r="A338" s="28" t="s">
        <v>76</v>
      </c>
      <c r="B338" s="21"/>
      <c r="C338" s="21"/>
      <c r="D338" s="21"/>
      <c r="E338" s="18"/>
      <c r="F338" s="18"/>
    </row>
    <row r="339" spans="1:6" x14ac:dyDescent="0.2">
      <c r="A339" s="29" t="s">
        <v>154</v>
      </c>
      <c r="B339" s="21">
        <v>185</v>
      </c>
      <c r="C339" s="21" t="s">
        <v>944</v>
      </c>
      <c r="D339" s="21" t="s">
        <v>944</v>
      </c>
      <c r="E339" s="18" t="s">
        <v>68</v>
      </c>
      <c r="F339" s="18">
        <v>3.3</v>
      </c>
    </row>
    <row r="340" spans="1:6" x14ac:dyDescent="0.2">
      <c r="A340" s="29"/>
      <c r="B340" s="21"/>
      <c r="C340" s="21"/>
      <c r="D340" s="21"/>
      <c r="E340" s="18"/>
      <c r="F340" s="18"/>
    </row>
    <row r="341" spans="1:6" x14ac:dyDescent="0.2">
      <c r="A341" s="28" t="s">
        <v>82</v>
      </c>
      <c r="B341" s="21"/>
      <c r="C341" s="21"/>
      <c r="D341" s="21"/>
      <c r="E341" s="18"/>
      <c r="F341" s="18"/>
    </row>
    <row r="342" spans="1:6" x14ac:dyDescent="0.2">
      <c r="A342" s="19" t="s">
        <v>1093</v>
      </c>
      <c r="B342" s="21">
        <v>245</v>
      </c>
      <c r="C342" s="133">
        <v>1500</v>
      </c>
      <c r="D342" s="133">
        <v>1500</v>
      </c>
      <c r="E342" s="18" t="s">
        <v>68</v>
      </c>
      <c r="F342" s="18">
        <v>4.5</v>
      </c>
    </row>
    <row r="343" spans="1:6" x14ac:dyDescent="0.2">
      <c r="A343" s="132" t="s">
        <v>1094</v>
      </c>
      <c r="B343" s="21">
        <v>196</v>
      </c>
      <c r="C343" s="21" t="s">
        <v>1095</v>
      </c>
      <c r="D343" s="21" t="s">
        <v>1095</v>
      </c>
      <c r="E343" s="18" t="s">
        <v>68</v>
      </c>
      <c r="F343" s="18">
        <v>1.6</v>
      </c>
    </row>
    <row r="344" spans="1:6" x14ac:dyDescent="0.2">
      <c r="A344" s="132" t="s">
        <v>1096</v>
      </c>
      <c r="B344" s="21">
        <v>367</v>
      </c>
      <c r="C344" s="21" t="s">
        <v>1097</v>
      </c>
      <c r="D344" s="21" t="s">
        <v>1097</v>
      </c>
      <c r="E344" s="18" t="s">
        <v>68</v>
      </c>
      <c r="F344" s="18">
        <v>2.2999999999999998</v>
      </c>
    </row>
    <row r="345" spans="1:6" x14ac:dyDescent="0.2">
      <c r="A345" s="29" t="s">
        <v>488</v>
      </c>
      <c r="B345" s="21">
        <v>174</v>
      </c>
      <c r="C345" s="21" t="s">
        <v>1068</v>
      </c>
      <c r="D345" s="21" t="s">
        <v>1068</v>
      </c>
      <c r="E345" s="18" t="s">
        <v>68</v>
      </c>
      <c r="F345" s="18">
        <v>3.4</v>
      </c>
    </row>
    <row r="346" spans="1:6" x14ac:dyDescent="0.2">
      <c r="A346" s="29" t="s">
        <v>389</v>
      </c>
      <c r="B346" s="21">
        <v>132.4</v>
      </c>
      <c r="C346" s="21" t="s">
        <v>1068</v>
      </c>
      <c r="D346" s="21" t="s">
        <v>1068</v>
      </c>
      <c r="E346" s="18" t="s">
        <v>68</v>
      </c>
      <c r="F346" s="18">
        <v>3.4</v>
      </c>
    </row>
    <row r="347" spans="1:6" x14ac:dyDescent="0.2">
      <c r="A347" s="29" t="s">
        <v>1098</v>
      </c>
      <c r="B347" s="21">
        <v>151</v>
      </c>
      <c r="C347" s="21" t="s">
        <v>1070</v>
      </c>
      <c r="D347" s="21" t="s">
        <v>1070</v>
      </c>
      <c r="E347" s="18" t="s">
        <v>68</v>
      </c>
      <c r="F347" s="18">
        <v>3.2</v>
      </c>
    </row>
    <row r="348" spans="1:6" x14ac:dyDescent="0.2">
      <c r="A348" s="132" t="s">
        <v>1099</v>
      </c>
      <c r="B348" s="21">
        <v>196</v>
      </c>
      <c r="C348" s="21" t="s">
        <v>1100</v>
      </c>
      <c r="D348" s="21" t="s">
        <v>1100</v>
      </c>
      <c r="E348" s="18" t="s">
        <v>68</v>
      </c>
      <c r="F348" s="18">
        <v>1.8</v>
      </c>
    </row>
    <row r="349" spans="1:6" x14ac:dyDescent="0.2">
      <c r="A349" s="132"/>
      <c r="E349" s="22"/>
    </row>
    <row r="350" spans="1:6" x14ac:dyDescent="0.2">
      <c r="A350" s="223" t="s">
        <v>671</v>
      </c>
      <c r="B350" s="223"/>
      <c r="C350" s="223"/>
      <c r="D350" s="223"/>
      <c r="E350" s="223"/>
      <c r="F350" s="223"/>
    </row>
    <row r="352" spans="1:6" x14ac:dyDescent="0.2">
      <c r="A352" s="28" t="s">
        <v>69</v>
      </c>
      <c r="B352" s="21"/>
      <c r="C352" s="21"/>
      <c r="D352" s="21"/>
      <c r="E352" s="18"/>
      <c r="F352" s="18"/>
    </row>
    <row r="353" spans="1:6" x14ac:dyDescent="0.2">
      <c r="A353" s="29" t="s">
        <v>236</v>
      </c>
      <c r="B353" s="21">
        <v>91</v>
      </c>
      <c r="C353" s="21" t="s">
        <v>1037</v>
      </c>
      <c r="D353" s="21" t="s">
        <v>1037</v>
      </c>
      <c r="E353" s="18" t="s">
        <v>68</v>
      </c>
      <c r="F353" s="18">
        <v>2.2000000000000002</v>
      </c>
    </row>
    <row r="354" spans="1:6" x14ac:dyDescent="0.2">
      <c r="A354" s="29"/>
      <c r="B354" s="21"/>
      <c r="C354" s="21"/>
      <c r="D354" s="21"/>
      <c r="E354" s="18"/>
      <c r="F354" s="18"/>
    </row>
    <row r="355" spans="1:6" x14ac:dyDescent="0.2">
      <c r="A355" s="28" t="s">
        <v>76</v>
      </c>
      <c r="B355" s="21"/>
      <c r="C355" s="21"/>
      <c r="D355" s="21"/>
      <c r="E355" s="18"/>
      <c r="F355" s="18"/>
    </row>
    <row r="356" spans="1:6" x14ac:dyDescent="0.2">
      <c r="A356" s="29" t="s">
        <v>1101</v>
      </c>
      <c r="B356" s="21">
        <v>185</v>
      </c>
      <c r="C356" s="21" t="s">
        <v>1102</v>
      </c>
      <c r="D356" s="21" t="s">
        <v>1102</v>
      </c>
      <c r="E356" s="18" t="s">
        <v>68</v>
      </c>
      <c r="F356" s="18">
        <v>1.7</v>
      </c>
    </row>
    <row r="357" spans="1:6" x14ac:dyDescent="0.2">
      <c r="A357" s="29"/>
      <c r="B357" s="21"/>
      <c r="C357" s="21"/>
      <c r="D357" s="21"/>
      <c r="E357" s="18"/>
      <c r="F357" s="18"/>
    </row>
    <row r="358" spans="1:6" x14ac:dyDescent="0.2">
      <c r="A358" s="28" t="s">
        <v>82</v>
      </c>
      <c r="B358" s="21"/>
      <c r="C358" s="21"/>
      <c r="D358" s="21"/>
      <c r="E358" s="18"/>
      <c r="F358" s="18"/>
    </row>
    <row r="359" spans="1:6" x14ac:dyDescent="0.2">
      <c r="A359" s="19" t="s">
        <v>685</v>
      </c>
      <c r="B359" s="21">
        <v>157</v>
      </c>
      <c r="C359" s="133">
        <v>1200</v>
      </c>
      <c r="D359" s="133">
        <v>1200</v>
      </c>
      <c r="E359" s="18" t="s">
        <v>68</v>
      </c>
      <c r="F359" s="18">
        <v>2.2000000000000002</v>
      </c>
    </row>
    <row r="360" spans="1:6" x14ac:dyDescent="0.2">
      <c r="A360" s="19" t="s">
        <v>1103</v>
      </c>
      <c r="B360" s="21">
        <v>149</v>
      </c>
      <c r="C360" s="21" t="s">
        <v>1104</v>
      </c>
      <c r="D360" s="21" t="s">
        <v>1104</v>
      </c>
      <c r="E360" s="18" t="s">
        <v>68</v>
      </c>
      <c r="F360" s="18">
        <v>2.2999999999999998</v>
      </c>
    </row>
    <row r="361" spans="1:6" x14ac:dyDescent="0.2">
      <c r="A361" s="29" t="s">
        <v>1105</v>
      </c>
      <c r="B361" s="21">
        <v>99</v>
      </c>
      <c r="C361" s="21" t="s">
        <v>1106</v>
      </c>
      <c r="D361" s="21" t="s">
        <v>1106</v>
      </c>
      <c r="E361" s="18" t="s">
        <v>68</v>
      </c>
      <c r="F361" s="18">
        <v>4.0999999999999996</v>
      </c>
    </row>
    <row r="362" spans="1:6" x14ac:dyDescent="0.2">
      <c r="A362" s="29" t="s">
        <v>1073</v>
      </c>
      <c r="B362" s="21">
        <v>110</v>
      </c>
      <c r="C362" s="21" t="s">
        <v>1052</v>
      </c>
      <c r="D362" s="21" t="s">
        <v>1052</v>
      </c>
      <c r="E362" s="18" t="s">
        <v>68</v>
      </c>
      <c r="F362" s="18">
        <v>2.1</v>
      </c>
    </row>
    <row r="363" spans="1:6" x14ac:dyDescent="0.2">
      <c r="A363" s="19" t="s">
        <v>699</v>
      </c>
      <c r="B363" s="21">
        <v>142</v>
      </c>
      <c r="C363" s="21" t="s">
        <v>1107</v>
      </c>
      <c r="D363" s="21" t="s">
        <v>1107</v>
      </c>
      <c r="E363" s="18" t="s">
        <v>68</v>
      </c>
      <c r="F363" s="18">
        <v>3.9</v>
      </c>
    </row>
    <row r="364" spans="1:6" x14ac:dyDescent="0.2">
      <c r="A364" s="29" t="s">
        <v>1108</v>
      </c>
      <c r="B364" s="21">
        <v>120</v>
      </c>
      <c r="C364" s="21" t="s">
        <v>1027</v>
      </c>
      <c r="D364" s="21" t="s">
        <v>1027</v>
      </c>
      <c r="E364" s="18" t="s">
        <v>68</v>
      </c>
      <c r="F364" s="18">
        <v>2.6</v>
      </c>
    </row>
    <row r="365" spans="1:6" x14ac:dyDescent="0.2">
      <c r="A365" s="19" t="s">
        <v>571</v>
      </c>
      <c r="B365" s="21">
        <v>140</v>
      </c>
      <c r="C365" s="21" t="s">
        <v>1109</v>
      </c>
      <c r="D365" s="21" t="s">
        <v>1109</v>
      </c>
      <c r="E365" s="18" t="s">
        <v>68</v>
      </c>
      <c r="F365" s="18">
        <v>2.7</v>
      </c>
    </row>
    <row r="366" spans="1:6" x14ac:dyDescent="0.2">
      <c r="A366" s="19"/>
      <c r="B366" s="21"/>
      <c r="C366" s="21"/>
      <c r="D366" s="21"/>
      <c r="E366" s="18"/>
      <c r="F366" s="18"/>
    </row>
    <row r="367" spans="1:6" x14ac:dyDescent="0.2">
      <c r="A367" s="16"/>
      <c r="E367" s="22"/>
    </row>
    <row r="368" spans="1:6" x14ac:dyDescent="0.2">
      <c r="A368" s="223" t="s">
        <v>707</v>
      </c>
      <c r="B368" s="223"/>
      <c r="C368" s="223"/>
      <c r="D368" s="223"/>
      <c r="E368" s="223"/>
      <c r="F368" s="223"/>
    </row>
    <row r="369" spans="1:6" x14ac:dyDescent="0.2">
      <c r="A369" s="25"/>
      <c r="B369" s="25"/>
      <c r="C369" s="25"/>
      <c r="D369" s="25"/>
      <c r="E369" s="25"/>
      <c r="F369" s="25"/>
    </row>
    <row r="370" spans="1:6" x14ac:dyDescent="0.2">
      <c r="A370" s="1" t="s">
        <v>82</v>
      </c>
      <c r="B370" s="25"/>
      <c r="C370" s="25"/>
      <c r="D370" s="25"/>
      <c r="E370" s="25"/>
      <c r="F370" s="25"/>
    </row>
    <row r="371" spans="1:6" x14ac:dyDescent="0.2">
      <c r="A371" s="16" t="s">
        <v>699</v>
      </c>
      <c r="B371" s="12">
        <v>264</v>
      </c>
      <c r="C371" s="11">
        <v>1500</v>
      </c>
      <c r="D371" s="11">
        <v>1500</v>
      </c>
      <c r="E371" s="22" t="s">
        <v>68</v>
      </c>
      <c r="F371" s="12">
        <v>2.7</v>
      </c>
    </row>
    <row r="372" spans="1:6" x14ac:dyDescent="0.2">
      <c r="A372" s="16"/>
      <c r="E372" s="22"/>
    </row>
    <row r="373" spans="1:6" x14ac:dyDescent="0.2">
      <c r="A373" s="223" t="s">
        <v>732</v>
      </c>
      <c r="B373" s="223"/>
      <c r="C373" s="223"/>
      <c r="D373" s="223"/>
      <c r="E373" s="223"/>
      <c r="F373" s="223"/>
    </row>
    <row r="374" spans="1:6" x14ac:dyDescent="0.2">
      <c r="A374" s="1"/>
      <c r="B374" s="94"/>
      <c r="C374" s="94"/>
      <c r="D374" s="94"/>
      <c r="E374" s="131"/>
      <c r="F374" s="113"/>
    </row>
    <row r="375" spans="1:6" x14ac:dyDescent="0.2">
      <c r="A375" s="28" t="s">
        <v>52</v>
      </c>
      <c r="B375" s="126"/>
      <c r="C375" s="126"/>
      <c r="D375" s="126"/>
      <c r="E375" s="127"/>
      <c r="F375" s="127"/>
    </row>
    <row r="376" spans="1:6" x14ac:dyDescent="0.2">
      <c r="A376" s="29" t="s">
        <v>223</v>
      </c>
      <c r="B376" s="64"/>
      <c r="C376" s="21"/>
      <c r="D376" s="21"/>
      <c r="E376" s="44"/>
      <c r="F376" s="44"/>
    </row>
    <row r="377" spans="1:6" ht="14.25" x14ac:dyDescent="0.2">
      <c r="A377" s="19" t="s">
        <v>1110</v>
      </c>
      <c r="B377" s="21">
        <v>51</v>
      </c>
      <c r="C377" s="21" t="s">
        <v>914</v>
      </c>
      <c r="D377" s="21" t="s">
        <v>914</v>
      </c>
      <c r="E377" s="18" t="s">
        <v>68</v>
      </c>
      <c r="F377" s="18">
        <v>7.5</v>
      </c>
    </row>
    <row r="378" spans="1:6" x14ac:dyDescent="0.2">
      <c r="A378" s="19"/>
      <c r="B378" s="21"/>
      <c r="C378" s="21"/>
      <c r="D378" s="21"/>
      <c r="E378" s="18"/>
      <c r="F378" s="18"/>
    </row>
    <row r="379" spans="1:6" x14ac:dyDescent="0.2">
      <c r="A379" s="28" t="s">
        <v>47</v>
      </c>
      <c r="B379" s="21"/>
      <c r="C379" s="21"/>
      <c r="D379" s="21"/>
      <c r="E379" s="18"/>
      <c r="F379" s="18"/>
    </row>
    <row r="380" spans="1:6" x14ac:dyDescent="0.2">
      <c r="A380" s="29" t="s">
        <v>736</v>
      </c>
      <c r="B380" s="21"/>
      <c r="C380" s="21"/>
      <c r="D380" s="21"/>
      <c r="E380" s="18"/>
      <c r="F380" s="18"/>
    </row>
    <row r="381" spans="1:6" ht="14.25" x14ac:dyDescent="0.2">
      <c r="A381" s="19" t="s">
        <v>1111</v>
      </c>
      <c r="B381" s="21">
        <v>63</v>
      </c>
      <c r="C381" s="21" t="s">
        <v>1112</v>
      </c>
      <c r="D381" s="21" t="s">
        <v>1112</v>
      </c>
      <c r="E381" s="18" t="s">
        <v>68</v>
      </c>
      <c r="F381" s="18">
        <v>2</v>
      </c>
    </row>
    <row r="382" spans="1:6" x14ac:dyDescent="0.2">
      <c r="A382" s="1"/>
      <c r="B382" s="94"/>
      <c r="C382" s="94"/>
      <c r="D382" s="94"/>
      <c r="E382" s="131"/>
      <c r="F382" s="113"/>
    </row>
    <row r="383" spans="1:6" x14ac:dyDescent="0.2">
      <c r="A383" s="28" t="s">
        <v>69</v>
      </c>
      <c r="B383" s="21"/>
      <c r="C383" s="21"/>
      <c r="D383" s="21"/>
      <c r="E383" s="18"/>
      <c r="F383" s="18"/>
    </row>
    <row r="384" spans="1:6" x14ac:dyDescent="0.2">
      <c r="A384" s="29" t="s">
        <v>1113</v>
      </c>
      <c r="B384" s="21"/>
      <c r="C384" s="21"/>
      <c r="D384" s="21"/>
      <c r="E384" s="18"/>
      <c r="F384" s="18"/>
    </row>
    <row r="385" spans="1:6" ht="14.25" x14ac:dyDescent="0.2">
      <c r="A385" s="19" t="s">
        <v>1111</v>
      </c>
      <c r="B385" s="21">
        <v>55</v>
      </c>
      <c r="C385" s="21" t="s">
        <v>908</v>
      </c>
      <c r="D385" s="21" t="s">
        <v>908</v>
      </c>
      <c r="E385" s="18" t="s">
        <v>68</v>
      </c>
      <c r="F385" s="18">
        <v>6.9</v>
      </c>
    </row>
    <row r="386" spans="1:6" x14ac:dyDescent="0.2">
      <c r="A386" s="134"/>
      <c r="B386" s="21"/>
      <c r="C386" s="21"/>
      <c r="D386" s="21"/>
      <c r="E386" s="18"/>
      <c r="F386" s="18"/>
    </row>
    <row r="387" spans="1:6" x14ac:dyDescent="0.2">
      <c r="A387" s="28" t="s">
        <v>82</v>
      </c>
      <c r="B387" s="21"/>
      <c r="C387" s="21"/>
      <c r="D387" s="21"/>
      <c r="E387" s="18"/>
      <c r="F387" s="18"/>
    </row>
    <row r="388" spans="1:6" x14ac:dyDescent="0.2">
      <c r="A388" s="29" t="s">
        <v>1114</v>
      </c>
      <c r="B388" s="21"/>
      <c r="C388" s="21"/>
      <c r="D388" s="21"/>
      <c r="E388" s="18"/>
      <c r="F388" s="18"/>
    </row>
    <row r="389" spans="1:6" x14ac:dyDescent="0.2">
      <c r="A389" s="19" t="s">
        <v>1115</v>
      </c>
      <c r="B389" s="21">
        <v>60</v>
      </c>
      <c r="C389" s="21">
        <v>600</v>
      </c>
      <c r="D389" s="21">
        <v>600</v>
      </c>
      <c r="E389" s="18" t="s">
        <v>68</v>
      </c>
      <c r="F389" s="18">
        <v>7.6</v>
      </c>
    </row>
    <row r="390" spans="1:6" ht="14.25" x14ac:dyDescent="0.2">
      <c r="A390" s="19" t="s">
        <v>1111</v>
      </c>
      <c r="B390" s="21">
        <v>60</v>
      </c>
      <c r="C390" s="21" t="s">
        <v>956</v>
      </c>
      <c r="D390" s="21" t="s">
        <v>956</v>
      </c>
      <c r="E390" s="18" t="s">
        <v>68</v>
      </c>
      <c r="F390" s="18">
        <v>6.3</v>
      </c>
    </row>
    <row r="391" spans="1:6" x14ac:dyDescent="0.2">
      <c r="A391" s="28"/>
      <c r="B391" s="21"/>
      <c r="C391" s="21"/>
      <c r="D391" s="21"/>
      <c r="E391" s="18"/>
      <c r="F391" s="18"/>
    </row>
    <row r="392" spans="1:6" x14ac:dyDescent="0.2">
      <c r="A392" s="29" t="s">
        <v>486</v>
      </c>
      <c r="B392" s="21"/>
      <c r="C392" s="21"/>
      <c r="D392" s="21"/>
      <c r="E392" s="18"/>
      <c r="F392" s="18"/>
    </row>
    <row r="393" spans="1:6" x14ac:dyDescent="0.2">
      <c r="A393" s="19" t="s">
        <v>1115</v>
      </c>
      <c r="B393" s="21">
        <v>57</v>
      </c>
      <c r="C393" s="21">
        <v>500</v>
      </c>
      <c r="D393" s="21">
        <v>500</v>
      </c>
      <c r="E393" s="18" t="s">
        <v>68</v>
      </c>
      <c r="F393" s="18">
        <v>9</v>
      </c>
    </row>
    <row r="394" spans="1:6" x14ac:dyDescent="0.2">
      <c r="A394" s="29"/>
      <c r="B394" s="21"/>
      <c r="C394" s="21"/>
      <c r="D394" s="21"/>
      <c r="E394" s="18"/>
      <c r="F394" s="18"/>
    </row>
    <row r="395" spans="1:6" x14ac:dyDescent="0.2">
      <c r="A395" s="29" t="s">
        <v>500</v>
      </c>
      <c r="B395" s="21"/>
      <c r="C395" s="21"/>
      <c r="D395" s="21"/>
      <c r="E395" s="18"/>
      <c r="F395" s="18"/>
    </row>
    <row r="396" spans="1:6" x14ac:dyDescent="0.2">
      <c r="A396" s="19" t="s">
        <v>1115</v>
      </c>
      <c r="B396" s="21">
        <v>56</v>
      </c>
      <c r="C396" s="21" t="s">
        <v>908</v>
      </c>
      <c r="D396" s="21" t="s">
        <v>908</v>
      </c>
      <c r="E396" s="18" t="s">
        <v>68</v>
      </c>
      <c r="F396" s="18">
        <v>4.8</v>
      </c>
    </row>
    <row r="397" spans="1:6" ht="14.25" x14ac:dyDescent="0.2">
      <c r="A397" s="19" t="s">
        <v>1116</v>
      </c>
      <c r="B397" s="21">
        <v>56</v>
      </c>
      <c r="C397" s="21" t="s">
        <v>1117</v>
      </c>
      <c r="D397" s="21" t="s">
        <v>1117</v>
      </c>
      <c r="E397" s="18" t="s">
        <v>68</v>
      </c>
      <c r="F397" s="18">
        <v>3.8</v>
      </c>
    </row>
    <row r="398" spans="1:6" ht="14.25" x14ac:dyDescent="0.2">
      <c r="A398" s="19" t="s">
        <v>1118</v>
      </c>
      <c r="B398" s="21">
        <v>56</v>
      </c>
      <c r="C398" s="21" t="s">
        <v>1119</v>
      </c>
      <c r="D398" s="21" t="s">
        <v>1119</v>
      </c>
      <c r="E398" s="18" t="s">
        <v>68</v>
      </c>
      <c r="F398" s="18">
        <v>4.7</v>
      </c>
    </row>
    <row r="399" spans="1:6" x14ac:dyDescent="0.2">
      <c r="A399" s="28"/>
      <c r="B399" s="21"/>
      <c r="C399" s="21"/>
      <c r="D399" s="21"/>
      <c r="E399" s="18"/>
      <c r="F399" s="18"/>
    </row>
    <row r="400" spans="1:6" x14ac:dyDescent="0.2">
      <c r="A400" s="29" t="s">
        <v>1023</v>
      </c>
      <c r="B400" s="21"/>
      <c r="C400" s="21"/>
      <c r="D400" s="21"/>
      <c r="E400" s="18"/>
      <c r="F400" s="18"/>
    </row>
    <row r="401" spans="1:6" x14ac:dyDescent="0.2">
      <c r="A401" s="19" t="s">
        <v>1115</v>
      </c>
      <c r="B401" s="21">
        <v>61</v>
      </c>
      <c r="C401" s="21">
        <v>400</v>
      </c>
      <c r="D401" s="21">
        <v>400</v>
      </c>
      <c r="E401" s="18" t="s">
        <v>68</v>
      </c>
      <c r="F401" s="18">
        <v>7.8</v>
      </c>
    </row>
    <row r="402" spans="1:6" ht="14.25" x14ac:dyDescent="0.2">
      <c r="A402" s="19" t="s">
        <v>1116</v>
      </c>
      <c r="B402" s="21">
        <v>61</v>
      </c>
      <c r="C402" s="21">
        <v>400</v>
      </c>
      <c r="D402" s="21">
        <v>400</v>
      </c>
      <c r="E402" s="18" t="s">
        <v>68</v>
      </c>
      <c r="F402" s="18">
        <v>7</v>
      </c>
    </row>
    <row r="403" spans="1:6" ht="14.25" x14ac:dyDescent="0.2">
      <c r="A403" s="19" t="s">
        <v>1118</v>
      </c>
      <c r="B403" s="21">
        <v>61</v>
      </c>
      <c r="C403" s="21" t="s">
        <v>942</v>
      </c>
      <c r="D403" s="21" t="s">
        <v>942</v>
      </c>
      <c r="E403" s="18" t="s">
        <v>68</v>
      </c>
      <c r="F403" s="18">
        <v>9.1999999999999993</v>
      </c>
    </row>
    <row r="404" spans="1:6" x14ac:dyDescent="0.2">
      <c r="A404" s="19"/>
      <c r="B404" s="21"/>
      <c r="C404" s="21"/>
      <c r="D404" s="21"/>
      <c r="E404" s="18"/>
      <c r="F404" s="18"/>
    </row>
    <row r="405" spans="1:6" x14ac:dyDescent="0.2">
      <c r="A405" s="29" t="s">
        <v>1120</v>
      </c>
      <c r="B405" s="126"/>
      <c r="C405" s="126"/>
      <c r="D405" s="126"/>
      <c r="E405" s="18"/>
      <c r="F405" s="127"/>
    </row>
    <row r="406" spans="1:6" x14ac:dyDescent="0.2">
      <c r="A406" s="19" t="s">
        <v>1115</v>
      </c>
      <c r="B406" s="21">
        <v>62</v>
      </c>
      <c r="C406" s="21" t="s">
        <v>922</v>
      </c>
      <c r="D406" s="21" t="s">
        <v>922</v>
      </c>
      <c r="E406" s="18" t="s">
        <v>68</v>
      </c>
      <c r="F406" s="18">
        <v>7.3</v>
      </c>
    </row>
    <row r="407" spans="1:6" ht="14.25" x14ac:dyDescent="0.2">
      <c r="A407" s="19" t="s">
        <v>1111</v>
      </c>
      <c r="B407" s="21">
        <v>62</v>
      </c>
      <c r="C407" s="21" t="s">
        <v>1121</v>
      </c>
      <c r="D407" s="21" t="s">
        <v>1121</v>
      </c>
      <c r="E407" s="18" t="s">
        <v>68</v>
      </c>
      <c r="F407" s="18">
        <v>5</v>
      </c>
    </row>
    <row r="408" spans="1:6" x14ac:dyDescent="0.2">
      <c r="A408" s="135"/>
      <c r="E408" s="22"/>
    </row>
    <row r="409" spans="1:6" x14ac:dyDescent="0.2">
      <c r="A409" s="223" t="s">
        <v>1122</v>
      </c>
      <c r="B409" s="223"/>
      <c r="C409" s="223"/>
      <c r="D409" s="223"/>
      <c r="E409" s="223"/>
      <c r="F409" s="223"/>
    </row>
    <row r="410" spans="1:6" x14ac:dyDescent="0.2">
      <c r="A410" s="1"/>
      <c r="B410" s="94"/>
      <c r="C410" s="94"/>
      <c r="D410" s="94"/>
      <c r="E410" s="131"/>
      <c r="F410" s="113"/>
    </row>
    <row r="411" spans="1:6" x14ac:dyDescent="0.2">
      <c r="A411" s="1" t="s">
        <v>82</v>
      </c>
    </row>
    <row r="412" spans="1:6" x14ac:dyDescent="0.2">
      <c r="A412" s="13" t="s">
        <v>774</v>
      </c>
    </row>
    <row r="413" spans="1:6" ht="14.25" x14ac:dyDescent="0.2">
      <c r="A413" s="135" t="s">
        <v>1123</v>
      </c>
      <c r="B413" s="20">
        <v>60</v>
      </c>
      <c r="C413" s="20" t="s">
        <v>1124</v>
      </c>
      <c r="D413" s="20" t="s">
        <v>1124</v>
      </c>
      <c r="E413" s="15" t="s">
        <v>68</v>
      </c>
      <c r="F413" s="32">
        <v>6.5</v>
      </c>
    </row>
    <row r="414" spans="1:6" x14ac:dyDescent="0.2">
      <c r="A414" s="1"/>
    </row>
    <row r="415" spans="1:6" x14ac:dyDescent="0.2">
      <c r="A415" s="13" t="s">
        <v>776</v>
      </c>
      <c r="C415" s="12"/>
      <c r="D415" s="12"/>
      <c r="E415" s="22"/>
    </row>
    <row r="416" spans="1:6" ht="14.25" x14ac:dyDescent="0.2">
      <c r="A416" s="135" t="s">
        <v>1125</v>
      </c>
      <c r="B416" s="20">
        <v>86</v>
      </c>
      <c r="C416" s="20" t="s">
        <v>967</v>
      </c>
      <c r="D416" s="20" t="s">
        <v>967</v>
      </c>
      <c r="E416" s="22" t="s">
        <v>68</v>
      </c>
      <c r="F416" s="32">
        <v>6.1</v>
      </c>
    </row>
    <row r="417" spans="1:6" ht="14.25" x14ac:dyDescent="0.2">
      <c r="A417" s="135" t="s">
        <v>1126</v>
      </c>
      <c r="B417" s="20">
        <v>86</v>
      </c>
      <c r="C417" s="20" t="s">
        <v>929</v>
      </c>
      <c r="D417" s="20" t="s">
        <v>929</v>
      </c>
      <c r="E417" s="22" t="s">
        <v>68</v>
      </c>
      <c r="F417" s="32">
        <v>6.4</v>
      </c>
    </row>
    <row r="418" spans="1:6" x14ac:dyDescent="0.2">
      <c r="A418" s="135"/>
      <c r="E418" s="22"/>
    </row>
    <row r="419" spans="1:6" x14ac:dyDescent="0.2">
      <c r="A419" s="13" t="s">
        <v>1127</v>
      </c>
      <c r="C419" s="12"/>
      <c r="D419" s="12"/>
      <c r="E419" s="22"/>
    </row>
    <row r="420" spans="1:6" ht="14.25" x14ac:dyDescent="0.2">
      <c r="A420" s="135" t="s">
        <v>1128</v>
      </c>
      <c r="B420" s="20">
        <v>74</v>
      </c>
      <c r="C420" s="12">
        <v>750</v>
      </c>
      <c r="D420" s="12">
        <v>750</v>
      </c>
      <c r="E420" s="22" t="s">
        <v>68</v>
      </c>
      <c r="F420" s="32">
        <v>3.4</v>
      </c>
    </row>
    <row r="421" spans="1:6" x14ac:dyDescent="0.2">
      <c r="A421" s="135"/>
      <c r="C421" s="12"/>
      <c r="D421" s="12"/>
      <c r="E421" s="22"/>
    </row>
    <row r="422" spans="1:6" x14ac:dyDescent="0.2">
      <c r="A422" s="13" t="s">
        <v>1129</v>
      </c>
      <c r="C422" s="12"/>
      <c r="D422" s="12"/>
      <c r="E422" s="22"/>
    </row>
    <row r="423" spans="1:6" ht="14.25" x14ac:dyDescent="0.2">
      <c r="A423" s="135" t="s">
        <v>1130</v>
      </c>
      <c r="B423" s="20">
        <v>204</v>
      </c>
      <c r="C423" s="12">
        <v>1450</v>
      </c>
      <c r="D423" s="12">
        <v>1450</v>
      </c>
      <c r="E423" s="22" t="s">
        <v>68</v>
      </c>
      <c r="F423" s="32">
        <v>7</v>
      </c>
    </row>
    <row r="424" spans="1:6" x14ac:dyDescent="0.2">
      <c r="A424" s="135"/>
      <c r="C424" s="12"/>
      <c r="D424" s="12"/>
      <c r="E424" s="22"/>
    </row>
    <row r="425" spans="1:6" x14ac:dyDescent="0.2">
      <c r="A425" s="13" t="s">
        <v>1131</v>
      </c>
      <c r="E425" s="22"/>
    </row>
    <row r="426" spans="1:6" ht="14.25" x14ac:dyDescent="0.2">
      <c r="A426" s="135" t="s">
        <v>1132</v>
      </c>
      <c r="B426" s="20">
        <v>88</v>
      </c>
      <c r="C426" s="20" t="s">
        <v>1133</v>
      </c>
      <c r="D426" s="20" t="s">
        <v>1133</v>
      </c>
      <c r="E426" s="22" t="s">
        <v>68</v>
      </c>
      <c r="F426" s="32">
        <v>4.9000000000000004</v>
      </c>
    </row>
    <row r="427" spans="1:6" x14ac:dyDescent="0.2">
      <c r="A427" s="135" t="s">
        <v>1134</v>
      </c>
      <c r="B427" s="20">
        <v>96</v>
      </c>
      <c r="C427" s="20">
        <v>900</v>
      </c>
      <c r="D427" s="20">
        <v>900</v>
      </c>
      <c r="E427" s="22" t="s">
        <v>68</v>
      </c>
      <c r="F427" s="32">
        <v>4.5</v>
      </c>
    </row>
    <row r="428" spans="1:6" x14ac:dyDescent="0.2">
      <c r="A428" s="1"/>
    </row>
    <row r="429" spans="1:6" x14ac:dyDescent="0.2">
      <c r="A429" s="13" t="s">
        <v>1135</v>
      </c>
    </row>
    <row r="430" spans="1:6" x14ac:dyDescent="0.2">
      <c r="A430" s="135" t="s">
        <v>1115</v>
      </c>
      <c r="B430" s="20">
        <v>75</v>
      </c>
      <c r="C430" s="11" t="s">
        <v>1037</v>
      </c>
      <c r="D430" s="11" t="s">
        <v>1037</v>
      </c>
      <c r="E430" s="22" t="s">
        <v>68</v>
      </c>
      <c r="F430" s="32">
        <v>6.3</v>
      </c>
    </row>
    <row r="431" spans="1:6" ht="14.25" x14ac:dyDescent="0.2">
      <c r="A431" s="135" t="s">
        <v>1116</v>
      </c>
      <c r="B431" s="20">
        <v>75</v>
      </c>
      <c r="C431" s="20" t="s">
        <v>1136</v>
      </c>
      <c r="D431" s="20" t="s">
        <v>1136</v>
      </c>
      <c r="E431" s="22" t="s">
        <v>68</v>
      </c>
      <c r="F431" s="32">
        <v>6</v>
      </c>
    </row>
    <row r="432" spans="1:6" ht="14.25" x14ac:dyDescent="0.2">
      <c r="A432" s="135" t="s">
        <v>1137</v>
      </c>
      <c r="B432" s="20">
        <v>75</v>
      </c>
      <c r="C432" s="20" t="s">
        <v>991</v>
      </c>
      <c r="D432" s="20" t="s">
        <v>991</v>
      </c>
      <c r="E432" s="22" t="s">
        <v>68</v>
      </c>
      <c r="F432" s="32">
        <v>4.4000000000000004</v>
      </c>
    </row>
    <row r="433" spans="1:6" x14ac:dyDescent="0.2">
      <c r="A433" s="1"/>
    </row>
    <row r="434" spans="1:6" x14ac:dyDescent="0.2">
      <c r="A434" s="13" t="s">
        <v>1138</v>
      </c>
      <c r="B434" s="94"/>
      <c r="C434" s="94"/>
      <c r="D434" s="94"/>
      <c r="F434" s="113"/>
    </row>
    <row r="435" spans="1:6" x14ac:dyDescent="0.2">
      <c r="A435" s="135" t="s">
        <v>1115</v>
      </c>
      <c r="B435" s="20">
        <v>73</v>
      </c>
      <c r="C435" s="20" t="s">
        <v>991</v>
      </c>
      <c r="D435" s="20" t="s">
        <v>991</v>
      </c>
      <c r="E435" s="22" t="s">
        <v>68</v>
      </c>
      <c r="F435" s="32">
        <v>6.8</v>
      </c>
    </row>
    <row r="436" spans="1:6" ht="14.25" x14ac:dyDescent="0.2">
      <c r="A436" s="135" t="s">
        <v>1116</v>
      </c>
      <c r="B436" s="20">
        <v>73</v>
      </c>
      <c r="C436" s="20" t="s">
        <v>956</v>
      </c>
      <c r="D436" s="20" t="s">
        <v>956</v>
      </c>
      <c r="E436" s="22" t="s">
        <v>68</v>
      </c>
      <c r="F436" s="32">
        <v>7</v>
      </c>
    </row>
    <row r="437" spans="1:6" ht="14.25" x14ac:dyDescent="0.2">
      <c r="A437" s="135" t="s">
        <v>1126</v>
      </c>
      <c r="B437" s="20">
        <v>73</v>
      </c>
      <c r="C437" s="20" t="s">
        <v>925</v>
      </c>
      <c r="D437" s="20" t="s">
        <v>925</v>
      </c>
      <c r="E437" s="22" t="s">
        <v>68</v>
      </c>
      <c r="F437" s="32">
        <v>6.3</v>
      </c>
    </row>
    <row r="438" spans="1:6" x14ac:dyDescent="0.2">
      <c r="A438" s="1"/>
    </row>
    <row r="439" spans="1:6" x14ac:dyDescent="0.2">
      <c r="A439" s="13" t="s">
        <v>1139</v>
      </c>
    </row>
    <row r="440" spans="1:6" x14ac:dyDescent="0.2">
      <c r="A440" s="135" t="s">
        <v>1115</v>
      </c>
      <c r="B440" s="20">
        <v>75</v>
      </c>
      <c r="C440" s="20">
        <v>600</v>
      </c>
      <c r="D440" s="20">
        <v>600</v>
      </c>
      <c r="E440" s="15" t="s">
        <v>68</v>
      </c>
      <c r="F440" s="32">
        <v>4.8</v>
      </c>
    </row>
    <row r="441" spans="1:6" ht="14.25" x14ac:dyDescent="0.2">
      <c r="A441" s="135" t="s">
        <v>1140</v>
      </c>
      <c r="B441" s="20">
        <v>80.31</v>
      </c>
      <c r="C441" s="20">
        <v>500</v>
      </c>
      <c r="D441" s="20">
        <v>500</v>
      </c>
      <c r="E441" s="15" t="s">
        <v>68</v>
      </c>
      <c r="F441" s="32">
        <f>(D441*12/160000)*100</f>
        <v>3.75</v>
      </c>
    </row>
    <row r="443" spans="1:6" x14ac:dyDescent="0.2">
      <c r="A443" s="13" t="s">
        <v>1141</v>
      </c>
    </row>
    <row r="444" spans="1:6" ht="14.25" x14ac:dyDescent="0.2">
      <c r="A444" s="135" t="s">
        <v>1142</v>
      </c>
      <c r="B444" s="20">
        <v>66</v>
      </c>
      <c r="C444" s="20">
        <v>700</v>
      </c>
      <c r="D444" s="20">
        <v>700</v>
      </c>
      <c r="E444" s="15" t="s">
        <v>68</v>
      </c>
      <c r="F444" s="32">
        <f>(550*12/110000)*100</f>
        <v>6</v>
      </c>
    </row>
    <row r="446" spans="1:6" x14ac:dyDescent="0.2">
      <c r="A446" s="13" t="s">
        <v>784</v>
      </c>
    </row>
    <row r="447" spans="1:6" ht="14.25" x14ac:dyDescent="0.2">
      <c r="A447" s="135" t="s">
        <v>1143</v>
      </c>
      <c r="B447" s="20">
        <v>89</v>
      </c>
      <c r="C447" s="20" t="s">
        <v>1050</v>
      </c>
      <c r="D447" s="20" t="s">
        <v>1050</v>
      </c>
      <c r="E447" s="22" t="s">
        <v>68</v>
      </c>
      <c r="F447" s="32">
        <v>4.4000000000000004</v>
      </c>
    </row>
    <row r="448" spans="1:6" x14ac:dyDescent="0.2">
      <c r="A448" s="135"/>
    </row>
    <row r="449" spans="1:6" x14ac:dyDescent="0.2">
      <c r="A449" s="13" t="s">
        <v>1144</v>
      </c>
    </row>
    <row r="450" spans="1:6" ht="14.25" x14ac:dyDescent="0.2">
      <c r="A450" s="135" t="s">
        <v>1116</v>
      </c>
      <c r="B450" s="20">
        <v>68</v>
      </c>
      <c r="C450" s="20" t="s">
        <v>1079</v>
      </c>
      <c r="D450" s="20" t="s">
        <v>1079</v>
      </c>
      <c r="E450" s="22" t="s">
        <v>68</v>
      </c>
      <c r="F450" s="32">
        <v>5.2</v>
      </c>
    </row>
    <row r="451" spans="1:6" ht="14.25" x14ac:dyDescent="0.2">
      <c r="A451" s="135" t="s">
        <v>1126</v>
      </c>
      <c r="B451" s="20">
        <v>68</v>
      </c>
      <c r="C451" s="20" t="s">
        <v>997</v>
      </c>
      <c r="D451" s="20" t="s">
        <v>997</v>
      </c>
      <c r="E451" s="22" t="s">
        <v>68</v>
      </c>
      <c r="F451" s="32">
        <v>4.9000000000000004</v>
      </c>
    </row>
    <row r="453" spans="1:6" x14ac:dyDescent="0.2">
      <c r="A453" s="19" t="s">
        <v>1145</v>
      </c>
    </row>
    <row r="454" spans="1:6" ht="14.25" x14ac:dyDescent="0.2">
      <c r="A454" s="135" t="s">
        <v>1123</v>
      </c>
      <c r="B454" s="20">
        <v>63</v>
      </c>
      <c r="C454" s="20" t="s">
        <v>942</v>
      </c>
      <c r="D454" s="20" t="s">
        <v>942</v>
      </c>
      <c r="E454" s="15" t="s">
        <v>68</v>
      </c>
      <c r="F454" s="32">
        <f>(500*12/80000)*100</f>
        <v>7.5</v>
      </c>
    </row>
    <row r="455" spans="1:6" x14ac:dyDescent="0.2">
      <c r="A455" s="135"/>
    </row>
    <row r="456" spans="1:6" x14ac:dyDescent="0.2">
      <c r="A456" s="29" t="s">
        <v>1146</v>
      </c>
    </row>
    <row r="457" spans="1:6" ht="14.25" x14ac:dyDescent="0.2">
      <c r="A457" s="135" t="s">
        <v>1147</v>
      </c>
      <c r="B457" s="20">
        <v>92</v>
      </c>
      <c r="C457" s="20" t="s">
        <v>1070</v>
      </c>
      <c r="D457" s="20" t="s">
        <v>1070</v>
      </c>
      <c r="E457" s="15" t="s">
        <v>68</v>
      </c>
      <c r="F457" s="32">
        <f>(1200*12/265000)*100</f>
        <v>5.4339622641509431</v>
      </c>
    </row>
    <row r="459" spans="1:6" x14ac:dyDescent="0.2">
      <c r="A459" s="16" t="s">
        <v>1148</v>
      </c>
    </row>
    <row r="460" spans="1:6" ht="14.25" x14ac:dyDescent="0.2">
      <c r="A460" s="135" t="s">
        <v>1149</v>
      </c>
      <c r="B460" s="20">
        <v>84</v>
      </c>
      <c r="C460" s="20" t="s">
        <v>1046</v>
      </c>
      <c r="D460" s="20" t="s">
        <v>1046</v>
      </c>
      <c r="E460" s="15" t="s">
        <v>68</v>
      </c>
      <c r="F460" s="32">
        <v>5.7</v>
      </c>
    </row>
    <row r="461" spans="1:6" x14ac:dyDescent="0.2">
      <c r="A461" s="135"/>
    </row>
    <row r="462" spans="1:6" x14ac:dyDescent="0.2">
      <c r="A462" s="13" t="s">
        <v>1150</v>
      </c>
    </row>
    <row r="463" spans="1:6" ht="14.25" x14ac:dyDescent="0.2">
      <c r="A463" s="135" t="s">
        <v>1140</v>
      </c>
      <c r="B463" s="20">
        <v>64</v>
      </c>
      <c r="C463" s="20">
        <v>650</v>
      </c>
      <c r="D463" s="20">
        <v>650</v>
      </c>
      <c r="E463" s="15" t="s">
        <v>68</v>
      </c>
      <c r="F463" s="32">
        <f>(D463*12/90000)*100</f>
        <v>8.6666666666666679</v>
      </c>
    </row>
    <row r="465" spans="1:6" x14ac:dyDescent="0.2">
      <c r="A465" s="13" t="s">
        <v>1151</v>
      </c>
      <c r="C465" s="12"/>
      <c r="D465" s="12"/>
      <c r="E465" s="22"/>
    </row>
    <row r="466" spans="1:6" ht="14.25" x14ac:dyDescent="0.2">
      <c r="A466" s="135" t="s">
        <v>1130</v>
      </c>
      <c r="B466" s="20">
        <v>79</v>
      </c>
      <c r="C466" s="12">
        <v>700</v>
      </c>
      <c r="D466" s="12">
        <v>700</v>
      </c>
      <c r="E466" s="22" t="s">
        <v>68</v>
      </c>
      <c r="F466" s="32">
        <v>3.8</v>
      </c>
    </row>
    <row r="467" spans="1:6" x14ac:dyDescent="0.2">
      <c r="A467" s="135"/>
      <c r="C467" s="12"/>
      <c r="D467" s="12"/>
      <c r="E467" s="22"/>
    </row>
    <row r="468" spans="1:6" x14ac:dyDescent="0.2">
      <c r="A468" s="13" t="s">
        <v>1152</v>
      </c>
    </row>
    <row r="469" spans="1:6" x14ac:dyDescent="0.2">
      <c r="A469" s="135" t="s">
        <v>1115</v>
      </c>
      <c r="B469" s="20">
        <v>76</v>
      </c>
      <c r="C469" s="20">
        <v>600</v>
      </c>
      <c r="D469" s="20">
        <v>600</v>
      </c>
      <c r="E469" s="15" t="s">
        <v>68</v>
      </c>
      <c r="F469" s="32">
        <f>(550*12/100000)*100</f>
        <v>6.6000000000000005</v>
      </c>
    </row>
    <row r="470" spans="1:6" ht="14.25" x14ac:dyDescent="0.2">
      <c r="A470" s="135" t="s">
        <v>1153</v>
      </c>
      <c r="B470" s="20">
        <v>76</v>
      </c>
      <c r="C470" s="20" t="s">
        <v>962</v>
      </c>
      <c r="D470" s="20" t="s">
        <v>962</v>
      </c>
      <c r="E470" s="22" t="s">
        <v>68</v>
      </c>
      <c r="F470" s="32">
        <v>4.8</v>
      </c>
    </row>
    <row r="472" spans="1:6" x14ac:dyDescent="0.2">
      <c r="A472" s="13" t="s">
        <v>1154</v>
      </c>
    </row>
    <row r="473" spans="1:6" ht="14.25" x14ac:dyDescent="0.2">
      <c r="A473" s="135" t="s">
        <v>1155</v>
      </c>
      <c r="B473" s="20">
        <v>71</v>
      </c>
      <c r="C473" s="20" t="s">
        <v>1156</v>
      </c>
      <c r="D473" s="20" t="s">
        <v>1156</v>
      </c>
      <c r="E473" s="22" t="s">
        <v>68</v>
      </c>
      <c r="F473" s="32">
        <v>6.9</v>
      </c>
    </row>
    <row r="474" spans="1:6" x14ac:dyDescent="0.2">
      <c r="B474" s="13"/>
      <c r="C474" s="13"/>
      <c r="D474" s="13"/>
      <c r="E474" s="13"/>
      <c r="F474" s="13"/>
    </row>
    <row r="475" spans="1:6" x14ac:dyDescent="0.2">
      <c r="A475" s="13" t="s">
        <v>540</v>
      </c>
    </row>
    <row r="476" spans="1:6" ht="14.25" x14ac:dyDescent="0.2">
      <c r="A476" s="135" t="s">
        <v>1157</v>
      </c>
      <c r="B476" s="20">
        <v>70</v>
      </c>
      <c r="C476" s="12" t="s">
        <v>1044</v>
      </c>
      <c r="D476" s="12" t="s">
        <v>1044</v>
      </c>
      <c r="E476" s="22" t="s">
        <v>68</v>
      </c>
      <c r="F476" s="32">
        <v>6.7</v>
      </c>
    </row>
    <row r="477" spans="1:6" ht="14.25" x14ac:dyDescent="0.2">
      <c r="A477" s="135" t="s">
        <v>1137</v>
      </c>
      <c r="B477" s="20">
        <v>70</v>
      </c>
      <c r="C477" s="12" t="s">
        <v>914</v>
      </c>
      <c r="D477" s="12" t="s">
        <v>914</v>
      </c>
      <c r="E477" s="22" t="s">
        <v>68</v>
      </c>
      <c r="F477" s="32">
        <v>5.7</v>
      </c>
    </row>
    <row r="478" spans="1:6" x14ac:dyDescent="0.2">
      <c r="A478" s="135"/>
      <c r="C478" s="12"/>
      <c r="D478" s="12"/>
      <c r="E478" s="22"/>
    </row>
    <row r="479" spans="1:6" x14ac:dyDescent="0.2">
      <c r="A479" s="13" t="s">
        <v>1158</v>
      </c>
      <c r="C479" s="12"/>
      <c r="D479" s="12"/>
      <c r="E479" s="22"/>
    </row>
    <row r="480" spans="1:6" ht="14.25" x14ac:dyDescent="0.2">
      <c r="A480" s="135" t="s">
        <v>1137</v>
      </c>
      <c r="B480" s="20">
        <v>79</v>
      </c>
      <c r="C480" s="12">
        <v>850</v>
      </c>
      <c r="D480" s="12">
        <v>850</v>
      </c>
      <c r="E480" s="15" t="s">
        <v>68</v>
      </c>
      <c r="F480" s="32">
        <v>3</v>
      </c>
    </row>
    <row r="481" spans="1:6" x14ac:dyDescent="0.2">
      <c r="A481" s="135"/>
    </row>
    <row r="482" spans="1:6" x14ac:dyDescent="0.2">
      <c r="A482" s="223" t="s">
        <v>1159</v>
      </c>
      <c r="B482" s="223"/>
      <c r="C482" s="223"/>
      <c r="D482" s="223"/>
      <c r="E482" s="223"/>
      <c r="F482" s="223"/>
    </row>
    <row r="483" spans="1:6" x14ac:dyDescent="0.2">
      <c r="B483" s="12"/>
      <c r="C483" s="12"/>
      <c r="D483" s="12"/>
    </row>
    <row r="484" spans="1:6" x14ac:dyDescent="0.2">
      <c r="A484" s="1" t="s">
        <v>69</v>
      </c>
      <c r="B484" s="12"/>
      <c r="C484" s="12"/>
      <c r="D484" s="12"/>
    </row>
    <row r="485" spans="1:6" x14ac:dyDescent="0.2">
      <c r="A485" s="13" t="s">
        <v>1160</v>
      </c>
      <c r="E485" s="22"/>
    </row>
    <row r="486" spans="1:6" ht="14.25" x14ac:dyDescent="0.2">
      <c r="A486" s="135" t="s">
        <v>1161</v>
      </c>
      <c r="B486" s="20">
        <v>57</v>
      </c>
      <c r="C486" s="12" t="s">
        <v>947</v>
      </c>
      <c r="D486" s="12" t="s">
        <v>947</v>
      </c>
      <c r="E486" s="22" t="s">
        <v>68</v>
      </c>
      <c r="F486" s="32">
        <v>4</v>
      </c>
    </row>
    <row r="487" spans="1:6" x14ac:dyDescent="0.2">
      <c r="A487" s="135"/>
      <c r="C487" s="12"/>
      <c r="D487" s="12"/>
      <c r="E487" s="22"/>
    </row>
    <row r="488" spans="1:6" x14ac:dyDescent="0.2">
      <c r="A488" s="1" t="s">
        <v>82</v>
      </c>
      <c r="B488" s="12"/>
      <c r="C488" s="12"/>
      <c r="D488" s="12"/>
    </row>
    <row r="489" spans="1:6" x14ac:dyDescent="0.2">
      <c r="A489" s="29" t="s">
        <v>1162</v>
      </c>
      <c r="B489" s="13"/>
      <c r="C489" s="13"/>
      <c r="D489" s="13"/>
      <c r="E489" s="13"/>
      <c r="F489" s="13"/>
    </row>
    <row r="490" spans="1:6" ht="14.25" x14ac:dyDescent="0.2">
      <c r="A490" s="135" t="s">
        <v>1116</v>
      </c>
      <c r="B490" s="20">
        <v>163</v>
      </c>
      <c r="C490" s="11">
        <v>1500</v>
      </c>
      <c r="D490" s="11">
        <v>1500</v>
      </c>
      <c r="E490" s="15" t="s">
        <v>68</v>
      </c>
      <c r="F490" s="32">
        <f>(1500*12/660000)*100</f>
        <v>2.7272727272727271</v>
      </c>
    </row>
    <row r="491" spans="1:6" x14ac:dyDescent="0.2">
      <c r="A491" s="135"/>
      <c r="C491" s="11"/>
      <c r="D491" s="11"/>
    </row>
    <row r="492" spans="1:6" x14ac:dyDescent="0.2">
      <c r="A492" s="19" t="s">
        <v>1163</v>
      </c>
      <c r="E492" s="22"/>
    </row>
    <row r="493" spans="1:6" ht="14.25" x14ac:dyDescent="0.2">
      <c r="A493" s="135" t="s">
        <v>1164</v>
      </c>
      <c r="B493" s="20">
        <v>93</v>
      </c>
      <c r="C493" s="11">
        <v>1600</v>
      </c>
      <c r="D493" s="11">
        <v>1600</v>
      </c>
      <c r="E493" s="22" t="s">
        <v>68</v>
      </c>
      <c r="F493" s="32">
        <v>7.7</v>
      </c>
    </row>
    <row r="494" spans="1:6" ht="14.25" x14ac:dyDescent="0.2">
      <c r="A494" s="136" t="s">
        <v>1165</v>
      </c>
      <c r="B494" s="20">
        <v>93</v>
      </c>
      <c r="C494" s="21" t="s">
        <v>1166</v>
      </c>
      <c r="D494" s="21" t="s">
        <v>1166</v>
      </c>
      <c r="E494" s="22" t="s">
        <v>68</v>
      </c>
      <c r="F494" s="32">
        <v>6.7</v>
      </c>
    </row>
    <row r="495" spans="1:6" x14ac:dyDescent="0.2">
      <c r="A495" s="19"/>
    </row>
    <row r="496" spans="1:6" s="1" customFormat="1" x14ac:dyDescent="0.2">
      <c r="A496" s="19"/>
      <c r="B496" s="20"/>
      <c r="C496" s="20"/>
      <c r="D496" s="20"/>
      <c r="E496" s="15"/>
      <c r="F496" s="32"/>
    </row>
    <row r="497" spans="1:6" s="1" customFormat="1" x14ac:dyDescent="0.2">
      <c r="A497" s="13" t="s">
        <v>1167</v>
      </c>
      <c r="B497" s="20"/>
      <c r="C497" s="20"/>
      <c r="D497" s="20"/>
      <c r="E497" s="22"/>
      <c r="F497" s="32"/>
    </row>
    <row r="498" spans="1:6" s="1" customFormat="1" ht="14.25" x14ac:dyDescent="0.2">
      <c r="A498" s="135" t="s">
        <v>1128</v>
      </c>
      <c r="B498" s="20">
        <v>75.8</v>
      </c>
      <c r="C498" s="20">
        <v>650</v>
      </c>
      <c r="D498" s="20">
        <v>650</v>
      </c>
      <c r="E498" s="22" t="s">
        <v>68</v>
      </c>
      <c r="F498" s="32">
        <v>4</v>
      </c>
    </row>
    <row r="499" spans="1:6" s="1" customFormat="1" x14ac:dyDescent="0.2">
      <c r="A499" s="13"/>
      <c r="B499" s="20"/>
      <c r="C499" s="20"/>
      <c r="D499" s="20"/>
      <c r="E499" s="22"/>
      <c r="F499" s="32"/>
    </row>
    <row r="500" spans="1:6" s="1" customFormat="1" x14ac:dyDescent="0.2">
      <c r="A500" s="13" t="s">
        <v>1168</v>
      </c>
      <c r="B500" s="12"/>
      <c r="C500" s="21"/>
      <c r="D500" s="21"/>
      <c r="E500" s="22"/>
      <c r="F500" s="18"/>
    </row>
    <row r="501" spans="1:6" ht="14.25" x14ac:dyDescent="0.2">
      <c r="A501" s="135" t="s">
        <v>1116</v>
      </c>
      <c r="B501" s="21">
        <v>104</v>
      </c>
      <c r="C501" s="39">
        <v>1300</v>
      </c>
      <c r="D501" s="39">
        <v>1300</v>
      </c>
      <c r="E501" s="15" t="s">
        <v>68</v>
      </c>
      <c r="F501" s="32">
        <f>(1300*12/330000)*100</f>
        <v>4.7272727272727275</v>
      </c>
    </row>
    <row r="502" spans="1:6" ht="14.25" x14ac:dyDescent="0.2">
      <c r="A502" s="135" t="s">
        <v>1128</v>
      </c>
      <c r="B502" s="21">
        <v>102</v>
      </c>
      <c r="C502" s="39">
        <v>1300</v>
      </c>
      <c r="D502" s="39">
        <v>1300</v>
      </c>
      <c r="E502" s="22" t="s">
        <v>68</v>
      </c>
      <c r="F502" s="32">
        <v>4.8</v>
      </c>
    </row>
    <row r="503" spans="1:6" ht="14.25" x14ac:dyDescent="0.2">
      <c r="A503" s="135" t="s">
        <v>1169</v>
      </c>
      <c r="B503" s="21">
        <v>94</v>
      </c>
      <c r="C503" s="21" t="s">
        <v>1170</v>
      </c>
      <c r="D503" s="21" t="s">
        <v>1170</v>
      </c>
      <c r="E503" s="22" t="s">
        <v>68</v>
      </c>
      <c r="F503" s="18">
        <v>5</v>
      </c>
    </row>
    <row r="504" spans="1:6" x14ac:dyDescent="0.2">
      <c r="B504" s="12"/>
      <c r="C504" s="21"/>
      <c r="D504" s="21"/>
      <c r="E504" s="22"/>
      <c r="F504" s="18"/>
    </row>
    <row r="505" spans="1:6" x14ac:dyDescent="0.2">
      <c r="A505" s="223" t="s">
        <v>1171</v>
      </c>
      <c r="B505" s="223"/>
      <c r="C505" s="223"/>
      <c r="D505" s="223"/>
      <c r="E505" s="223"/>
      <c r="F505" s="223"/>
    </row>
    <row r="507" spans="1:6" x14ac:dyDescent="0.2">
      <c r="A507" s="1" t="s">
        <v>82</v>
      </c>
    </row>
    <row r="508" spans="1:6" x14ac:dyDescent="0.2">
      <c r="A508" s="86" t="s">
        <v>1045</v>
      </c>
    </row>
    <row r="509" spans="1:6" x14ac:dyDescent="0.2">
      <c r="A509" s="135" t="s">
        <v>1115</v>
      </c>
      <c r="B509" s="20">
        <v>66</v>
      </c>
      <c r="C509" s="20" t="s">
        <v>1079</v>
      </c>
      <c r="D509" s="20" t="s">
        <v>1079</v>
      </c>
      <c r="E509" s="22" t="s">
        <v>68</v>
      </c>
      <c r="F509" s="32">
        <v>4.4000000000000004</v>
      </c>
    </row>
    <row r="510" spans="1:6" ht="14.25" x14ac:dyDescent="0.2">
      <c r="A510" s="135" t="s">
        <v>1116</v>
      </c>
      <c r="B510" s="20">
        <v>96.43</v>
      </c>
      <c r="C510" s="20">
        <v>800</v>
      </c>
      <c r="D510" s="20">
        <v>800</v>
      </c>
      <c r="E510" s="22" t="s">
        <v>68</v>
      </c>
      <c r="F510" s="32">
        <v>4.8</v>
      </c>
    </row>
    <row r="512" spans="1:6" x14ac:dyDescent="0.2">
      <c r="A512" s="13" t="s">
        <v>1172</v>
      </c>
    </row>
    <row r="513" spans="1:6" x14ac:dyDescent="0.2">
      <c r="A513" s="135" t="s">
        <v>1115</v>
      </c>
      <c r="B513" s="20">
        <v>64</v>
      </c>
      <c r="C513" s="20" t="s">
        <v>994</v>
      </c>
      <c r="D513" s="20" t="s">
        <v>1020</v>
      </c>
      <c r="E513" s="22">
        <v>12.5</v>
      </c>
      <c r="F513" s="32">
        <v>6.1</v>
      </c>
    </row>
    <row r="514" spans="1:6" ht="14.25" x14ac:dyDescent="0.2">
      <c r="A514" s="135" t="s">
        <v>1116</v>
      </c>
      <c r="B514" s="20">
        <v>64</v>
      </c>
      <c r="C514" s="20" t="s">
        <v>925</v>
      </c>
      <c r="D514" s="20" t="s">
        <v>925</v>
      </c>
      <c r="E514" s="22" t="s">
        <v>68</v>
      </c>
      <c r="F514" s="32">
        <v>6.7</v>
      </c>
    </row>
    <row r="516" spans="1:6" x14ac:dyDescent="0.2">
      <c r="B516" s="13"/>
      <c r="C516" s="13"/>
      <c r="D516" s="12"/>
      <c r="E516" s="123"/>
    </row>
  </sheetData>
  <mergeCells count="19">
    <mergeCell ref="A9:F9"/>
    <mergeCell ref="A49:F49"/>
    <mergeCell ref="A98:F98"/>
    <mergeCell ref="A199:F199"/>
    <mergeCell ref="A6:A7"/>
    <mergeCell ref="B6:B7"/>
    <mergeCell ref="C6:D6"/>
    <mergeCell ref="E6:E7"/>
    <mergeCell ref="F6:F7"/>
    <mergeCell ref="A211:F211"/>
    <mergeCell ref="A231:F231"/>
    <mergeCell ref="A308:F308"/>
    <mergeCell ref="A336:F336"/>
    <mergeCell ref="A350:F350"/>
    <mergeCell ref="A368:F368"/>
    <mergeCell ref="A373:F373"/>
    <mergeCell ref="A409:F409"/>
    <mergeCell ref="A482:F482"/>
    <mergeCell ref="A505:F505"/>
  </mergeCells>
  <printOptions gridLines="1" gridLinesSet="0"/>
  <pageMargins left="0.7" right="0.7" top="0.75" bottom="0.75" header="0.3" footer="0.3"/>
  <pageSetup paperSize="9" fitToWidth="0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9"/>
  <sheetViews>
    <sheetView topLeftCell="A169" zoomScale="90" zoomScaleNormal="90" workbookViewId="0">
      <selection activeCell="G179" sqref="G179"/>
    </sheetView>
  </sheetViews>
  <sheetFormatPr defaultColWidth="9.140625" defaultRowHeight="12.75" x14ac:dyDescent="0.2"/>
  <cols>
    <col min="1" max="1" width="39.7109375" style="95" customWidth="1"/>
    <col min="2" max="2" width="11" style="93" bestFit="1" customWidth="1"/>
    <col min="3" max="3" width="10.5703125" style="93" bestFit="1" customWidth="1"/>
    <col min="4" max="4" width="18.85546875" style="105" customWidth="1"/>
    <col min="5" max="5" width="21.5703125" style="105" customWidth="1"/>
    <col min="6" max="6" width="15.5703125" style="112" customWidth="1"/>
    <col min="7" max="16384" width="9.140625" style="95"/>
  </cols>
  <sheetData>
    <row r="2" spans="1:6" x14ac:dyDescent="0.2">
      <c r="A2" s="1" t="s">
        <v>1173</v>
      </c>
      <c r="B2" s="20"/>
      <c r="C2" s="20"/>
      <c r="D2" s="12"/>
      <c r="E2" s="12"/>
      <c r="F2" s="32"/>
    </row>
    <row r="3" spans="1:6" x14ac:dyDescent="0.2">
      <c r="A3" s="1" t="s">
        <v>10</v>
      </c>
      <c r="B3" s="20"/>
      <c r="C3" s="20"/>
      <c r="D3" s="12"/>
      <c r="E3" s="12"/>
      <c r="F3" s="32"/>
    </row>
    <row r="4" spans="1:6" x14ac:dyDescent="0.2">
      <c r="A4" s="1" t="s">
        <v>11</v>
      </c>
      <c r="B4" s="20"/>
      <c r="C4" s="20"/>
      <c r="D4" s="12"/>
      <c r="E4" s="12"/>
      <c r="F4" s="32"/>
    </row>
    <row r="5" spans="1:6" x14ac:dyDescent="0.2">
      <c r="A5" s="1"/>
      <c r="B5" s="20"/>
      <c r="C5" s="20"/>
      <c r="D5" s="12"/>
      <c r="E5" s="12"/>
      <c r="F5" s="32"/>
    </row>
    <row r="6" spans="1:6" ht="30" customHeight="1" x14ac:dyDescent="0.2">
      <c r="A6" s="220" t="s">
        <v>1174</v>
      </c>
      <c r="B6" s="228" t="s">
        <v>37</v>
      </c>
      <c r="C6" s="228" t="s">
        <v>38</v>
      </c>
      <c r="D6" s="220" t="s">
        <v>39</v>
      </c>
      <c r="E6" s="220"/>
      <c r="F6" s="222" t="s">
        <v>1175</v>
      </c>
    </row>
    <row r="7" spans="1:6" ht="33" customHeight="1" x14ac:dyDescent="0.2">
      <c r="A7" s="220"/>
      <c r="B7" s="228"/>
      <c r="C7" s="228"/>
      <c r="D7" s="175">
        <v>2020</v>
      </c>
      <c r="E7" s="175">
        <v>2021</v>
      </c>
      <c r="F7" s="222"/>
    </row>
    <row r="8" spans="1:6" x14ac:dyDescent="0.2">
      <c r="A8" s="121"/>
      <c r="B8" s="141"/>
      <c r="C8" s="141"/>
      <c r="D8" s="121"/>
      <c r="E8" s="121"/>
      <c r="F8" s="142"/>
    </row>
    <row r="9" spans="1:6" x14ac:dyDescent="0.2">
      <c r="A9" s="176" t="s">
        <v>1176</v>
      </c>
      <c r="B9" s="196"/>
      <c r="C9" s="196"/>
      <c r="D9" s="197"/>
      <c r="E9" s="197"/>
      <c r="F9" s="198"/>
    </row>
    <row r="10" spans="1:6" x14ac:dyDescent="0.2">
      <c r="A10" s="1"/>
      <c r="D10" s="137"/>
      <c r="E10" s="137"/>
    </row>
    <row r="11" spans="1:6" x14ac:dyDescent="0.2">
      <c r="A11" s="1" t="s">
        <v>1177</v>
      </c>
      <c r="D11" s="137"/>
      <c r="E11" s="137"/>
    </row>
    <row r="12" spans="1:6" s="13" customFormat="1" x14ac:dyDescent="0.2">
      <c r="A12" s="13" t="s">
        <v>1178</v>
      </c>
      <c r="B12" s="11">
        <v>214</v>
      </c>
      <c r="C12" s="11">
        <v>390</v>
      </c>
      <c r="D12" s="138" t="s">
        <v>1179</v>
      </c>
      <c r="E12" s="138">
        <v>800000</v>
      </c>
      <c r="F12" s="32">
        <v>3.2</v>
      </c>
    </row>
    <row r="13" spans="1:6" s="13" customFormat="1" x14ac:dyDescent="0.2">
      <c r="A13" s="13" t="s">
        <v>1180</v>
      </c>
      <c r="B13" s="11">
        <v>228</v>
      </c>
      <c r="C13" s="11">
        <v>385</v>
      </c>
      <c r="D13" s="138" t="s">
        <v>44</v>
      </c>
      <c r="E13" s="138">
        <v>800000</v>
      </c>
      <c r="F13" s="32" t="s">
        <v>45</v>
      </c>
    </row>
    <row r="14" spans="1:6" s="13" customFormat="1" x14ac:dyDescent="0.2">
      <c r="A14" s="1"/>
      <c r="B14" s="11"/>
      <c r="C14" s="11"/>
      <c r="D14" s="138"/>
      <c r="E14" s="138"/>
      <c r="F14" s="32"/>
    </row>
    <row r="15" spans="1:6" s="13" customFormat="1" x14ac:dyDescent="0.2">
      <c r="A15" s="1" t="s">
        <v>1181</v>
      </c>
      <c r="B15" s="11"/>
      <c r="C15" s="11"/>
      <c r="D15" s="138"/>
      <c r="E15" s="138"/>
      <c r="F15" s="32"/>
    </row>
    <row r="16" spans="1:6" s="13" customFormat="1" x14ac:dyDescent="0.2">
      <c r="A16" s="13" t="s">
        <v>1182</v>
      </c>
      <c r="B16" s="11">
        <v>186</v>
      </c>
      <c r="C16" s="11">
        <v>322</v>
      </c>
      <c r="D16" s="138" t="s">
        <v>44</v>
      </c>
      <c r="E16" s="138">
        <v>300000</v>
      </c>
      <c r="F16" s="32" t="s">
        <v>45</v>
      </c>
    </row>
    <row r="17" spans="1:6" s="13" customFormat="1" x14ac:dyDescent="0.2">
      <c r="A17" s="1"/>
      <c r="B17" s="11"/>
      <c r="C17" s="11"/>
      <c r="D17" s="138"/>
      <c r="E17" s="138"/>
      <c r="F17" s="32"/>
    </row>
    <row r="18" spans="1:6" s="13" customFormat="1" x14ac:dyDescent="0.2">
      <c r="A18" s="176" t="s">
        <v>1183</v>
      </c>
      <c r="B18" s="179"/>
      <c r="C18" s="179"/>
      <c r="D18" s="199"/>
      <c r="E18" s="199"/>
      <c r="F18" s="187"/>
    </row>
    <row r="19" spans="1:6" s="13" customFormat="1" x14ac:dyDescent="0.2">
      <c r="A19" s="1"/>
      <c r="B19" s="11"/>
      <c r="C19" s="11"/>
      <c r="D19" s="138"/>
      <c r="E19" s="138"/>
      <c r="F19" s="32"/>
    </row>
    <row r="20" spans="1:6" s="13" customFormat="1" x14ac:dyDescent="0.2">
      <c r="A20" s="1" t="s">
        <v>1181</v>
      </c>
      <c r="B20" s="11"/>
      <c r="C20" s="11"/>
      <c r="D20" s="35"/>
      <c r="E20" s="35"/>
      <c r="F20" s="32"/>
    </row>
    <row r="21" spans="1:6" s="13" customFormat="1" x14ac:dyDescent="0.2">
      <c r="A21" s="1"/>
      <c r="B21" s="11"/>
      <c r="C21" s="11"/>
      <c r="D21" s="35"/>
      <c r="E21" s="35"/>
      <c r="F21" s="32"/>
    </row>
    <row r="22" spans="1:6" s="13" customFormat="1" x14ac:dyDescent="0.2">
      <c r="A22" s="1" t="s">
        <v>1184</v>
      </c>
      <c r="B22" s="11"/>
      <c r="C22" s="11"/>
      <c r="D22" s="35"/>
      <c r="E22" s="35"/>
      <c r="F22" s="32"/>
    </row>
    <row r="23" spans="1:6" s="13" customFormat="1" x14ac:dyDescent="0.2">
      <c r="A23" s="13" t="s">
        <v>197</v>
      </c>
      <c r="B23" s="11">
        <v>128</v>
      </c>
      <c r="C23" s="11">
        <v>135</v>
      </c>
      <c r="D23" s="35" t="s">
        <v>44</v>
      </c>
      <c r="E23" s="35">
        <v>200000</v>
      </c>
      <c r="F23" s="32" t="s">
        <v>45</v>
      </c>
    </row>
    <row r="24" spans="1:6" s="13" customFormat="1" x14ac:dyDescent="0.2">
      <c r="A24" s="13" t="s">
        <v>1185</v>
      </c>
      <c r="B24" s="11">
        <v>153</v>
      </c>
      <c r="C24" s="11">
        <v>125</v>
      </c>
      <c r="D24" s="35" t="s">
        <v>44</v>
      </c>
      <c r="E24" s="35">
        <v>180000</v>
      </c>
      <c r="F24" s="32" t="s">
        <v>45</v>
      </c>
    </row>
    <row r="25" spans="1:6" s="13" customFormat="1" x14ac:dyDescent="0.2">
      <c r="A25" s="1"/>
      <c r="B25" s="11"/>
      <c r="C25" s="11"/>
      <c r="D25" s="35"/>
      <c r="E25" s="35"/>
      <c r="F25" s="32"/>
    </row>
    <row r="26" spans="1:6" s="13" customFormat="1" x14ac:dyDescent="0.2">
      <c r="A26" s="1" t="s">
        <v>1186</v>
      </c>
      <c r="B26" s="11"/>
      <c r="C26" s="11"/>
      <c r="D26" s="35"/>
      <c r="E26" s="35"/>
      <c r="F26" s="32"/>
    </row>
    <row r="27" spans="1:6" s="13" customFormat="1" x14ac:dyDescent="0.2">
      <c r="A27" s="1"/>
      <c r="B27" s="11"/>
      <c r="C27" s="11"/>
      <c r="D27" s="35"/>
      <c r="E27" s="35"/>
      <c r="F27" s="32"/>
    </row>
    <row r="28" spans="1:6" s="13" customFormat="1" x14ac:dyDescent="0.2">
      <c r="A28" s="1" t="s">
        <v>52</v>
      </c>
      <c r="B28" s="11"/>
      <c r="C28" s="11"/>
      <c r="D28" s="35"/>
      <c r="E28" s="35"/>
      <c r="F28" s="32"/>
    </row>
    <row r="29" spans="1:6" s="13" customFormat="1" x14ac:dyDescent="0.2">
      <c r="A29" s="13" t="s">
        <v>128</v>
      </c>
      <c r="B29" s="11">
        <v>170</v>
      </c>
      <c r="C29" s="11">
        <v>162</v>
      </c>
      <c r="D29" s="35">
        <v>380000</v>
      </c>
      <c r="E29" s="35">
        <v>420000</v>
      </c>
      <c r="F29" s="32">
        <v>10.53</v>
      </c>
    </row>
    <row r="30" spans="1:6" s="13" customFormat="1" x14ac:dyDescent="0.2">
      <c r="B30" s="11"/>
      <c r="C30" s="11"/>
      <c r="D30" s="35"/>
      <c r="E30" s="35"/>
      <c r="F30" s="32"/>
    </row>
    <row r="31" spans="1:6" s="13" customFormat="1" x14ac:dyDescent="0.2">
      <c r="A31" s="1" t="s">
        <v>1187</v>
      </c>
      <c r="B31" s="11"/>
      <c r="C31" s="11"/>
      <c r="D31" s="35"/>
      <c r="E31" s="35"/>
      <c r="F31" s="32"/>
    </row>
    <row r="32" spans="1:6" s="13" customFormat="1" x14ac:dyDescent="0.2">
      <c r="A32" s="1"/>
      <c r="B32" s="11"/>
      <c r="C32" s="11"/>
      <c r="D32" s="35"/>
      <c r="E32" s="35"/>
      <c r="F32" s="32"/>
    </row>
    <row r="33" spans="1:6" s="13" customFormat="1" x14ac:dyDescent="0.2">
      <c r="A33" s="1" t="s">
        <v>69</v>
      </c>
      <c r="B33" s="11"/>
      <c r="C33" s="11"/>
      <c r="D33" s="35"/>
      <c r="E33" s="35"/>
      <c r="F33" s="32"/>
    </row>
    <row r="34" spans="1:6" s="13" customFormat="1" x14ac:dyDescent="0.2">
      <c r="A34" s="13" t="s">
        <v>1188</v>
      </c>
      <c r="B34" s="11">
        <v>130</v>
      </c>
      <c r="C34" s="11">
        <v>123</v>
      </c>
      <c r="D34" s="35" t="s">
        <v>44</v>
      </c>
      <c r="E34" s="35">
        <v>145000</v>
      </c>
      <c r="F34" s="32" t="s">
        <v>45</v>
      </c>
    </row>
    <row r="35" spans="1:6" s="13" customFormat="1" x14ac:dyDescent="0.2">
      <c r="A35" s="1"/>
      <c r="B35" s="11"/>
      <c r="C35" s="11"/>
      <c r="D35" s="35"/>
      <c r="E35" s="35"/>
      <c r="F35" s="32"/>
    </row>
    <row r="36" spans="1:6" s="13" customFormat="1" x14ac:dyDescent="0.2">
      <c r="A36" s="176" t="s">
        <v>1189</v>
      </c>
      <c r="B36" s="179"/>
      <c r="C36" s="179"/>
      <c r="D36" s="199"/>
      <c r="E36" s="199"/>
      <c r="F36" s="187"/>
    </row>
    <row r="37" spans="1:6" s="13" customFormat="1" x14ac:dyDescent="0.2">
      <c r="A37" s="1"/>
      <c r="B37" s="11"/>
      <c r="C37" s="11"/>
      <c r="D37" s="138"/>
      <c r="E37" s="138"/>
      <c r="F37" s="32"/>
    </row>
    <row r="38" spans="1:6" s="13" customFormat="1" x14ac:dyDescent="0.2">
      <c r="A38" s="1" t="s">
        <v>1186</v>
      </c>
      <c r="B38" s="11"/>
      <c r="C38" s="11"/>
      <c r="D38" s="35"/>
      <c r="E38" s="35"/>
      <c r="F38" s="35"/>
    </row>
    <row r="39" spans="1:6" s="13" customFormat="1" x14ac:dyDescent="0.2">
      <c r="A39" s="1"/>
      <c r="B39" s="11"/>
      <c r="C39" s="11"/>
      <c r="D39" s="35"/>
      <c r="E39" s="35"/>
      <c r="F39" s="35"/>
    </row>
    <row r="40" spans="1:6" s="13" customFormat="1" x14ac:dyDescent="0.2">
      <c r="A40" s="1" t="s">
        <v>82</v>
      </c>
      <c r="B40" s="11"/>
      <c r="C40" s="11"/>
      <c r="D40" s="35"/>
      <c r="E40" s="35"/>
      <c r="F40" s="32"/>
    </row>
    <row r="41" spans="1:6" s="13" customFormat="1" x14ac:dyDescent="0.2">
      <c r="A41" s="13" t="s">
        <v>1190</v>
      </c>
      <c r="B41" s="11">
        <v>143</v>
      </c>
      <c r="C41" s="11">
        <v>197</v>
      </c>
      <c r="D41" s="35" t="s">
        <v>44</v>
      </c>
      <c r="E41" s="35">
        <v>450000</v>
      </c>
      <c r="F41" s="32" t="s">
        <v>45</v>
      </c>
    </row>
    <row r="42" spans="1:6" s="13" customFormat="1" x14ac:dyDescent="0.2">
      <c r="A42" s="1"/>
      <c r="B42" s="11"/>
      <c r="C42" s="11"/>
      <c r="D42" s="35"/>
      <c r="E42" s="35"/>
      <c r="F42" s="32"/>
    </row>
    <row r="43" spans="1:6" s="13" customFormat="1" x14ac:dyDescent="0.2">
      <c r="A43" s="176" t="s">
        <v>1191</v>
      </c>
      <c r="B43" s="179"/>
      <c r="C43" s="179"/>
      <c r="D43" s="199"/>
      <c r="E43" s="199"/>
      <c r="F43" s="187"/>
    </row>
    <row r="44" spans="1:6" s="13" customFormat="1" x14ac:dyDescent="0.2">
      <c r="A44" s="1"/>
      <c r="B44" s="11"/>
      <c r="C44" s="11"/>
      <c r="D44" s="138"/>
      <c r="E44" s="138"/>
      <c r="F44" s="32"/>
    </row>
    <row r="45" spans="1:6" s="13" customFormat="1" x14ac:dyDescent="0.2">
      <c r="A45" s="1" t="s">
        <v>1177</v>
      </c>
      <c r="B45" s="11"/>
      <c r="C45" s="11"/>
      <c r="D45" s="35"/>
      <c r="E45" s="35"/>
      <c r="F45" s="32"/>
    </row>
    <row r="46" spans="1:6" s="13" customFormat="1" x14ac:dyDescent="0.2">
      <c r="A46" s="1"/>
      <c r="B46" s="11"/>
      <c r="C46" s="11"/>
      <c r="D46" s="35"/>
      <c r="E46" s="35"/>
      <c r="F46" s="32"/>
    </row>
    <row r="47" spans="1:6" s="13" customFormat="1" x14ac:dyDescent="0.2">
      <c r="A47" s="1" t="s">
        <v>52</v>
      </c>
      <c r="B47" s="11"/>
      <c r="C47" s="11"/>
      <c r="D47" s="35"/>
      <c r="E47" s="35"/>
      <c r="F47" s="32"/>
    </row>
    <row r="48" spans="1:6" s="13" customFormat="1" x14ac:dyDescent="0.2">
      <c r="A48" s="13" t="s">
        <v>1192</v>
      </c>
      <c r="B48" s="11">
        <v>149</v>
      </c>
      <c r="C48" s="11">
        <v>248</v>
      </c>
      <c r="D48" s="35" t="s">
        <v>44</v>
      </c>
      <c r="E48" s="35">
        <v>600000</v>
      </c>
      <c r="F48" s="32" t="s">
        <v>45</v>
      </c>
    </row>
    <row r="49" spans="1:6" s="13" customFormat="1" x14ac:dyDescent="0.2">
      <c r="B49" s="11"/>
      <c r="C49" s="11"/>
      <c r="D49" s="35"/>
      <c r="E49" s="35"/>
      <c r="F49" s="32"/>
    </row>
    <row r="50" spans="1:6" s="13" customFormat="1" x14ac:dyDescent="0.2">
      <c r="A50" s="1" t="s">
        <v>69</v>
      </c>
      <c r="B50" s="11"/>
      <c r="C50" s="11"/>
      <c r="D50" s="11"/>
      <c r="E50" s="11"/>
      <c r="F50" s="11"/>
    </row>
    <row r="51" spans="1:6" s="13" customFormat="1" x14ac:dyDescent="0.2">
      <c r="A51" s="13" t="s">
        <v>1193</v>
      </c>
      <c r="B51" s="11">
        <v>186</v>
      </c>
      <c r="C51" s="11">
        <v>372</v>
      </c>
      <c r="D51" s="11" t="s">
        <v>44</v>
      </c>
      <c r="E51" s="11">
        <v>600000</v>
      </c>
      <c r="F51" s="11" t="s">
        <v>45</v>
      </c>
    </row>
    <row r="52" spans="1:6" s="13" customFormat="1" x14ac:dyDescent="0.2">
      <c r="A52" s="13" t="s">
        <v>1194</v>
      </c>
      <c r="B52" s="11">
        <v>125</v>
      </c>
      <c r="C52" s="11">
        <v>235</v>
      </c>
      <c r="D52" s="35" t="s">
        <v>44</v>
      </c>
      <c r="E52" s="35" t="s">
        <v>1195</v>
      </c>
      <c r="F52" s="32" t="s">
        <v>45</v>
      </c>
    </row>
    <row r="53" spans="1:6" s="13" customFormat="1" x14ac:dyDescent="0.2">
      <c r="B53" s="11"/>
      <c r="C53" s="11"/>
      <c r="D53" s="35"/>
      <c r="E53" s="35"/>
      <c r="F53" s="32"/>
    </row>
    <row r="54" spans="1:6" s="13" customFormat="1" x14ac:dyDescent="0.2">
      <c r="A54" s="28" t="s">
        <v>82</v>
      </c>
      <c r="B54" s="20"/>
      <c r="C54" s="20"/>
      <c r="D54" s="35"/>
      <c r="E54" s="35"/>
      <c r="F54" s="35"/>
    </row>
    <row r="55" spans="1:6" s="13" customFormat="1" x14ac:dyDescent="0.2">
      <c r="A55" s="13" t="s">
        <v>1196</v>
      </c>
      <c r="B55" s="20">
        <v>147</v>
      </c>
      <c r="C55" s="20">
        <v>338</v>
      </c>
      <c r="D55" s="35">
        <v>600000</v>
      </c>
      <c r="E55" s="35" t="s">
        <v>1197</v>
      </c>
      <c r="F55" s="139">
        <v>18.600000000000001</v>
      </c>
    </row>
    <row r="56" spans="1:6" s="13" customFormat="1" x14ac:dyDescent="0.2">
      <c r="A56" s="13" t="s">
        <v>1198</v>
      </c>
      <c r="B56" s="20">
        <v>223</v>
      </c>
      <c r="C56" s="20">
        <v>438</v>
      </c>
      <c r="D56" s="35" t="s">
        <v>44</v>
      </c>
      <c r="E56" s="35">
        <v>700000</v>
      </c>
      <c r="F56" s="138" t="s">
        <v>45</v>
      </c>
    </row>
    <row r="57" spans="1:6" s="13" customFormat="1" x14ac:dyDescent="0.2">
      <c r="A57" s="13" t="s">
        <v>1199</v>
      </c>
      <c r="B57" s="11">
        <v>198</v>
      </c>
      <c r="C57" s="11">
        <v>299</v>
      </c>
      <c r="D57" s="11">
        <v>1000000</v>
      </c>
      <c r="E57" s="11" t="s">
        <v>1200</v>
      </c>
      <c r="F57" s="32">
        <v>16.5</v>
      </c>
    </row>
    <row r="58" spans="1:6" s="13" customFormat="1" ht="15.75" customHeight="1" x14ac:dyDescent="0.2">
      <c r="A58" s="1"/>
      <c r="B58" s="11"/>
      <c r="C58" s="11"/>
      <c r="D58" s="35"/>
      <c r="E58" s="35"/>
      <c r="F58" s="32"/>
    </row>
    <row r="59" spans="1:6" s="13" customFormat="1" x14ac:dyDescent="0.2">
      <c r="A59" s="1" t="s">
        <v>1181</v>
      </c>
      <c r="B59" s="11"/>
      <c r="C59" s="11"/>
      <c r="D59" s="35"/>
      <c r="E59" s="35"/>
      <c r="F59" s="32"/>
    </row>
    <row r="60" spans="1:6" s="13" customFormat="1" x14ac:dyDescent="0.2">
      <c r="A60" s="1"/>
      <c r="B60" s="11"/>
      <c r="C60" s="11"/>
      <c r="D60" s="35"/>
      <c r="E60" s="35"/>
      <c r="F60" s="32"/>
    </row>
    <row r="61" spans="1:6" s="13" customFormat="1" x14ac:dyDescent="0.2">
      <c r="A61" s="1" t="s">
        <v>52</v>
      </c>
      <c r="B61" s="11"/>
      <c r="C61" s="11"/>
      <c r="D61" s="35"/>
      <c r="E61" s="35"/>
      <c r="F61" s="32"/>
    </row>
    <row r="62" spans="1:6" s="13" customFormat="1" x14ac:dyDescent="0.2">
      <c r="A62" s="13" t="s">
        <v>592</v>
      </c>
      <c r="B62" s="11">
        <v>178</v>
      </c>
      <c r="C62" s="11">
        <v>292</v>
      </c>
      <c r="D62" s="35" t="s">
        <v>44</v>
      </c>
      <c r="E62" s="35">
        <v>600000</v>
      </c>
      <c r="F62" s="32" t="s">
        <v>45</v>
      </c>
    </row>
    <row r="63" spans="1:6" s="13" customFormat="1" x14ac:dyDescent="0.2">
      <c r="B63" s="11"/>
      <c r="C63" s="11"/>
      <c r="D63" s="35"/>
      <c r="E63" s="35"/>
      <c r="F63" s="32"/>
    </row>
    <row r="64" spans="1:6" s="13" customFormat="1" x14ac:dyDescent="0.2">
      <c r="A64" s="1" t="s">
        <v>47</v>
      </c>
      <c r="B64" s="11"/>
      <c r="C64" s="11"/>
      <c r="D64" s="35"/>
      <c r="E64" s="35"/>
      <c r="F64" s="32"/>
    </row>
    <row r="65" spans="1:6" s="13" customFormat="1" x14ac:dyDescent="0.2">
      <c r="A65" s="13" t="s">
        <v>1201</v>
      </c>
      <c r="B65" s="11">
        <v>164</v>
      </c>
      <c r="C65" s="11">
        <v>320</v>
      </c>
      <c r="D65" s="35" t="s">
        <v>44</v>
      </c>
      <c r="E65" s="35">
        <v>380000</v>
      </c>
      <c r="F65" s="32" t="s">
        <v>45</v>
      </c>
    </row>
    <row r="66" spans="1:6" s="13" customFormat="1" x14ac:dyDescent="0.2">
      <c r="B66" s="11"/>
      <c r="C66" s="11"/>
      <c r="D66" s="35"/>
      <c r="E66" s="35"/>
      <c r="F66" s="32"/>
    </row>
    <row r="67" spans="1:6" s="13" customFormat="1" x14ac:dyDescent="0.2">
      <c r="A67" s="1" t="s">
        <v>69</v>
      </c>
      <c r="B67" s="11"/>
      <c r="C67" s="11"/>
      <c r="D67" s="35"/>
      <c r="E67" s="35"/>
      <c r="F67" s="32"/>
    </row>
    <row r="68" spans="1:6" s="13" customFormat="1" x14ac:dyDescent="0.2">
      <c r="A68" s="13" t="s">
        <v>1202</v>
      </c>
      <c r="B68" s="11">
        <v>143</v>
      </c>
      <c r="C68" s="11">
        <v>345</v>
      </c>
      <c r="D68" s="35" t="s">
        <v>44</v>
      </c>
      <c r="E68" s="35">
        <v>465000</v>
      </c>
      <c r="F68" s="32" t="s">
        <v>45</v>
      </c>
    </row>
    <row r="69" spans="1:6" s="13" customFormat="1" x14ac:dyDescent="0.2">
      <c r="B69" s="11"/>
      <c r="C69" s="11"/>
      <c r="D69" s="35"/>
      <c r="E69" s="35"/>
      <c r="F69" s="32"/>
    </row>
    <row r="70" spans="1:6" s="13" customFormat="1" x14ac:dyDescent="0.2">
      <c r="A70" s="1" t="s">
        <v>82</v>
      </c>
      <c r="B70" s="11"/>
      <c r="C70" s="11"/>
      <c r="D70" s="35"/>
      <c r="E70" s="35"/>
      <c r="F70" s="32"/>
    </row>
    <row r="71" spans="1:6" s="13" customFormat="1" x14ac:dyDescent="0.2">
      <c r="A71" s="13" t="s">
        <v>1203</v>
      </c>
      <c r="B71" s="11">
        <v>143</v>
      </c>
      <c r="C71" s="11">
        <v>273</v>
      </c>
      <c r="D71" s="35" t="s">
        <v>44</v>
      </c>
      <c r="E71" s="35">
        <v>815000</v>
      </c>
      <c r="F71" s="32" t="s">
        <v>45</v>
      </c>
    </row>
    <row r="72" spans="1:6" s="13" customFormat="1" x14ac:dyDescent="0.2">
      <c r="A72" s="13" t="s">
        <v>155</v>
      </c>
      <c r="B72" s="12">
        <v>163</v>
      </c>
      <c r="C72" s="20">
        <v>252.94499999999999</v>
      </c>
      <c r="D72" s="35">
        <v>410000</v>
      </c>
      <c r="E72" s="11" t="s">
        <v>1204</v>
      </c>
      <c r="F72" s="32">
        <v>13.4</v>
      </c>
    </row>
    <row r="73" spans="1:6" s="13" customFormat="1" x14ac:dyDescent="0.2">
      <c r="A73" s="13" t="s">
        <v>1205</v>
      </c>
      <c r="B73" s="20">
        <v>167.2</v>
      </c>
      <c r="C73" s="20">
        <v>281.72000000000003</v>
      </c>
      <c r="D73" s="35" t="s">
        <v>44</v>
      </c>
      <c r="E73" s="11" t="s">
        <v>1206</v>
      </c>
      <c r="F73" s="32" t="s">
        <v>45</v>
      </c>
    </row>
    <row r="74" spans="1:6" s="13" customFormat="1" x14ac:dyDescent="0.2">
      <c r="A74" s="13" t="s">
        <v>1207</v>
      </c>
      <c r="B74" s="20">
        <v>148</v>
      </c>
      <c r="C74" s="20">
        <v>263</v>
      </c>
      <c r="D74" s="35" t="s">
        <v>44</v>
      </c>
      <c r="E74" s="11">
        <v>590000</v>
      </c>
      <c r="F74" s="32" t="s">
        <v>45</v>
      </c>
    </row>
    <row r="75" spans="1:6" s="13" customFormat="1" x14ac:dyDescent="0.2">
      <c r="A75" s="13" t="s">
        <v>1208</v>
      </c>
      <c r="B75" s="12">
        <v>153</v>
      </c>
      <c r="C75" s="20">
        <v>299.298</v>
      </c>
      <c r="D75" s="35" t="s">
        <v>44</v>
      </c>
      <c r="E75" s="11" t="s">
        <v>1209</v>
      </c>
      <c r="F75" s="32" t="s">
        <v>45</v>
      </c>
    </row>
    <row r="76" spans="1:6" s="13" customFormat="1" x14ac:dyDescent="0.2">
      <c r="A76" s="13" t="s">
        <v>1210</v>
      </c>
      <c r="B76" s="12">
        <v>164</v>
      </c>
      <c r="C76" s="20">
        <v>312</v>
      </c>
      <c r="D76" s="35" t="s">
        <v>44</v>
      </c>
      <c r="E76" s="11">
        <v>700000</v>
      </c>
      <c r="F76" s="32" t="s">
        <v>45</v>
      </c>
    </row>
    <row r="77" spans="1:6" s="13" customFormat="1" x14ac:dyDescent="0.2">
      <c r="A77" s="13" t="s">
        <v>1211</v>
      </c>
      <c r="B77" s="12">
        <v>132</v>
      </c>
      <c r="C77" s="20">
        <v>253</v>
      </c>
      <c r="D77" s="35">
        <v>540000</v>
      </c>
      <c r="E77" s="11" t="s">
        <v>1212</v>
      </c>
      <c r="F77" s="32">
        <v>3.7</v>
      </c>
    </row>
    <row r="78" spans="1:6" s="13" customFormat="1" x14ac:dyDescent="0.2">
      <c r="A78" s="13" t="s">
        <v>1213</v>
      </c>
      <c r="B78" s="12">
        <v>163</v>
      </c>
      <c r="C78" s="20">
        <v>311.685</v>
      </c>
      <c r="D78" s="35" t="s">
        <v>44</v>
      </c>
      <c r="E78" s="11">
        <v>620000</v>
      </c>
      <c r="F78" s="32" t="s">
        <v>45</v>
      </c>
    </row>
    <row r="79" spans="1:6" s="13" customFormat="1" x14ac:dyDescent="0.2">
      <c r="A79" s="13" t="s">
        <v>1214</v>
      </c>
      <c r="B79" s="12">
        <v>153</v>
      </c>
      <c r="C79" s="20">
        <v>298</v>
      </c>
      <c r="D79" s="35" t="s">
        <v>44</v>
      </c>
      <c r="E79" s="11">
        <v>880000</v>
      </c>
      <c r="F79" s="32" t="s">
        <v>45</v>
      </c>
    </row>
    <row r="80" spans="1:6" s="13" customFormat="1" x14ac:dyDescent="0.2">
      <c r="A80" s="13" t="s">
        <v>1215</v>
      </c>
      <c r="B80" s="12">
        <v>153</v>
      </c>
      <c r="C80" s="20">
        <v>194.16</v>
      </c>
      <c r="D80" s="35" t="s">
        <v>44</v>
      </c>
      <c r="E80" s="11">
        <v>290000</v>
      </c>
      <c r="F80" s="32" t="s">
        <v>45</v>
      </c>
    </row>
    <row r="81" spans="1:6" s="13" customFormat="1" x14ac:dyDescent="0.2">
      <c r="A81" s="13" t="s">
        <v>1216</v>
      </c>
      <c r="B81" s="12">
        <v>164</v>
      </c>
      <c r="C81" s="20">
        <v>319.85499999999996</v>
      </c>
      <c r="D81" s="35" t="s">
        <v>44</v>
      </c>
      <c r="E81" s="11">
        <v>125000</v>
      </c>
      <c r="F81" s="32" t="s">
        <v>45</v>
      </c>
    </row>
    <row r="82" spans="1:6" s="13" customFormat="1" x14ac:dyDescent="0.2">
      <c r="A82" s="13" t="s">
        <v>1217</v>
      </c>
      <c r="B82" s="12">
        <v>143</v>
      </c>
      <c r="C82" s="20">
        <v>253.715</v>
      </c>
      <c r="D82" s="35" t="s">
        <v>44</v>
      </c>
      <c r="E82" s="11">
        <v>270000</v>
      </c>
      <c r="F82" s="32" t="s">
        <v>45</v>
      </c>
    </row>
    <row r="83" spans="1:6" s="13" customFormat="1" x14ac:dyDescent="0.2">
      <c r="A83" s="13" t="s">
        <v>534</v>
      </c>
      <c r="B83" s="11">
        <v>143</v>
      </c>
      <c r="C83" s="11">
        <v>277</v>
      </c>
      <c r="D83" s="35" t="s">
        <v>44</v>
      </c>
      <c r="E83" s="35">
        <v>750000</v>
      </c>
      <c r="F83" s="32" t="s">
        <v>45</v>
      </c>
    </row>
    <row r="84" spans="1:6" s="13" customFormat="1" x14ac:dyDescent="0.2">
      <c r="A84" s="13" t="s">
        <v>1023</v>
      </c>
      <c r="B84" s="12">
        <v>167</v>
      </c>
      <c r="C84" s="20">
        <v>310</v>
      </c>
      <c r="D84" s="35" t="s">
        <v>44</v>
      </c>
      <c r="E84" s="11">
        <v>580000</v>
      </c>
      <c r="F84" s="32" t="s">
        <v>45</v>
      </c>
    </row>
    <row r="85" spans="1:6" s="13" customFormat="1" ht="13.5" customHeight="1" x14ac:dyDescent="0.2">
      <c r="A85" s="13" t="s">
        <v>1218</v>
      </c>
      <c r="B85" s="12">
        <v>153</v>
      </c>
      <c r="C85" s="20">
        <v>299.22050000000002</v>
      </c>
      <c r="D85" s="35">
        <v>495000</v>
      </c>
      <c r="E85" s="11" t="s">
        <v>1219</v>
      </c>
      <c r="F85" s="32" t="s">
        <v>68</v>
      </c>
    </row>
    <row r="86" spans="1:6" s="13" customFormat="1" x14ac:dyDescent="0.2">
      <c r="A86" s="13" t="s">
        <v>1220</v>
      </c>
      <c r="B86" s="12">
        <v>143</v>
      </c>
      <c r="C86" s="20">
        <v>280.51499999999999</v>
      </c>
      <c r="D86" s="35" t="s">
        <v>44</v>
      </c>
      <c r="E86" s="11">
        <v>558000</v>
      </c>
      <c r="F86" s="32" t="s">
        <v>45</v>
      </c>
    </row>
    <row r="87" spans="1:6" s="13" customFormat="1" ht="13.5" customHeight="1" x14ac:dyDescent="0.2">
      <c r="A87" s="13" t="s">
        <v>1221</v>
      </c>
      <c r="B87" s="12">
        <v>158</v>
      </c>
      <c r="C87" s="20">
        <v>298.48500000000001</v>
      </c>
      <c r="D87" s="35" t="s">
        <v>44</v>
      </c>
      <c r="E87" s="11">
        <v>836000</v>
      </c>
      <c r="F87" s="32" t="s">
        <v>45</v>
      </c>
    </row>
    <row r="88" spans="1:6" s="13" customFormat="1" ht="13.5" customHeight="1" x14ac:dyDescent="0.2">
      <c r="B88" s="12"/>
      <c r="C88" s="20"/>
      <c r="D88" s="35"/>
      <c r="E88" s="11"/>
      <c r="F88" s="32"/>
    </row>
    <row r="89" spans="1:6" s="13" customFormat="1" x14ac:dyDescent="0.2">
      <c r="A89" s="1" t="s">
        <v>1186</v>
      </c>
      <c r="B89" s="11"/>
      <c r="C89" s="11"/>
      <c r="D89" s="35"/>
      <c r="E89" s="35"/>
      <c r="F89" s="35"/>
    </row>
    <row r="90" spans="1:6" s="13" customFormat="1" x14ac:dyDescent="0.2">
      <c r="A90" s="1"/>
      <c r="B90" s="11"/>
      <c r="C90" s="11"/>
      <c r="D90" s="35"/>
      <c r="E90" s="35"/>
      <c r="F90" s="35"/>
    </row>
    <row r="91" spans="1:6" s="13" customFormat="1" x14ac:dyDescent="0.2">
      <c r="A91" s="1" t="s">
        <v>42</v>
      </c>
      <c r="B91" s="11"/>
      <c r="C91" s="11"/>
      <c r="D91" s="35"/>
      <c r="E91" s="35"/>
      <c r="F91" s="35"/>
    </row>
    <row r="92" spans="1:6" s="13" customFormat="1" x14ac:dyDescent="0.2">
      <c r="A92" s="13" t="s">
        <v>204</v>
      </c>
      <c r="B92" s="11">
        <v>143</v>
      </c>
      <c r="C92" s="11">
        <v>271</v>
      </c>
      <c r="D92" s="35" t="s">
        <v>44</v>
      </c>
      <c r="E92" s="35">
        <v>413000</v>
      </c>
      <c r="F92" s="32" t="s">
        <v>45</v>
      </c>
    </row>
    <row r="93" spans="1:6" s="13" customFormat="1" x14ac:dyDescent="0.2">
      <c r="B93" s="11"/>
      <c r="C93" s="11"/>
      <c r="D93" s="35"/>
      <c r="E93" s="35"/>
      <c r="F93" s="32"/>
    </row>
    <row r="94" spans="1:6" s="13" customFormat="1" x14ac:dyDescent="0.2">
      <c r="A94" s="1" t="s">
        <v>52</v>
      </c>
      <c r="B94" s="11"/>
      <c r="C94" s="11"/>
      <c r="D94" s="35"/>
      <c r="E94" s="35"/>
      <c r="F94" s="35"/>
    </row>
    <row r="95" spans="1:6" s="13" customFormat="1" x14ac:dyDescent="0.2">
      <c r="A95" s="13" t="s">
        <v>1222</v>
      </c>
      <c r="B95" s="11">
        <v>121</v>
      </c>
      <c r="C95" s="11">
        <v>230</v>
      </c>
      <c r="D95" s="35" t="s">
        <v>44</v>
      </c>
      <c r="E95" s="35">
        <v>200000</v>
      </c>
      <c r="F95" s="35" t="s">
        <v>45</v>
      </c>
    </row>
    <row r="96" spans="1:6" s="13" customFormat="1" x14ac:dyDescent="0.2">
      <c r="B96" s="11"/>
      <c r="C96" s="11"/>
      <c r="D96" s="35"/>
      <c r="E96" s="35"/>
      <c r="F96" s="35"/>
    </row>
    <row r="97" spans="1:6" s="13" customFormat="1" x14ac:dyDescent="0.2">
      <c r="A97" s="1" t="s">
        <v>108</v>
      </c>
      <c r="B97" s="11"/>
      <c r="C97" s="11"/>
      <c r="D97" s="35"/>
      <c r="E97" s="35"/>
      <c r="F97" s="35"/>
    </row>
    <row r="98" spans="1:6" s="13" customFormat="1" x14ac:dyDescent="0.2">
      <c r="A98" s="13" t="s">
        <v>1223</v>
      </c>
      <c r="B98" s="11">
        <v>123</v>
      </c>
      <c r="C98" s="11">
        <v>237</v>
      </c>
      <c r="D98" s="35" t="s">
        <v>44</v>
      </c>
      <c r="E98" s="35">
        <v>490000</v>
      </c>
      <c r="F98" s="35" t="s">
        <v>45</v>
      </c>
    </row>
    <row r="99" spans="1:6" s="13" customFormat="1" x14ac:dyDescent="0.2">
      <c r="A99" s="13" t="s">
        <v>1224</v>
      </c>
      <c r="B99" s="11">
        <v>164</v>
      </c>
      <c r="C99" s="11">
        <v>240</v>
      </c>
      <c r="D99" s="35" t="s">
        <v>44</v>
      </c>
      <c r="E99" s="35">
        <v>490000</v>
      </c>
      <c r="F99" s="35" t="s">
        <v>45</v>
      </c>
    </row>
    <row r="100" spans="1:6" s="13" customFormat="1" x14ac:dyDescent="0.2">
      <c r="B100" s="11"/>
      <c r="C100" s="11"/>
      <c r="D100" s="35"/>
      <c r="E100" s="35"/>
      <c r="F100" s="35"/>
    </row>
    <row r="101" spans="1:6" s="13" customFormat="1" x14ac:dyDescent="0.2">
      <c r="A101" s="1" t="s">
        <v>82</v>
      </c>
      <c r="B101" s="11"/>
      <c r="C101" s="11"/>
      <c r="D101" s="35"/>
      <c r="E101" s="35"/>
      <c r="F101" s="32"/>
    </row>
    <row r="102" spans="1:6" s="13" customFormat="1" x14ac:dyDescent="0.2">
      <c r="A102" s="13" t="s">
        <v>1225</v>
      </c>
      <c r="B102" s="11">
        <v>130</v>
      </c>
      <c r="C102" s="11">
        <v>230</v>
      </c>
      <c r="D102" s="35" t="s">
        <v>44</v>
      </c>
      <c r="E102" s="35">
        <v>245000</v>
      </c>
      <c r="F102" s="32" t="s">
        <v>45</v>
      </c>
    </row>
    <row r="103" spans="1:6" s="13" customFormat="1" x14ac:dyDescent="0.2">
      <c r="A103" s="13" t="s">
        <v>495</v>
      </c>
      <c r="B103" s="11">
        <v>164</v>
      </c>
      <c r="C103" s="11">
        <v>319</v>
      </c>
      <c r="D103" s="35">
        <v>420000</v>
      </c>
      <c r="E103" s="35">
        <v>380000</v>
      </c>
      <c r="F103" s="32">
        <v>-9.5</v>
      </c>
    </row>
    <row r="104" spans="1:6" s="13" customFormat="1" x14ac:dyDescent="0.2">
      <c r="A104" s="13" t="s">
        <v>1226</v>
      </c>
      <c r="B104" s="11">
        <v>153</v>
      </c>
      <c r="C104" s="11">
        <v>286</v>
      </c>
      <c r="D104" s="35" t="s">
        <v>44</v>
      </c>
      <c r="E104" s="35">
        <v>380000</v>
      </c>
      <c r="F104" s="32" t="s">
        <v>45</v>
      </c>
    </row>
    <row r="105" spans="1:6" s="13" customFormat="1" ht="13.5" customHeight="1" x14ac:dyDescent="0.2">
      <c r="A105" s="13" t="s">
        <v>1227</v>
      </c>
      <c r="B105" s="12">
        <v>153</v>
      </c>
      <c r="C105" s="20">
        <v>258</v>
      </c>
      <c r="D105" s="35" t="s">
        <v>44</v>
      </c>
      <c r="E105" s="11">
        <v>285000</v>
      </c>
      <c r="F105" s="32" t="s">
        <v>45</v>
      </c>
    </row>
    <row r="106" spans="1:6" s="13" customFormat="1" x14ac:dyDescent="0.2">
      <c r="B106" s="11"/>
      <c r="C106" s="11"/>
      <c r="D106" s="35"/>
      <c r="E106" s="35"/>
      <c r="F106" s="32"/>
    </row>
    <row r="107" spans="1:6" s="13" customFormat="1" x14ac:dyDescent="0.2">
      <c r="B107" s="11"/>
      <c r="C107" s="11"/>
      <c r="D107" s="35"/>
      <c r="E107" s="35"/>
      <c r="F107" s="32"/>
    </row>
    <row r="108" spans="1:6" s="13" customFormat="1" x14ac:dyDescent="0.2">
      <c r="A108" s="1" t="s">
        <v>1228</v>
      </c>
      <c r="B108" s="11"/>
      <c r="C108" s="11"/>
      <c r="D108" s="35"/>
      <c r="E108" s="35"/>
      <c r="F108" s="32"/>
    </row>
    <row r="109" spans="1:6" s="13" customFormat="1" x14ac:dyDescent="0.2">
      <c r="A109" s="1"/>
      <c r="B109" s="11"/>
      <c r="C109" s="11"/>
      <c r="D109" s="35"/>
      <c r="E109" s="35"/>
      <c r="F109" s="32"/>
    </row>
    <row r="110" spans="1:6" s="13" customFormat="1" x14ac:dyDescent="0.2">
      <c r="A110" s="1" t="s">
        <v>82</v>
      </c>
      <c r="B110" s="11"/>
      <c r="C110" s="11"/>
      <c r="D110" s="35"/>
      <c r="E110" s="35"/>
      <c r="F110" s="32"/>
    </row>
    <row r="111" spans="1:6" s="13" customFormat="1" x14ac:dyDescent="0.2">
      <c r="A111" s="13" t="s">
        <v>1229</v>
      </c>
      <c r="B111" s="11">
        <v>179</v>
      </c>
      <c r="C111" s="11">
        <v>264</v>
      </c>
      <c r="D111" s="35">
        <v>370000</v>
      </c>
      <c r="E111" s="35">
        <v>430000</v>
      </c>
      <c r="F111" s="32">
        <v>16.2</v>
      </c>
    </row>
    <row r="112" spans="1:6" s="13" customFormat="1" x14ac:dyDescent="0.2">
      <c r="B112" s="11"/>
      <c r="C112" s="11"/>
      <c r="D112" s="35"/>
      <c r="E112" s="35"/>
      <c r="F112" s="32"/>
    </row>
    <row r="113" spans="1:6" s="13" customFormat="1" x14ac:dyDescent="0.2">
      <c r="A113" s="1" t="s">
        <v>108</v>
      </c>
      <c r="B113" s="11"/>
      <c r="C113" s="11"/>
      <c r="D113" s="35"/>
      <c r="E113" s="35"/>
      <c r="F113" s="32"/>
    </row>
    <row r="114" spans="1:6" s="13" customFormat="1" x14ac:dyDescent="0.2">
      <c r="A114" s="13" t="s">
        <v>396</v>
      </c>
      <c r="B114" s="11">
        <v>153</v>
      </c>
      <c r="C114" s="11">
        <v>299</v>
      </c>
      <c r="D114" s="35">
        <v>450000</v>
      </c>
      <c r="E114" s="35">
        <v>460000</v>
      </c>
      <c r="F114" s="32">
        <v>2.2000000000000002</v>
      </c>
    </row>
    <row r="115" spans="1:6" s="13" customFormat="1" x14ac:dyDescent="0.2">
      <c r="B115" s="11"/>
      <c r="C115" s="11"/>
      <c r="D115" s="35"/>
      <c r="E115" s="35"/>
      <c r="F115" s="32"/>
    </row>
    <row r="116" spans="1:6" s="13" customFormat="1" x14ac:dyDescent="0.2">
      <c r="A116" s="176" t="s">
        <v>1230</v>
      </c>
      <c r="B116" s="179"/>
      <c r="C116" s="179"/>
      <c r="D116" s="199"/>
      <c r="E116" s="199"/>
      <c r="F116" s="187"/>
    </row>
    <row r="117" spans="1:6" s="13" customFormat="1" x14ac:dyDescent="0.2">
      <c r="A117" s="1"/>
      <c r="B117" s="11"/>
      <c r="C117" s="11"/>
      <c r="D117" s="138"/>
      <c r="E117" s="138"/>
      <c r="F117" s="32"/>
    </row>
    <row r="118" spans="1:6" s="13" customFormat="1" x14ac:dyDescent="0.2">
      <c r="A118" s="1" t="s">
        <v>1177</v>
      </c>
      <c r="B118" s="11"/>
      <c r="C118" s="11"/>
      <c r="D118" s="138"/>
      <c r="E118" s="138"/>
      <c r="F118" s="32"/>
    </row>
    <row r="119" spans="1:6" s="13" customFormat="1" x14ac:dyDescent="0.2">
      <c r="A119" s="1"/>
      <c r="B119" s="11"/>
      <c r="C119" s="11"/>
      <c r="D119" s="138"/>
      <c r="E119" s="138"/>
      <c r="F119" s="32"/>
    </row>
    <row r="120" spans="1:6" s="13" customFormat="1" x14ac:dyDescent="0.2">
      <c r="A120" s="1" t="s">
        <v>82</v>
      </c>
      <c r="B120" s="11"/>
      <c r="C120" s="11"/>
      <c r="D120" s="138"/>
      <c r="E120" s="138"/>
      <c r="F120" s="32"/>
    </row>
    <row r="121" spans="1:6" s="13" customFormat="1" x14ac:dyDescent="0.2">
      <c r="A121" s="13" t="s">
        <v>1231</v>
      </c>
      <c r="B121" s="11">
        <v>162</v>
      </c>
      <c r="C121" s="11">
        <v>476</v>
      </c>
      <c r="D121" s="138" t="s">
        <v>1232</v>
      </c>
      <c r="E121" s="138" t="s">
        <v>1233</v>
      </c>
      <c r="F121" s="32">
        <v>2.8</v>
      </c>
    </row>
    <row r="122" spans="1:6" s="13" customFormat="1" x14ac:dyDescent="0.2">
      <c r="B122" s="11"/>
      <c r="C122" s="11"/>
      <c r="D122" s="138"/>
      <c r="E122" s="138"/>
      <c r="F122" s="32"/>
    </row>
    <row r="123" spans="1:6" s="13" customFormat="1" x14ac:dyDescent="0.2">
      <c r="B123" s="11"/>
      <c r="C123" s="11"/>
      <c r="D123" s="138"/>
      <c r="E123" s="138"/>
      <c r="F123" s="32"/>
    </row>
    <row r="124" spans="1:6" s="13" customFormat="1" x14ac:dyDescent="0.2">
      <c r="A124" s="1" t="s">
        <v>1181</v>
      </c>
      <c r="B124" s="11"/>
      <c r="C124" s="11"/>
      <c r="D124" s="11"/>
      <c r="E124" s="11"/>
      <c r="F124" s="32"/>
    </row>
    <row r="125" spans="1:6" s="13" customFormat="1" x14ac:dyDescent="0.2">
      <c r="A125" s="1"/>
      <c r="B125" s="11"/>
      <c r="C125" s="11"/>
      <c r="D125" s="11"/>
      <c r="E125" s="11"/>
      <c r="F125" s="32"/>
    </row>
    <row r="126" spans="1:6" s="13" customFormat="1" x14ac:dyDescent="0.2">
      <c r="A126" s="1" t="s">
        <v>52</v>
      </c>
      <c r="B126" s="11"/>
      <c r="C126" s="11"/>
      <c r="D126" s="35"/>
      <c r="E126" s="35"/>
      <c r="F126" s="32"/>
    </row>
    <row r="127" spans="1:6" s="13" customFormat="1" x14ac:dyDescent="0.2">
      <c r="A127" s="13" t="s">
        <v>219</v>
      </c>
      <c r="B127" s="11">
        <v>143</v>
      </c>
      <c r="C127" s="11">
        <v>409</v>
      </c>
      <c r="D127" s="35" t="s">
        <v>44</v>
      </c>
      <c r="E127" s="35">
        <v>500000</v>
      </c>
      <c r="F127" s="32" t="s">
        <v>45</v>
      </c>
    </row>
    <row r="128" spans="1:6" s="13" customFormat="1" x14ac:dyDescent="0.2">
      <c r="B128" s="11"/>
      <c r="C128" s="11"/>
      <c r="D128" s="35"/>
      <c r="E128" s="35"/>
      <c r="F128" s="32"/>
    </row>
    <row r="129" spans="1:6" s="13" customFormat="1" x14ac:dyDescent="0.2">
      <c r="A129" s="1" t="s">
        <v>69</v>
      </c>
      <c r="B129" s="11"/>
      <c r="C129" s="11"/>
      <c r="D129" s="11"/>
      <c r="E129" s="11"/>
      <c r="F129" s="32"/>
    </row>
    <row r="130" spans="1:6" s="13" customFormat="1" x14ac:dyDescent="0.2">
      <c r="A130" s="13" t="s">
        <v>233</v>
      </c>
      <c r="B130" s="11">
        <v>143</v>
      </c>
      <c r="C130" s="11">
        <v>422</v>
      </c>
      <c r="D130" s="11">
        <v>750000</v>
      </c>
      <c r="E130" s="11" t="s">
        <v>1234</v>
      </c>
      <c r="F130" s="32">
        <v>-2.7</v>
      </c>
    </row>
    <row r="131" spans="1:6" s="13" customFormat="1" x14ac:dyDescent="0.2">
      <c r="B131" s="11"/>
      <c r="C131" s="11"/>
      <c r="D131" s="35"/>
      <c r="E131" s="35"/>
      <c r="F131" s="32"/>
    </row>
    <row r="132" spans="1:6" s="13" customFormat="1" x14ac:dyDescent="0.2">
      <c r="A132" s="1" t="s">
        <v>82</v>
      </c>
      <c r="B132" s="11"/>
      <c r="C132" s="11"/>
      <c r="D132" s="11"/>
      <c r="E132" s="11"/>
      <c r="F132" s="32"/>
    </row>
    <row r="133" spans="1:6" s="13" customFormat="1" x14ac:dyDescent="0.2">
      <c r="A133" s="13" t="s">
        <v>1235</v>
      </c>
      <c r="B133" s="20">
        <v>157</v>
      </c>
      <c r="C133" s="20">
        <v>462</v>
      </c>
      <c r="D133" s="35">
        <v>480000</v>
      </c>
      <c r="E133" s="11" t="s">
        <v>1236</v>
      </c>
      <c r="F133" s="32">
        <v>5.2</v>
      </c>
    </row>
    <row r="134" spans="1:6" s="13" customFormat="1" x14ac:dyDescent="0.2">
      <c r="A134" s="13" t="s">
        <v>1237</v>
      </c>
      <c r="B134" s="20">
        <v>148.63999999999999</v>
      </c>
      <c r="C134" s="20">
        <v>250.55</v>
      </c>
      <c r="D134" s="35" t="s">
        <v>44</v>
      </c>
      <c r="E134" s="11">
        <v>550000</v>
      </c>
      <c r="F134" s="32" t="s">
        <v>45</v>
      </c>
    </row>
    <row r="135" spans="1:6" s="13" customFormat="1" x14ac:dyDescent="0.2">
      <c r="A135" s="13" t="s">
        <v>1238</v>
      </c>
      <c r="B135" s="20">
        <v>93</v>
      </c>
      <c r="C135" s="20">
        <v>272</v>
      </c>
      <c r="D135" s="35" t="s">
        <v>44</v>
      </c>
      <c r="E135" s="11" t="s">
        <v>1239</v>
      </c>
      <c r="F135" s="32" t="s">
        <v>45</v>
      </c>
    </row>
    <row r="136" spans="1:6" s="13" customFormat="1" x14ac:dyDescent="0.2">
      <c r="B136" s="20">
        <v>143</v>
      </c>
      <c r="C136" s="20">
        <v>417.91950000000003</v>
      </c>
      <c r="D136" s="35">
        <v>800000</v>
      </c>
      <c r="E136" s="11">
        <v>800000</v>
      </c>
      <c r="F136" s="32" t="s">
        <v>68</v>
      </c>
    </row>
    <row r="137" spans="1:6" s="13" customFormat="1" x14ac:dyDescent="0.2">
      <c r="B137" s="11">
        <v>130</v>
      </c>
      <c r="C137" s="11">
        <v>386</v>
      </c>
      <c r="D137" s="11" t="s">
        <v>44</v>
      </c>
      <c r="E137" s="11">
        <v>775000</v>
      </c>
      <c r="F137" s="32" t="s">
        <v>45</v>
      </c>
    </row>
    <row r="138" spans="1:6" s="13" customFormat="1" x14ac:dyDescent="0.2">
      <c r="A138" s="13" t="s">
        <v>1240</v>
      </c>
      <c r="B138" s="20">
        <v>157.38999999999999</v>
      </c>
      <c r="C138" s="20">
        <v>450.56</v>
      </c>
      <c r="D138" s="35" t="s">
        <v>44</v>
      </c>
      <c r="E138" s="11">
        <v>1626240</v>
      </c>
      <c r="F138" s="32" t="s">
        <v>45</v>
      </c>
    </row>
    <row r="139" spans="1:6" s="13" customFormat="1" x14ac:dyDescent="0.2">
      <c r="B139" s="11"/>
      <c r="C139" s="11"/>
      <c r="D139" s="35"/>
      <c r="E139" s="35"/>
      <c r="F139" s="32"/>
    </row>
    <row r="140" spans="1:6" s="13" customFormat="1" x14ac:dyDescent="0.2">
      <c r="A140" s="1" t="s">
        <v>52</v>
      </c>
      <c r="B140" s="11"/>
      <c r="C140" s="11"/>
      <c r="D140" s="35"/>
      <c r="E140" s="35"/>
      <c r="F140" s="32"/>
    </row>
    <row r="141" spans="1:6" s="13" customFormat="1" x14ac:dyDescent="0.2">
      <c r="A141" s="13" t="s">
        <v>219</v>
      </c>
      <c r="B141" s="11">
        <v>143</v>
      </c>
      <c r="C141" s="11">
        <v>409</v>
      </c>
      <c r="D141" s="35" t="s">
        <v>44</v>
      </c>
      <c r="E141" s="35">
        <v>500000</v>
      </c>
      <c r="F141" s="32" t="s">
        <v>45</v>
      </c>
    </row>
    <row r="142" spans="1:6" s="13" customFormat="1" x14ac:dyDescent="0.2">
      <c r="B142" s="11"/>
      <c r="C142" s="11"/>
      <c r="D142" s="35"/>
      <c r="E142" s="35"/>
      <c r="F142" s="32"/>
    </row>
    <row r="143" spans="1:6" s="13" customFormat="1" x14ac:dyDescent="0.2">
      <c r="A143" s="176" t="s">
        <v>1241</v>
      </c>
      <c r="B143" s="179"/>
      <c r="C143" s="179"/>
      <c r="D143" s="199"/>
      <c r="E143" s="199"/>
      <c r="F143" s="187"/>
    </row>
    <row r="144" spans="1:6" s="13" customFormat="1" x14ac:dyDescent="0.2">
      <c r="A144" s="1"/>
      <c r="B144" s="11"/>
      <c r="C144" s="11"/>
      <c r="D144" s="138"/>
      <c r="E144" s="138"/>
      <c r="F144" s="32"/>
    </row>
    <row r="145" spans="1:6" s="13" customFormat="1" x14ac:dyDescent="0.2">
      <c r="A145" s="1" t="s">
        <v>1177</v>
      </c>
      <c r="B145" s="11"/>
      <c r="C145" s="11"/>
      <c r="D145" s="35"/>
      <c r="E145" s="35"/>
      <c r="F145" s="32"/>
    </row>
    <row r="146" spans="1:6" s="13" customFormat="1" x14ac:dyDescent="0.2">
      <c r="A146" s="1"/>
      <c r="B146" s="11"/>
      <c r="C146" s="11"/>
      <c r="D146" s="35"/>
      <c r="E146" s="35"/>
      <c r="F146" s="32"/>
    </row>
    <row r="147" spans="1:6" s="13" customFormat="1" x14ac:dyDescent="0.2">
      <c r="A147" s="1" t="s">
        <v>82</v>
      </c>
      <c r="B147" s="11"/>
      <c r="C147" s="11"/>
      <c r="D147" s="35"/>
      <c r="E147" s="35"/>
      <c r="F147" s="32"/>
    </row>
    <row r="148" spans="1:6" s="13" customFormat="1" x14ac:dyDescent="0.2">
      <c r="A148" s="13" t="s">
        <v>1242</v>
      </c>
      <c r="B148" s="11">
        <v>185</v>
      </c>
      <c r="C148" s="11">
        <v>913</v>
      </c>
      <c r="D148" s="35" t="s">
        <v>44</v>
      </c>
      <c r="E148" s="35">
        <v>1267000</v>
      </c>
      <c r="F148" s="32" t="s">
        <v>45</v>
      </c>
    </row>
    <row r="149" spans="1:6" s="13" customFormat="1" x14ac:dyDescent="0.2">
      <c r="A149" s="13" t="s">
        <v>1243</v>
      </c>
      <c r="B149" s="11">
        <v>357</v>
      </c>
      <c r="C149" s="11">
        <v>1728</v>
      </c>
      <c r="D149" s="11" t="s">
        <v>44</v>
      </c>
      <c r="E149" s="11">
        <v>3300000</v>
      </c>
      <c r="F149" s="32" t="s">
        <v>45</v>
      </c>
    </row>
    <row r="150" spans="1:6" s="13" customFormat="1" x14ac:dyDescent="0.2">
      <c r="B150" s="11"/>
      <c r="C150" s="11"/>
      <c r="D150" s="11"/>
      <c r="E150" s="11"/>
      <c r="F150" s="32"/>
    </row>
    <row r="151" spans="1:6" s="13" customFormat="1" x14ac:dyDescent="0.2">
      <c r="A151" s="176" t="s">
        <v>1244</v>
      </c>
      <c r="B151" s="200"/>
      <c r="C151" s="200"/>
      <c r="D151" s="200"/>
      <c r="E151" s="200"/>
      <c r="F151" s="187"/>
    </row>
    <row r="152" spans="1:6" s="13" customFormat="1" x14ac:dyDescent="0.2">
      <c r="A152" s="1"/>
      <c r="B152" s="49"/>
      <c r="C152" s="49"/>
      <c r="D152" s="49"/>
      <c r="E152" s="49"/>
      <c r="F152" s="32"/>
    </row>
    <row r="153" spans="1:6" s="13" customFormat="1" x14ac:dyDescent="0.2">
      <c r="A153" s="1" t="s">
        <v>1186</v>
      </c>
      <c r="B153" s="49"/>
      <c r="C153" s="49"/>
      <c r="D153" s="49"/>
      <c r="E153" s="49"/>
      <c r="F153" s="32"/>
    </row>
    <row r="154" spans="1:6" s="13" customFormat="1" x14ac:dyDescent="0.2">
      <c r="A154" s="1"/>
      <c r="B154" s="49"/>
      <c r="C154" s="49"/>
      <c r="D154" s="49"/>
      <c r="E154" s="49"/>
      <c r="F154" s="32"/>
    </row>
    <row r="155" spans="1:6" s="13" customFormat="1" x14ac:dyDescent="0.2">
      <c r="A155" s="1" t="s">
        <v>82</v>
      </c>
      <c r="B155" s="49"/>
      <c r="C155" s="49"/>
      <c r="D155" s="49"/>
      <c r="E155" s="49"/>
      <c r="F155" s="32"/>
    </row>
    <row r="156" spans="1:6" s="13" customFormat="1" x14ac:dyDescent="0.2">
      <c r="A156" s="13" t="s">
        <v>1245</v>
      </c>
      <c r="B156" s="11">
        <v>224</v>
      </c>
      <c r="C156" s="11">
        <v>376</v>
      </c>
      <c r="D156" s="11" t="s">
        <v>44</v>
      </c>
      <c r="E156" s="11">
        <v>1050000</v>
      </c>
      <c r="F156" s="12" t="s">
        <v>45</v>
      </c>
    </row>
    <row r="157" spans="1:6" s="13" customFormat="1" x14ac:dyDescent="0.2">
      <c r="A157" s="1"/>
      <c r="B157" s="49"/>
      <c r="C157" s="49"/>
      <c r="D157" s="49"/>
      <c r="E157" s="49"/>
      <c r="F157" s="32"/>
    </row>
    <row r="158" spans="1:6" s="13" customFormat="1" x14ac:dyDescent="0.2">
      <c r="A158" s="176" t="s">
        <v>1246</v>
      </c>
      <c r="B158" s="200"/>
      <c r="C158" s="200"/>
      <c r="D158" s="200"/>
      <c r="E158" s="200"/>
      <c r="F158" s="187"/>
    </row>
    <row r="159" spans="1:6" s="13" customFormat="1" x14ac:dyDescent="0.2">
      <c r="A159" s="1"/>
      <c r="B159" s="49"/>
      <c r="C159" s="49"/>
      <c r="D159" s="49"/>
      <c r="E159" s="49"/>
      <c r="F159" s="32"/>
    </row>
    <row r="160" spans="1:6" s="13" customFormat="1" x14ac:dyDescent="0.2">
      <c r="A160" s="1" t="s">
        <v>1177</v>
      </c>
      <c r="B160" s="11"/>
      <c r="C160" s="11"/>
      <c r="D160" s="11"/>
      <c r="E160" s="11"/>
      <c r="F160" s="32"/>
    </row>
    <row r="161" spans="1:6" s="13" customFormat="1" x14ac:dyDescent="0.2">
      <c r="A161" s="1"/>
      <c r="B161" s="11"/>
      <c r="C161" s="11"/>
      <c r="D161" s="11"/>
      <c r="E161" s="11"/>
      <c r="F161" s="32"/>
    </row>
    <row r="162" spans="1:6" s="13" customFormat="1" x14ac:dyDescent="0.2">
      <c r="A162" s="1" t="s">
        <v>52</v>
      </c>
      <c r="B162" s="11"/>
      <c r="C162" s="11"/>
      <c r="D162" s="11"/>
      <c r="E162" s="11"/>
      <c r="F162" s="32"/>
    </row>
    <row r="163" spans="1:6" s="13" customFormat="1" x14ac:dyDescent="0.2">
      <c r="A163" s="13" t="s">
        <v>1247</v>
      </c>
      <c r="B163" s="11">
        <v>393</v>
      </c>
      <c r="C163" s="11">
        <v>250</v>
      </c>
      <c r="D163" s="11" t="s">
        <v>44</v>
      </c>
      <c r="E163" s="11">
        <v>1000000</v>
      </c>
      <c r="F163" s="32" t="s">
        <v>45</v>
      </c>
    </row>
    <row r="164" spans="1:6" s="13" customFormat="1" x14ac:dyDescent="0.2">
      <c r="B164" s="11"/>
      <c r="C164" s="11"/>
      <c r="D164" s="11"/>
      <c r="E164" s="11"/>
      <c r="F164" s="32"/>
    </row>
    <row r="165" spans="1:6" s="13" customFormat="1" x14ac:dyDescent="0.2">
      <c r="A165" s="176" t="s">
        <v>1248</v>
      </c>
      <c r="B165" s="179"/>
      <c r="C165" s="179"/>
      <c r="D165" s="179"/>
      <c r="E165" s="179"/>
      <c r="F165" s="179"/>
    </row>
    <row r="166" spans="1:6" s="13" customFormat="1" x14ac:dyDescent="0.2">
      <c r="A166" s="1"/>
      <c r="B166" s="11"/>
      <c r="C166" s="11"/>
      <c r="D166" s="11"/>
      <c r="E166" s="11"/>
      <c r="F166" s="11"/>
    </row>
    <row r="167" spans="1:6" s="13" customFormat="1" x14ac:dyDescent="0.2">
      <c r="A167" s="1" t="s">
        <v>1181</v>
      </c>
      <c r="B167" s="11"/>
      <c r="C167" s="11"/>
      <c r="D167" s="35"/>
      <c r="E167" s="35"/>
      <c r="F167" s="32"/>
    </row>
    <row r="168" spans="1:6" s="13" customFormat="1" x14ac:dyDescent="0.2">
      <c r="A168" s="1"/>
      <c r="B168" s="11"/>
      <c r="C168" s="11"/>
      <c r="D168" s="35"/>
      <c r="E168" s="35"/>
      <c r="F168" s="32"/>
    </row>
    <row r="169" spans="1:6" s="13" customFormat="1" x14ac:dyDescent="0.2">
      <c r="A169" s="1" t="s">
        <v>82</v>
      </c>
      <c r="B169" s="11"/>
      <c r="C169" s="11"/>
      <c r="D169" s="35"/>
      <c r="E169" s="35"/>
      <c r="F169" s="32"/>
    </row>
    <row r="170" spans="1:6" s="13" customFormat="1" x14ac:dyDescent="0.2">
      <c r="A170" s="13" t="s">
        <v>1249</v>
      </c>
      <c r="B170" s="140" t="s">
        <v>733</v>
      </c>
      <c r="C170" s="20">
        <v>74</v>
      </c>
      <c r="D170" s="35" t="s">
        <v>44</v>
      </c>
      <c r="E170" s="11">
        <v>110000</v>
      </c>
      <c r="F170" s="32" t="s">
        <v>45</v>
      </c>
    </row>
    <row r="171" spans="1:6" s="13" customFormat="1" x14ac:dyDescent="0.2">
      <c r="A171" s="13" t="s">
        <v>1250</v>
      </c>
      <c r="B171" s="140" t="s">
        <v>733</v>
      </c>
      <c r="C171" s="20">
        <v>64</v>
      </c>
      <c r="D171" s="35" t="s">
        <v>44</v>
      </c>
      <c r="E171" s="11">
        <v>120000</v>
      </c>
      <c r="F171" s="32" t="s">
        <v>45</v>
      </c>
    </row>
    <row r="172" spans="1:6" s="13" customFormat="1" x14ac:dyDescent="0.2">
      <c r="A172" s="29"/>
      <c r="B172" s="20"/>
      <c r="C172" s="20"/>
      <c r="D172" s="35"/>
      <c r="E172" s="35"/>
      <c r="F172" s="32"/>
    </row>
    <row r="173" spans="1:6" s="13" customFormat="1" x14ac:dyDescent="0.2">
      <c r="A173" s="176" t="s">
        <v>1251</v>
      </c>
      <c r="B173" s="179"/>
      <c r="C173" s="179"/>
      <c r="D173" s="199"/>
      <c r="E173" s="199"/>
      <c r="F173" s="187"/>
    </row>
    <row r="174" spans="1:6" s="13" customFormat="1" x14ac:dyDescent="0.2">
      <c r="A174" s="1"/>
      <c r="B174" s="11"/>
      <c r="C174" s="11"/>
      <c r="D174" s="138"/>
      <c r="E174" s="138"/>
      <c r="F174" s="32"/>
    </row>
    <row r="175" spans="1:6" s="13" customFormat="1" x14ac:dyDescent="0.2">
      <c r="A175" s="1" t="s">
        <v>1177</v>
      </c>
      <c r="B175" s="11"/>
      <c r="C175" s="11"/>
      <c r="D175" s="35"/>
      <c r="E175" s="35"/>
      <c r="F175" s="32"/>
    </row>
    <row r="176" spans="1:6" s="13" customFormat="1" x14ac:dyDescent="0.2">
      <c r="A176" s="1"/>
      <c r="B176" s="11"/>
      <c r="C176" s="11"/>
      <c r="D176" s="35"/>
      <c r="E176" s="35"/>
      <c r="F176" s="32"/>
    </row>
    <row r="177" spans="1:6" s="13" customFormat="1" x14ac:dyDescent="0.2">
      <c r="A177" s="1" t="s">
        <v>82</v>
      </c>
      <c r="B177" s="11"/>
      <c r="C177" s="11"/>
      <c r="D177" s="35"/>
      <c r="E177" s="35"/>
      <c r="F177" s="32"/>
    </row>
    <row r="178" spans="1:6" s="13" customFormat="1" x14ac:dyDescent="0.2">
      <c r="A178" s="13" t="s">
        <v>1252</v>
      </c>
      <c r="B178" s="11">
        <v>384</v>
      </c>
      <c r="C178" s="140" t="s">
        <v>733</v>
      </c>
      <c r="D178" s="35" t="s">
        <v>44</v>
      </c>
      <c r="E178" s="35">
        <v>450000</v>
      </c>
      <c r="F178" s="32" t="s">
        <v>45</v>
      </c>
    </row>
    <row r="179" spans="1:6" s="13" customFormat="1" x14ac:dyDescent="0.2">
      <c r="B179" s="11"/>
      <c r="C179" s="11"/>
      <c r="D179" s="35"/>
      <c r="E179" s="35"/>
      <c r="F179" s="32"/>
    </row>
    <row r="180" spans="1:6" s="13" customFormat="1" x14ac:dyDescent="0.2">
      <c r="A180" s="1" t="s">
        <v>1181</v>
      </c>
      <c r="B180" s="11"/>
      <c r="C180" s="11"/>
      <c r="D180" s="35"/>
      <c r="E180" s="35"/>
      <c r="F180" s="32"/>
    </row>
    <row r="181" spans="1:6" s="13" customFormat="1" x14ac:dyDescent="0.2">
      <c r="A181" s="1"/>
      <c r="B181" s="11"/>
      <c r="C181" s="11"/>
      <c r="D181" s="35"/>
      <c r="E181" s="35"/>
      <c r="F181" s="32"/>
    </row>
    <row r="182" spans="1:6" s="13" customFormat="1" x14ac:dyDescent="0.2">
      <c r="A182" s="1" t="s">
        <v>82</v>
      </c>
      <c r="B182" s="11"/>
      <c r="C182" s="11"/>
      <c r="D182" s="35"/>
      <c r="E182" s="35"/>
      <c r="F182" s="32"/>
    </row>
    <row r="183" spans="1:6" s="13" customFormat="1" x14ac:dyDescent="0.2">
      <c r="A183" s="13" t="s">
        <v>1253</v>
      </c>
      <c r="B183" s="11">
        <v>1217</v>
      </c>
      <c r="C183" s="140" t="s">
        <v>733</v>
      </c>
      <c r="D183" s="35">
        <v>1244500</v>
      </c>
      <c r="E183" s="35">
        <v>1310000</v>
      </c>
      <c r="F183" s="32">
        <v>5.3</v>
      </c>
    </row>
    <row r="184" spans="1:6" s="13" customFormat="1" x14ac:dyDescent="0.2">
      <c r="B184" s="11"/>
      <c r="C184" s="11"/>
      <c r="D184" s="35"/>
      <c r="E184" s="35"/>
      <c r="F184" s="32"/>
    </row>
    <row r="185" spans="1:6" s="13" customFormat="1" x14ac:dyDescent="0.2">
      <c r="A185" s="1" t="s">
        <v>1228</v>
      </c>
      <c r="B185" s="11"/>
      <c r="C185" s="11"/>
      <c r="D185" s="35"/>
      <c r="E185" s="35"/>
      <c r="F185" s="32"/>
    </row>
    <row r="186" spans="1:6" s="13" customFormat="1" x14ac:dyDescent="0.2">
      <c r="A186" s="1"/>
      <c r="B186" s="11"/>
      <c r="C186" s="11"/>
      <c r="D186" s="35"/>
      <c r="E186" s="35"/>
      <c r="F186" s="32"/>
    </row>
    <row r="187" spans="1:6" s="13" customFormat="1" x14ac:dyDescent="0.2">
      <c r="A187" s="1" t="s">
        <v>82</v>
      </c>
      <c r="B187" s="11"/>
      <c r="C187" s="11"/>
      <c r="D187" s="35"/>
      <c r="E187" s="35"/>
      <c r="F187" s="32"/>
    </row>
    <row r="188" spans="1:6" s="13" customFormat="1" x14ac:dyDescent="0.2">
      <c r="A188" s="13" t="s">
        <v>1254</v>
      </c>
      <c r="B188" s="11">
        <v>6071</v>
      </c>
      <c r="C188" s="140" t="s">
        <v>733</v>
      </c>
      <c r="D188" s="35" t="s">
        <v>44</v>
      </c>
      <c r="E188" s="11">
        <v>3920400</v>
      </c>
      <c r="F188" s="32" t="s">
        <v>45</v>
      </c>
    </row>
    <row r="189" spans="1:6" s="13" customFormat="1" ht="12.75" customHeight="1" x14ac:dyDescent="0.2">
      <c r="B189" s="11"/>
      <c r="C189" s="11"/>
      <c r="D189" s="35"/>
      <c r="E189" s="35"/>
      <c r="F189" s="32"/>
    </row>
    <row r="190" spans="1:6" s="13" customFormat="1" ht="12.75" customHeight="1" x14ac:dyDescent="0.2">
      <c r="B190" s="11"/>
      <c r="C190" s="11"/>
      <c r="D190" s="35"/>
      <c r="E190" s="35"/>
      <c r="F190" s="32"/>
    </row>
    <row r="191" spans="1:6" s="13" customFormat="1" ht="12.75" customHeight="1" x14ac:dyDescent="0.2">
      <c r="B191" s="11"/>
      <c r="C191" s="11"/>
      <c r="D191" s="35"/>
      <c r="E191" s="11"/>
      <c r="F191" s="32"/>
    </row>
    <row r="192" spans="1:6" s="13" customFormat="1" ht="12.75" customHeight="1" x14ac:dyDescent="0.2">
      <c r="B192" s="11"/>
      <c r="C192" s="11"/>
      <c r="D192" s="35"/>
      <c r="E192" s="11"/>
      <c r="F192" s="32"/>
    </row>
    <row r="193" spans="1:6" s="13" customFormat="1" ht="12.75" customHeight="1" x14ac:dyDescent="0.2">
      <c r="B193" s="11"/>
      <c r="C193" s="11"/>
      <c r="D193" s="35"/>
      <c r="E193" s="35"/>
      <c r="F193" s="32"/>
    </row>
    <row r="194" spans="1:6" s="13" customFormat="1" ht="12.75" customHeight="1" x14ac:dyDescent="0.2">
      <c r="B194" s="11"/>
      <c r="C194" s="11"/>
      <c r="D194" s="35"/>
      <c r="E194" s="35"/>
      <c r="F194" s="32"/>
    </row>
    <row r="195" spans="1:6" ht="12.75" customHeight="1" x14ac:dyDescent="0.2">
      <c r="A195" s="13"/>
      <c r="B195" s="11"/>
      <c r="C195" s="11"/>
      <c r="D195" s="11"/>
      <c r="E195" s="35"/>
      <c r="F195" s="11"/>
    </row>
    <row r="196" spans="1:6" x14ac:dyDescent="0.2">
      <c r="A196" s="1"/>
      <c r="B196" s="11"/>
      <c r="C196" s="11"/>
      <c r="D196" s="35"/>
      <c r="E196" s="35"/>
      <c r="F196" s="32"/>
    </row>
    <row r="197" spans="1:6" x14ac:dyDescent="0.2">
      <c r="A197" s="1"/>
      <c r="B197" s="11"/>
      <c r="C197" s="11"/>
      <c r="D197" s="35"/>
      <c r="E197" s="35"/>
      <c r="F197" s="32"/>
    </row>
    <row r="198" spans="1:6" s="13" customFormat="1" x14ac:dyDescent="0.2">
      <c r="B198" s="34"/>
      <c r="C198" s="12"/>
      <c r="D198" s="11"/>
      <c r="E198" s="11"/>
      <c r="F198" s="32"/>
    </row>
    <row r="199" spans="1:6" s="13" customFormat="1" x14ac:dyDescent="0.2">
      <c r="B199" s="11"/>
      <c r="C199" s="11"/>
      <c r="D199" s="35"/>
      <c r="E199" s="11"/>
      <c r="F199" s="32"/>
    </row>
    <row r="200" spans="1:6" s="13" customFormat="1" x14ac:dyDescent="0.2">
      <c r="B200" s="34"/>
      <c r="C200" s="12"/>
      <c r="D200" s="11"/>
      <c r="E200" s="11"/>
      <c r="F200" s="32"/>
    </row>
    <row r="201" spans="1:6" ht="12.75" customHeight="1" x14ac:dyDescent="0.2">
      <c r="A201" s="13"/>
      <c r="B201" s="11"/>
      <c r="C201" s="11"/>
      <c r="D201" s="11"/>
      <c r="E201" s="11"/>
      <c r="F201" s="32"/>
    </row>
    <row r="202" spans="1:6" x14ac:dyDescent="0.2">
      <c r="A202" s="1"/>
      <c r="B202" s="49"/>
      <c r="C202" s="49"/>
      <c r="D202" s="49"/>
      <c r="E202" s="49"/>
      <c r="F202" s="32"/>
    </row>
    <row r="203" spans="1:6" x14ac:dyDescent="0.2">
      <c r="A203" s="1"/>
      <c r="B203" s="11"/>
      <c r="C203" s="11"/>
      <c r="D203" s="11"/>
      <c r="E203" s="11"/>
      <c r="F203" s="11"/>
    </row>
    <row r="204" spans="1:6" x14ac:dyDescent="0.2">
      <c r="A204" s="1"/>
      <c r="B204" s="11"/>
      <c r="C204" s="11"/>
      <c r="D204" s="11"/>
      <c r="E204" s="11"/>
      <c r="F204" s="11"/>
    </row>
    <row r="205" spans="1:6" ht="14.25" customHeight="1" x14ac:dyDescent="0.2">
      <c r="A205" s="1"/>
      <c r="B205" s="11"/>
      <c r="C205" s="11"/>
      <c r="D205" s="11"/>
      <c r="E205" s="11"/>
      <c r="F205" s="11"/>
    </row>
    <row r="206" spans="1:6" s="13" customFormat="1" x14ac:dyDescent="0.2">
      <c r="B206" s="11"/>
      <c r="C206" s="11"/>
      <c r="D206" s="35"/>
      <c r="E206" s="35"/>
      <c r="F206" s="32"/>
    </row>
    <row r="207" spans="1:6" x14ac:dyDescent="0.2">
      <c r="A207" s="13"/>
      <c r="B207" s="11"/>
      <c r="C207" s="11"/>
      <c r="D207" s="35"/>
      <c r="E207" s="35"/>
      <c r="F207" s="32"/>
    </row>
    <row r="208" spans="1:6" x14ac:dyDescent="0.2">
      <c r="A208" s="1"/>
      <c r="B208" s="11"/>
      <c r="C208" s="11"/>
      <c r="D208" s="35"/>
      <c r="E208" s="35"/>
      <c r="F208" s="32"/>
    </row>
    <row r="209" spans="1:6" x14ac:dyDescent="0.2">
      <c r="A209" s="1"/>
      <c r="B209" s="11"/>
      <c r="C209" s="11"/>
      <c r="D209" s="35"/>
      <c r="E209" s="35"/>
      <c r="F209" s="32"/>
    </row>
    <row r="210" spans="1:6" x14ac:dyDescent="0.2">
      <c r="A210" s="1"/>
      <c r="B210" s="11"/>
      <c r="C210" s="11"/>
      <c r="D210" s="35"/>
      <c r="E210" s="35"/>
      <c r="F210" s="32"/>
    </row>
    <row r="211" spans="1:6" s="13" customFormat="1" x14ac:dyDescent="0.2">
      <c r="B211" s="11"/>
      <c r="C211" s="11"/>
      <c r="D211" s="35"/>
      <c r="E211" s="35"/>
      <c r="F211" s="32"/>
    </row>
    <row r="212" spans="1:6" s="45" customFormat="1" x14ac:dyDescent="0.2">
      <c r="B212" s="38"/>
      <c r="C212" s="38"/>
      <c r="D212" s="48"/>
      <c r="E212" s="48"/>
      <c r="F212" s="46"/>
    </row>
    <row r="213" spans="1:6" x14ac:dyDescent="0.2">
      <c r="A213" s="1"/>
      <c r="B213" s="11"/>
      <c r="C213" s="11"/>
      <c r="D213" s="35"/>
      <c r="E213" s="35"/>
      <c r="F213" s="32"/>
    </row>
    <row r="214" spans="1:6" s="13" customFormat="1" x14ac:dyDescent="0.2">
      <c r="B214" s="11"/>
      <c r="C214" s="11"/>
      <c r="D214" s="35"/>
      <c r="E214" s="35"/>
      <c r="F214" s="32"/>
    </row>
    <row r="215" spans="1:6" s="13" customFormat="1" x14ac:dyDescent="0.2">
      <c r="B215" s="11"/>
      <c r="C215" s="11"/>
      <c r="D215" s="35"/>
      <c r="E215" s="35"/>
      <c r="F215" s="32"/>
    </row>
    <row r="216" spans="1:6" s="13" customFormat="1" x14ac:dyDescent="0.2">
      <c r="B216" s="11"/>
      <c r="C216" s="11"/>
      <c r="D216" s="35"/>
      <c r="E216" s="35"/>
      <c r="F216" s="32"/>
    </row>
    <row r="217" spans="1:6" s="13" customFormat="1" x14ac:dyDescent="0.2">
      <c r="A217" s="1"/>
      <c r="B217" s="20"/>
      <c r="C217" s="20"/>
      <c r="D217" s="35"/>
      <c r="E217" s="35"/>
      <c r="F217" s="20"/>
    </row>
    <row r="218" spans="1:6" s="13" customFormat="1" x14ac:dyDescent="0.2">
      <c r="B218" s="20"/>
      <c r="C218" s="20"/>
      <c r="D218" s="35"/>
      <c r="E218" s="35"/>
      <c r="F218" s="32"/>
    </row>
    <row r="219" spans="1:6" x14ac:dyDescent="0.2">
      <c r="A219" s="1"/>
      <c r="B219" s="11"/>
      <c r="C219" s="11"/>
      <c r="D219" s="11"/>
      <c r="E219" s="11"/>
      <c r="F219" s="32"/>
    </row>
    <row r="220" spans="1:6" x14ac:dyDescent="0.2">
      <c r="A220" s="227"/>
      <c r="B220" s="227"/>
      <c r="C220" s="227"/>
      <c r="D220" s="227"/>
      <c r="E220" s="227"/>
      <c r="F220" s="227"/>
    </row>
    <row r="221" spans="1:6" x14ac:dyDescent="0.2">
      <c r="A221" s="13"/>
      <c r="B221" s="11"/>
      <c r="C221" s="11"/>
      <c r="D221" s="11"/>
      <c r="E221" s="11"/>
      <c r="F221" s="32"/>
    </row>
    <row r="222" spans="1:6" x14ac:dyDescent="0.2">
      <c r="A222" s="1"/>
      <c r="B222" s="11"/>
      <c r="C222" s="11"/>
      <c r="D222" s="11"/>
      <c r="E222" s="11"/>
      <c r="F222" s="11"/>
    </row>
    <row r="223" spans="1:6" x14ac:dyDescent="0.2">
      <c r="A223" s="1"/>
      <c r="B223" s="11"/>
      <c r="C223" s="11"/>
      <c r="D223" s="11"/>
      <c r="E223" s="11"/>
      <c r="F223" s="11"/>
    </row>
    <row r="224" spans="1:6" x14ac:dyDescent="0.2">
      <c r="A224" s="1"/>
      <c r="B224" s="11"/>
      <c r="C224" s="11"/>
      <c r="D224" s="11"/>
      <c r="E224" s="11"/>
      <c r="F224" s="11"/>
    </row>
    <row r="225" spans="1:6" s="13" customFormat="1" x14ac:dyDescent="0.2">
      <c r="B225" s="11"/>
      <c r="C225" s="11"/>
      <c r="D225" s="11"/>
      <c r="E225" s="35"/>
      <c r="F225" s="32"/>
    </row>
    <row r="226" spans="1:6" s="13" customFormat="1" x14ac:dyDescent="0.2">
      <c r="B226" s="11"/>
      <c r="C226" s="11"/>
      <c r="D226" s="11"/>
      <c r="E226" s="35"/>
      <c r="F226" s="32"/>
    </row>
    <row r="227" spans="1:6" x14ac:dyDescent="0.2">
      <c r="A227" s="13"/>
      <c r="B227" s="20"/>
      <c r="C227" s="20"/>
      <c r="D227" s="11"/>
      <c r="E227" s="11"/>
      <c r="F227" s="20"/>
    </row>
    <row r="228" spans="1:6" x14ac:dyDescent="0.2">
      <c r="A228" s="1"/>
      <c r="B228" s="49"/>
      <c r="C228" s="49"/>
      <c r="D228" s="49"/>
      <c r="E228" s="49"/>
      <c r="F228" s="32"/>
    </row>
    <row r="229" spans="1:6" ht="13.5" customHeight="1" x14ac:dyDescent="0.2">
      <c r="A229" s="50"/>
      <c r="B229" s="11"/>
      <c r="C229" s="11"/>
      <c r="D229" s="11"/>
      <c r="E229" s="11"/>
      <c r="F229" s="32"/>
    </row>
  </sheetData>
  <sortState xmlns:xlrd2="http://schemas.microsoft.com/office/spreadsheetml/2017/richdata2" ref="A71:F87">
    <sortCondition ref="A71:A87"/>
  </sortState>
  <mergeCells count="6">
    <mergeCell ref="A220:F220"/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9B5A1"/>
  </sheetPr>
  <dimension ref="A2:XEZ616"/>
  <sheetViews>
    <sheetView topLeftCell="A205" zoomScale="175" zoomScaleNormal="175" workbookViewId="0">
      <selection activeCell="A180" sqref="A180:A186"/>
    </sheetView>
  </sheetViews>
  <sheetFormatPr defaultColWidth="9.140625" defaultRowHeight="12.75" x14ac:dyDescent="0.2"/>
  <cols>
    <col min="1" max="1" width="45.7109375" style="95" customWidth="1"/>
    <col min="2" max="2" width="10.28515625" style="93" customWidth="1"/>
    <col min="3" max="4" width="20.28515625" style="93" customWidth="1"/>
    <col min="5" max="5" width="16.28515625" style="112" customWidth="1"/>
    <col min="6" max="16384" width="9.140625" style="95"/>
  </cols>
  <sheetData>
    <row r="2" spans="1:5" x14ac:dyDescent="0.2">
      <c r="A2" s="25" t="s">
        <v>1255</v>
      </c>
      <c r="B2" s="12"/>
      <c r="C2" s="12"/>
      <c r="D2" s="12"/>
      <c r="E2" s="32"/>
    </row>
    <row r="3" spans="1:5" x14ac:dyDescent="0.2">
      <c r="A3" s="25" t="s">
        <v>12</v>
      </c>
      <c r="B3" s="12"/>
      <c r="C3" s="12"/>
      <c r="D3" s="12"/>
      <c r="E3" s="32"/>
    </row>
    <row r="4" spans="1:5" x14ac:dyDescent="0.2">
      <c r="A4" s="122" t="s">
        <v>13</v>
      </c>
      <c r="B4" s="12"/>
      <c r="C4" s="12"/>
      <c r="D4" s="12"/>
      <c r="E4" s="32"/>
    </row>
    <row r="5" spans="1:5" x14ac:dyDescent="0.2">
      <c r="A5" s="16"/>
      <c r="B5" s="12"/>
      <c r="C5" s="12"/>
      <c r="D5" s="12"/>
      <c r="E5" s="32"/>
    </row>
    <row r="6" spans="1:5" ht="27" customHeight="1" x14ac:dyDescent="0.2">
      <c r="A6" s="229" t="s">
        <v>1174</v>
      </c>
      <c r="B6" s="220" t="s">
        <v>38</v>
      </c>
      <c r="C6" s="220" t="s">
        <v>1256</v>
      </c>
      <c r="D6" s="220"/>
      <c r="E6" s="222" t="s">
        <v>1257</v>
      </c>
    </row>
    <row r="7" spans="1:5" ht="27" customHeight="1" x14ac:dyDescent="0.2">
      <c r="A7" s="229"/>
      <c r="B7" s="220"/>
      <c r="C7" s="175">
        <v>2020</v>
      </c>
      <c r="D7" s="175">
        <v>2021</v>
      </c>
      <c r="E7" s="222"/>
    </row>
    <row r="9" spans="1:5" s="13" customFormat="1" x14ac:dyDescent="0.2">
      <c r="A9" s="1" t="s">
        <v>1177</v>
      </c>
      <c r="B9" s="49"/>
      <c r="C9" s="49"/>
      <c r="D9" s="49"/>
      <c r="E9" s="113"/>
    </row>
    <row r="10" spans="1:5" s="13" customFormat="1" x14ac:dyDescent="0.2">
      <c r="A10" s="1"/>
      <c r="B10" s="49"/>
      <c r="C10" s="49"/>
      <c r="D10" s="49"/>
      <c r="E10" s="113"/>
    </row>
    <row r="11" spans="1:5" s="13" customFormat="1" x14ac:dyDescent="0.2">
      <c r="A11" s="1" t="s">
        <v>52</v>
      </c>
      <c r="B11" s="11"/>
      <c r="C11" s="11"/>
      <c r="D11" s="11"/>
      <c r="E11" s="32"/>
    </row>
    <row r="12" spans="1:5" s="13" customFormat="1" x14ac:dyDescent="0.2">
      <c r="A12" s="13" t="s">
        <v>1258</v>
      </c>
      <c r="B12" s="11">
        <v>209</v>
      </c>
      <c r="C12" s="11" t="s">
        <v>1259</v>
      </c>
      <c r="D12" s="11" t="s">
        <v>1259</v>
      </c>
      <c r="E12" s="32" t="s">
        <v>68</v>
      </c>
    </row>
    <row r="13" spans="1:5" s="13" customFormat="1" x14ac:dyDescent="0.2">
      <c r="A13" s="13" t="s">
        <v>1260</v>
      </c>
      <c r="B13" s="11">
        <v>209</v>
      </c>
      <c r="C13" s="143" t="s">
        <v>1261</v>
      </c>
      <c r="D13" s="143" t="s">
        <v>1261</v>
      </c>
      <c r="E13" s="32" t="s">
        <v>68</v>
      </c>
    </row>
    <row r="14" spans="1:5" s="13" customFormat="1" x14ac:dyDescent="0.2">
      <c r="A14" s="13" t="s">
        <v>1262</v>
      </c>
      <c r="B14" s="11">
        <v>80</v>
      </c>
      <c r="C14" s="143" t="s">
        <v>1263</v>
      </c>
      <c r="D14" s="143" t="s">
        <v>1263</v>
      </c>
      <c r="E14" s="32" t="s">
        <v>68</v>
      </c>
    </row>
    <row r="15" spans="1:5" s="29" customFormat="1" x14ac:dyDescent="0.2">
      <c r="A15" s="29" t="s">
        <v>1264</v>
      </c>
      <c r="B15" s="21">
        <v>199</v>
      </c>
      <c r="C15" s="21">
        <v>1500</v>
      </c>
      <c r="D15" s="21" t="s">
        <v>1265</v>
      </c>
      <c r="E15" s="32">
        <v>16.7</v>
      </c>
    </row>
    <row r="16" spans="1:5" s="29" customFormat="1" x14ac:dyDescent="0.2">
      <c r="A16" s="29" t="s">
        <v>1266</v>
      </c>
      <c r="B16" s="21">
        <v>133</v>
      </c>
      <c r="C16" s="21">
        <v>2000</v>
      </c>
      <c r="D16" s="21">
        <v>2000</v>
      </c>
      <c r="E16" s="32" t="s">
        <v>68</v>
      </c>
    </row>
    <row r="17" spans="1:5" s="13" customFormat="1" x14ac:dyDescent="0.2">
      <c r="B17" s="11"/>
      <c r="C17" s="11"/>
      <c r="D17" s="11"/>
      <c r="E17" s="32"/>
    </row>
    <row r="18" spans="1:5" s="13" customFormat="1" x14ac:dyDescent="0.2">
      <c r="A18" s="1" t="s">
        <v>47</v>
      </c>
      <c r="B18" s="11"/>
      <c r="C18" s="11"/>
      <c r="D18" s="11"/>
      <c r="E18" s="32"/>
    </row>
    <row r="19" spans="1:5" s="13" customFormat="1" x14ac:dyDescent="0.2">
      <c r="A19" s="13" t="s">
        <v>1267</v>
      </c>
      <c r="B19" s="11">
        <v>150</v>
      </c>
      <c r="C19" s="11" t="s">
        <v>1265</v>
      </c>
      <c r="D19" s="11" t="s">
        <v>1265</v>
      </c>
      <c r="E19" s="32" t="s">
        <v>68</v>
      </c>
    </row>
    <row r="20" spans="1:5" s="13" customFormat="1" x14ac:dyDescent="0.2">
      <c r="A20" s="13" t="s">
        <v>1268</v>
      </c>
      <c r="B20" s="11">
        <v>145</v>
      </c>
      <c r="C20" s="11" t="s">
        <v>1269</v>
      </c>
      <c r="D20" s="11" t="s">
        <v>1269</v>
      </c>
      <c r="E20" s="32" t="s">
        <v>68</v>
      </c>
    </row>
    <row r="21" spans="1:5" s="13" customFormat="1" x14ac:dyDescent="0.2">
      <c r="A21" s="13" t="s">
        <v>1270</v>
      </c>
      <c r="B21" s="11">
        <v>131</v>
      </c>
      <c r="C21" s="11" t="s">
        <v>1271</v>
      </c>
      <c r="D21" s="11" t="s">
        <v>1271</v>
      </c>
      <c r="E21" s="32" t="s">
        <v>68</v>
      </c>
    </row>
    <row r="22" spans="1:5" s="13" customFormat="1" x14ac:dyDescent="0.2">
      <c r="A22" s="13" t="s">
        <v>1272</v>
      </c>
      <c r="B22" s="11">
        <v>145</v>
      </c>
      <c r="C22" s="11" t="s">
        <v>1271</v>
      </c>
      <c r="D22" s="11" t="s">
        <v>1271</v>
      </c>
      <c r="E22" s="32" t="s">
        <v>68</v>
      </c>
    </row>
    <row r="23" spans="1:5" s="13" customFormat="1" x14ac:dyDescent="0.2">
      <c r="A23" s="13" t="s">
        <v>1273</v>
      </c>
      <c r="B23" s="11">
        <v>150</v>
      </c>
      <c r="C23" s="11" t="s">
        <v>1170</v>
      </c>
      <c r="D23" s="12" t="s">
        <v>1274</v>
      </c>
      <c r="E23" s="32">
        <v>14</v>
      </c>
    </row>
    <row r="24" spans="1:5" s="13" customFormat="1" x14ac:dyDescent="0.2">
      <c r="B24" s="11"/>
      <c r="C24" s="11"/>
      <c r="D24" s="11"/>
      <c r="E24" s="32"/>
    </row>
    <row r="25" spans="1:5" s="13" customFormat="1" x14ac:dyDescent="0.2">
      <c r="A25" s="1" t="s">
        <v>1275</v>
      </c>
      <c r="B25" s="11"/>
      <c r="C25" s="11"/>
      <c r="D25" s="11"/>
      <c r="E25" s="32"/>
    </row>
    <row r="26" spans="1:5" s="13" customFormat="1" x14ac:dyDescent="0.2">
      <c r="A26" s="144" t="s">
        <v>1276</v>
      </c>
      <c r="B26" s="145">
        <v>216</v>
      </c>
      <c r="C26" s="24" t="s">
        <v>1277</v>
      </c>
      <c r="D26" s="24" t="s">
        <v>1277</v>
      </c>
      <c r="E26" s="32" t="s">
        <v>68</v>
      </c>
    </row>
    <row r="27" spans="1:5" s="13" customFormat="1" x14ac:dyDescent="0.2">
      <c r="A27" s="144" t="s">
        <v>1278</v>
      </c>
      <c r="B27" s="145">
        <v>140</v>
      </c>
      <c r="C27" s="11" t="s">
        <v>1279</v>
      </c>
      <c r="D27" s="11" t="s">
        <v>1279</v>
      </c>
      <c r="E27" s="32" t="s">
        <v>68</v>
      </c>
    </row>
    <row r="28" spans="1:5" s="13" customFormat="1" x14ac:dyDescent="0.2">
      <c r="A28" s="144" t="s">
        <v>1193</v>
      </c>
      <c r="B28" s="145">
        <v>215</v>
      </c>
      <c r="C28" s="146" t="s">
        <v>1280</v>
      </c>
      <c r="D28" s="146" t="s">
        <v>1280</v>
      </c>
      <c r="E28" s="32" t="s">
        <v>68</v>
      </c>
    </row>
    <row r="29" spans="1:5" s="13" customFormat="1" x14ac:dyDescent="0.2">
      <c r="A29" s="144" t="s">
        <v>1281</v>
      </c>
      <c r="B29" s="145">
        <v>153</v>
      </c>
      <c r="C29" s="146" t="s">
        <v>1282</v>
      </c>
      <c r="D29" s="146" t="s">
        <v>1282</v>
      </c>
      <c r="E29" s="32" t="s">
        <v>68</v>
      </c>
    </row>
    <row r="30" spans="1:5" s="13" customFormat="1" x14ac:dyDescent="0.2">
      <c r="B30" s="11"/>
      <c r="C30" s="11"/>
      <c r="D30" s="11"/>
      <c r="E30" s="32"/>
    </row>
    <row r="31" spans="1:5" s="13" customFormat="1" x14ac:dyDescent="0.2">
      <c r="A31" s="1" t="s">
        <v>76</v>
      </c>
      <c r="B31" s="11"/>
      <c r="E31" s="32"/>
    </row>
    <row r="32" spans="1:5" s="13" customFormat="1" x14ac:dyDescent="0.2">
      <c r="A32" s="147" t="s">
        <v>1283</v>
      </c>
      <c r="B32" s="146">
        <v>186</v>
      </c>
      <c r="C32" s="146" t="s">
        <v>1284</v>
      </c>
      <c r="D32" s="146" t="s">
        <v>1284</v>
      </c>
      <c r="E32" s="32" t="s">
        <v>68</v>
      </c>
    </row>
    <row r="33" spans="1:5" s="13" customFormat="1" x14ac:dyDescent="0.2">
      <c r="A33" s="147" t="s">
        <v>1285</v>
      </c>
      <c r="B33" s="146">
        <v>163</v>
      </c>
      <c r="C33" s="146" t="s">
        <v>1286</v>
      </c>
      <c r="D33" s="146" t="s">
        <v>1286</v>
      </c>
      <c r="E33" s="32" t="s">
        <v>68</v>
      </c>
    </row>
    <row r="34" spans="1:5" s="13" customFormat="1" x14ac:dyDescent="0.2">
      <c r="A34" s="147" t="s">
        <v>1287</v>
      </c>
      <c r="B34" s="146">
        <v>164</v>
      </c>
      <c r="C34" s="146">
        <v>1000</v>
      </c>
      <c r="D34" s="146">
        <v>1000</v>
      </c>
      <c r="E34" s="32" t="s">
        <v>68</v>
      </c>
    </row>
    <row r="35" spans="1:5" s="13" customFormat="1" x14ac:dyDescent="0.2">
      <c r="A35" s="147" t="s">
        <v>1288</v>
      </c>
      <c r="B35" s="146">
        <v>163</v>
      </c>
      <c r="C35" s="146">
        <v>2500</v>
      </c>
      <c r="D35" s="146">
        <v>2500</v>
      </c>
      <c r="E35" s="32" t="s">
        <v>68</v>
      </c>
    </row>
    <row r="36" spans="1:5" s="13" customFormat="1" x14ac:dyDescent="0.2">
      <c r="B36" s="11"/>
      <c r="C36" s="11"/>
      <c r="D36" s="11"/>
      <c r="E36" s="32"/>
    </row>
    <row r="37" spans="1:5" s="13" customFormat="1" x14ac:dyDescent="0.2">
      <c r="A37" s="1" t="s">
        <v>82</v>
      </c>
    </row>
    <row r="38" spans="1:5" s="13" customFormat="1" x14ac:dyDescent="0.2">
      <c r="A38" s="13" t="s">
        <v>1289</v>
      </c>
      <c r="B38" s="11">
        <v>210</v>
      </c>
      <c r="C38" s="11">
        <v>2500</v>
      </c>
      <c r="D38" s="11">
        <v>2500</v>
      </c>
      <c r="E38" s="32" t="s">
        <v>68</v>
      </c>
    </row>
    <row r="39" spans="1:5" s="13" customFormat="1" x14ac:dyDescent="0.2">
      <c r="A39" s="13" t="s">
        <v>1242</v>
      </c>
      <c r="B39" s="11">
        <v>194</v>
      </c>
      <c r="C39" s="11" t="s">
        <v>1290</v>
      </c>
      <c r="D39" s="11" t="s">
        <v>1290</v>
      </c>
      <c r="E39" s="32" t="s">
        <v>68</v>
      </c>
    </row>
    <row r="40" spans="1:5" s="13" customFormat="1" x14ac:dyDescent="0.2">
      <c r="A40" s="13" t="s">
        <v>1178</v>
      </c>
      <c r="B40" s="11">
        <v>174</v>
      </c>
      <c r="C40" s="11" t="s">
        <v>1291</v>
      </c>
      <c r="D40" s="11" t="s">
        <v>1291</v>
      </c>
      <c r="E40" s="32" t="s">
        <v>68</v>
      </c>
    </row>
    <row r="41" spans="1:5" s="13" customFormat="1" x14ac:dyDescent="0.2">
      <c r="A41" s="13" t="s">
        <v>1292</v>
      </c>
      <c r="B41" s="11">
        <v>194</v>
      </c>
      <c r="C41" s="11" t="s">
        <v>1293</v>
      </c>
      <c r="D41" s="11" t="s">
        <v>1293</v>
      </c>
      <c r="E41" s="32" t="s">
        <v>68</v>
      </c>
    </row>
    <row r="42" spans="1:5" s="13" customFormat="1" x14ac:dyDescent="0.2">
      <c r="A42" s="13" t="s">
        <v>1294</v>
      </c>
      <c r="B42" s="11">
        <v>176</v>
      </c>
      <c r="C42" s="11" t="s">
        <v>1295</v>
      </c>
      <c r="D42" s="11" t="s">
        <v>1296</v>
      </c>
      <c r="E42" s="32">
        <v>-5.8</v>
      </c>
    </row>
    <row r="43" spans="1:5" s="13" customFormat="1" x14ac:dyDescent="0.2">
      <c r="A43" s="13" t="s">
        <v>1297</v>
      </c>
      <c r="B43" s="11">
        <v>173</v>
      </c>
      <c r="C43" s="11" t="s">
        <v>1298</v>
      </c>
      <c r="D43" s="11" t="s">
        <v>1298</v>
      </c>
      <c r="E43" s="32" t="s">
        <v>68</v>
      </c>
    </row>
    <row r="44" spans="1:5" s="13" customFormat="1" x14ac:dyDescent="0.2">
      <c r="A44" s="13" t="s">
        <v>1299</v>
      </c>
      <c r="B44" s="11">
        <v>176</v>
      </c>
      <c r="C44" s="11" t="s">
        <v>1259</v>
      </c>
      <c r="D44" s="11" t="s">
        <v>1259</v>
      </c>
      <c r="E44" s="32" t="s">
        <v>68</v>
      </c>
    </row>
    <row r="45" spans="1:5" s="13" customFormat="1" x14ac:dyDescent="0.2">
      <c r="A45" s="13" t="s">
        <v>1300</v>
      </c>
      <c r="B45" s="11">
        <v>105</v>
      </c>
      <c r="C45" s="11" t="s">
        <v>1301</v>
      </c>
      <c r="D45" s="11" t="s">
        <v>1301</v>
      </c>
      <c r="E45" s="32" t="s">
        <v>68</v>
      </c>
    </row>
    <row r="46" spans="1:5" s="13" customFormat="1" x14ac:dyDescent="0.2">
      <c r="A46" s="13" t="s">
        <v>1302</v>
      </c>
      <c r="B46" s="11">
        <v>176</v>
      </c>
      <c r="C46" s="11" t="s">
        <v>1303</v>
      </c>
      <c r="D46" s="11" t="s">
        <v>1303</v>
      </c>
      <c r="E46" s="32" t="s">
        <v>68</v>
      </c>
    </row>
    <row r="47" spans="1:5" s="13" customFormat="1" x14ac:dyDescent="0.2">
      <c r="B47" s="11"/>
      <c r="C47" s="11"/>
      <c r="D47" s="11"/>
      <c r="E47" s="32"/>
    </row>
    <row r="48" spans="1:5" s="13" customFormat="1" x14ac:dyDescent="0.2">
      <c r="A48" s="1" t="s">
        <v>108</v>
      </c>
      <c r="B48" s="11"/>
      <c r="E48" s="32"/>
    </row>
    <row r="49" spans="1:1024 1028:2048 2052:3072 3076:4096 4100:5120 5124:6144 6148:7168 7172:8192 8196:9216 9220:10240 10244:11264 11268:12288 12292:13312 13316:14336 14340:15360 15364:16380" s="13" customFormat="1" x14ac:dyDescent="0.2">
      <c r="A49" s="13" t="s">
        <v>1304</v>
      </c>
      <c r="B49" s="11">
        <v>151</v>
      </c>
      <c r="C49" s="11" t="s">
        <v>1305</v>
      </c>
      <c r="D49" s="11" t="s">
        <v>1305</v>
      </c>
      <c r="E49" s="32" t="s">
        <v>68</v>
      </c>
    </row>
    <row r="50" spans="1:1024 1028:2048 2052:3072 3076:4096 4100:5120 5124:6144 6148:7168 7172:8192 8196:9216 9220:10240 10244:11264 11268:12288 12292:13312 13316:14336 14340:15360 15364:16380" s="13" customFormat="1" x14ac:dyDescent="0.2">
      <c r="B50" s="11"/>
      <c r="C50" s="11"/>
      <c r="D50" s="11"/>
      <c r="E50" s="32"/>
    </row>
    <row r="51" spans="1:1024 1028:2048 2052:3072 3076:4096 4100:5120 5124:6144 6148:7168 7172:8192 8196:9216 9220:10240 10244:11264 11268:12288 12292:13312 13316:14336 14340:15360 15364:16380" s="1" customFormat="1" x14ac:dyDescent="0.2">
      <c r="A51" s="1" t="s">
        <v>1181</v>
      </c>
      <c r="B51" s="49"/>
      <c r="C51" s="11"/>
      <c r="D51" s="11"/>
      <c r="E51" s="113"/>
    </row>
    <row r="52" spans="1:1024 1028:2048 2052:3072 3076:4096 4100:5120 5124:6144 6148:7168 7172:8192 8196:9216 9220:10240 10244:11264 11268:12288 12292:13312 13316:14336 14340:15360 15364:16380" s="1" customFormat="1" x14ac:dyDescent="0.2">
      <c r="B52" s="49"/>
      <c r="C52" s="11"/>
      <c r="D52" s="11"/>
      <c r="E52" s="113"/>
    </row>
    <row r="53" spans="1:1024 1028:2048 2052:3072 3076:4096 4100:5120 5124:6144 6148:7168 7172:8192 8196:9216 9220:10240 10244:11264 11268:12288 12292:13312 13316:14336 14340:15360 15364:16380" s="13" customFormat="1" x14ac:dyDescent="0.2">
      <c r="A53" s="1" t="s">
        <v>52</v>
      </c>
      <c r="B53" s="49"/>
      <c r="C53" s="11"/>
      <c r="D53" s="11"/>
      <c r="E53" s="113"/>
    </row>
    <row r="54" spans="1:1024 1028:2048 2052:3072 3076:4096 4100:5120 5124:6144 6148:7168 7172:8192 8196:9216 9220:10240 10244:11264 11268:12288 12292:13312 13316:14336 14340:15360 15364:16380" s="29" customFormat="1" x14ac:dyDescent="0.2">
      <c r="A54" s="29" t="s">
        <v>1306</v>
      </c>
      <c r="B54" s="21">
        <v>147</v>
      </c>
      <c r="C54" s="21">
        <v>2000</v>
      </c>
      <c r="D54" s="21">
        <v>2000</v>
      </c>
      <c r="E54" s="32" t="s">
        <v>68</v>
      </c>
    </row>
    <row r="55" spans="1:1024 1028:2048 2052:3072 3076:4096 4100:5120 5124:6144 6148:7168 7172:8192 8196:9216 9220:10240 10244:11264 11268:12288 12292:13312 13316:14336 14340:15360 15364:16380" s="29" customFormat="1" x14ac:dyDescent="0.2">
      <c r="A55" s="29" t="s">
        <v>1307</v>
      </c>
      <c r="B55" s="21">
        <v>122</v>
      </c>
      <c r="C55" s="21" t="s">
        <v>1282</v>
      </c>
      <c r="D55" s="21" t="s">
        <v>1282</v>
      </c>
      <c r="E55" s="32" t="s">
        <v>68</v>
      </c>
    </row>
    <row r="56" spans="1:1024 1028:2048 2052:3072 3076:4096 4100:5120 5124:6144 6148:7168 7172:8192 8196:9216 9220:10240 10244:11264 11268:12288 12292:13312 13316:14336 14340:15360 15364:16380" s="29" customFormat="1" x14ac:dyDescent="0.2">
      <c r="A56" s="29" t="s">
        <v>1308</v>
      </c>
      <c r="B56" s="21">
        <v>132</v>
      </c>
      <c r="C56" s="21">
        <v>2000</v>
      </c>
      <c r="D56" s="21">
        <v>2000</v>
      </c>
      <c r="E56" s="32" t="s">
        <v>68</v>
      </c>
    </row>
    <row r="57" spans="1:1024 1028:2048 2052:3072 3076:4096 4100:5120 5124:6144 6148:7168 7172:8192 8196:9216 9220:10240 10244:11264 11268:12288 12292:13312 13316:14336 14340:15360 15364:16380" s="29" customFormat="1" x14ac:dyDescent="0.2">
      <c r="A57" s="29" t="s">
        <v>1309</v>
      </c>
      <c r="B57" s="21">
        <v>135</v>
      </c>
      <c r="C57" s="21">
        <v>1000</v>
      </c>
      <c r="D57" s="21">
        <v>1000</v>
      </c>
      <c r="E57" s="32" t="s">
        <v>68</v>
      </c>
    </row>
    <row r="58" spans="1:1024 1028:2048 2052:3072 3076:4096 4100:5120 5124:6144 6148:7168 7172:8192 8196:9216 9220:10240 10244:11264 11268:12288 12292:13312 13316:14336 14340:15360 15364:16380" s="29" customFormat="1" x14ac:dyDescent="0.2">
      <c r="A58" s="29" t="s">
        <v>1310</v>
      </c>
      <c r="B58" s="21">
        <v>115</v>
      </c>
      <c r="C58" s="21">
        <v>900</v>
      </c>
      <c r="D58" s="21">
        <v>900</v>
      </c>
      <c r="E58" s="32" t="s">
        <v>68</v>
      </c>
    </row>
    <row r="59" spans="1:1024 1028:2048 2052:3072 3076:4096 4100:5120 5124:6144 6148:7168 7172:8192 8196:9216 9220:10240 10244:11264 11268:12288 12292:13312 13316:14336 14340:15360 15364:16380" s="29" customFormat="1" x14ac:dyDescent="0.2">
      <c r="A59" s="29" t="s">
        <v>589</v>
      </c>
      <c r="B59" s="21">
        <v>115</v>
      </c>
      <c r="C59" s="21">
        <v>1000</v>
      </c>
      <c r="D59" s="21">
        <v>1000</v>
      </c>
      <c r="E59" s="32" t="s">
        <v>68</v>
      </c>
    </row>
    <row r="60" spans="1:1024 1028:2048 2052:3072 3076:4096 4100:5120 5124:6144 6148:7168 7172:8192 8196:9216 9220:10240 10244:11264 11268:12288 12292:13312 13316:14336 14340:15360 15364:16380" s="54" customFormat="1" x14ac:dyDescent="0.2">
      <c r="A60" s="56"/>
      <c r="E60" s="56"/>
      <c r="H60" s="56"/>
      <c r="L60" s="56"/>
      <c r="P60" s="56"/>
      <c r="T60" s="56"/>
      <c r="X60" s="56"/>
      <c r="AB60" s="56"/>
      <c r="AF60" s="56"/>
      <c r="AJ60" s="56"/>
      <c r="AN60" s="56"/>
      <c r="AR60" s="56"/>
      <c r="AV60" s="56"/>
      <c r="AZ60" s="56"/>
      <c r="BD60" s="56"/>
      <c r="BH60" s="56"/>
      <c r="BL60" s="56"/>
      <c r="BP60" s="56"/>
      <c r="BT60" s="56"/>
      <c r="BX60" s="56"/>
      <c r="CB60" s="56"/>
      <c r="CF60" s="56"/>
      <c r="CJ60" s="56"/>
      <c r="CN60" s="56"/>
      <c r="CR60" s="56"/>
      <c r="CV60" s="56"/>
      <c r="CZ60" s="56"/>
      <c r="DD60" s="56"/>
      <c r="DH60" s="56"/>
      <c r="DL60" s="56"/>
      <c r="DP60" s="56"/>
      <c r="DT60" s="56"/>
      <c r="DX60" s="56"/>
      <c r="EB60" s="56"/>
      <c r="EF60" s="56"/>
      <c r="EJ60" s="56"/>
      <c r="EN60" s="56"/>
      <c r="ER60" s="56"/>
      <c r="EV60" s="56"/>
      <c r="EZ60" s="56"/>
      <c r="FD60" s="56"/>
      <c r="FH60" s="56"/>
      <c r="FL60" s="56"/>
      <c r="FP60" s="56"/>
      <c r="FT60" s="56"/>
      <c r="FX60" s="56"/>
      <c r="GB60" s="56"/>
      <c r="GF60" s="56"/>
      <c r="GJ60" s="56"/>
      <c r="GN60" s="56"/>
      <c r="GR60" s="56"/>
      <c r="GV60" s="56"/>
      <c r="GZ60" s="56"/>
      <c r="HD60" s="56"/>
      <c r="HH60" s="56"/>
      <c r="HL60" s="56"/>
      <c r="HP60" s="56"/>
      <c r="HT60" s="56"/>
      <c r="HX60" s="56"/>
      <c r="IB60" s="56"/>
      <c r="IF60" s="56"/>
      <c r="IJ60" s="56"/>
      <c r="IN60" s="56"/>
      <c r="IR60" s="56"/>
      <c r="IV60" s="56"/>
      <c r="IZ60" s="56"/>
      <c r="JD60" s="56"/>
      <c r="JH60" s="56"/>
      <c r="JL60" s="56"/>
      <c r="JP60" s="56"/>
      <c r="JT60" s="56"/>
      <c r="JX60" s="56"/>
      <c r="KB60" s="56"/>
      <c r="KF60" s="56"/>
      <c r="KJ60" s="56"/>
      <c r="KN60" s="56"/>
      <c r="KR60" s="56"/>
      <c r="KV60" s="56"/>
      <c r="KZ60" s="56"/>
      <c r="LD60" s="56"/>
      <c r="LH60" s="56"/>
      <c r="LL60" s="56"/>
      <c r="LP60" s="56"/>
      <c r="LT60" s="56"/>
      <c r="LX60" s="56"/>
      <c r="MB60" s="56"/>
      <c r="MF60" s="56"/>
      <c r="MJ60" s="56"/>
      <c r="MN60" s="56"/>
      <c r="MR60" s="56"/>
      <c r="MV60" s="56"/>
      <c r="MZ60" s="56"/>
      <c r="ND60" s="56"/>
      <c r="NH60" s="56"/>
      <c r="NL60" s="56"/>
      <c r="NP60" s="56"/>
      <c r="NT60" s="56"/>
      <c r="NX60" s="56"/>
      <c r="OB60" s="56"/>
      <c r="OF60" s="56"/>
      <c r="OJ60" s="56"/>
      <c r="ON60" s="56"/>
      <c r="OR60" s="56"/>
      <c r="OV60" s="56"/>
      <c r="OZ60" s="56"/>
      <c r="PD60" s="56"/>
      <c r="PH60" s="56"/>
      <c r="PL60" s="56"/>
      <c r="PP60" s="56"/>
      <c r="PT60" s="56"/>
      <c r="PX60" s="56"/>
      <c r="QB60" s="56"/>
      <c r="QF60" s="56"/>
      <c r="QJ60" s="56"/>
      <c r="QN60" s="56"/>
      <c r="QR60" s="56"/>
      <c r="QV60" s="56"/>
      <c r="QZ60" s="56"/>
      <c r="RD60" s="56"/>
      <c r="RH60" s="56"/>
      <c r="RL60" s="56"/>
      <c r="RP60" s="56"/>
      <c r="RT60" s="56"/>
      <c r="RX60" s="56"/>
      <c r="SB60" s="56"/>
      <c r="SF60" s="56"/>
      <c r="SJ60" s="56"/>
      <c r="SN60" s="56"/>
      <c r="SR60" s="56"/>
      <c r="SV60" s="56"/>
      <c r="SZ60" s="56"/>
      <c r="TD60" s="56"/>
      <c r="TH60" s="56"/>
      <c r="TL60" s="56"/>
      <c r="TP60" s="56"/>
      <c r="TT60" s="56"/>
      <c r="TX60" s="56"/>
      <c r="UB60" s="56"/>
      <c r="UF60" s="56"/>
      <c r="UJ60" s="56"/>
      <c r="UN60" s="56"/>
      <c r="UR60" s="56"/>
      <c r="UV60" s="56"/>
      <c r="UZ60" s="56"/>
      <c r="VD60" s="56"/>
      <c r="VH60" s="56"/>
      <c r="VL60" s="56"/>
      <c r="VP60" s="56"/>
      <c r="VT60" s="56"/>
      <c r="VX60" s="56"/>
      <c r="WB60" s="56"/>
      <c r="WF60" s="56"/>
      <c r="WJ60" s="56"/>
      <c r="WN60" s="56"/>
      <c r="WR60" s="56"/>
      <c r="WV60" s="56"/>
      <c r="WZ60" s="56"/>
      <c r="XD60" s="56"/>
      <c r="XH60" s="56"/>
      <c r="XL60" s="56"/>
      <c r="XP60" s="56"/>
      <c r="XT60" s="56"/>
      <c r="XX60" s="56"/>
      <c r="YB60" s="56"/>
      <c r="YF60" s="56"/>
      <c r="YJ60" s="56"/>
      <c r="YN60" s="56"/>
      <c r="YR60" s="56"/>
      <c r="YV60" s="56"/>
      <c r="YZ60" s="56"/>
      <c r="ZD60" s="56"/>
      <c r="ZH60" s="56"/>
      <c r="ZL60" s="56"/>
      <c r="ZP60" s="56"/>
      <c r="ZT60" s="56"/>
      <c r="ZX60" s="56"/>
      <c r="AAB60" s="56"/>
      <c r="AAF60" s="56"/>
      <c r="AAJ60" s="56"/>
      <c r="AAN60" s="56"/>
      <c r="AAR60" s="56"/>
      <c r="AAV60" s="56"/>
      <c r="AAZ60" s="56"/>
      <c r="ABD60" s="56"/>
      <c r="ABH60" s="56"/>
      <c r="ABL60" s="56"/>
      <c r="ABP60" s="56"/>
      <c r="ABT60" s="56"/>
      <c r="ABX60" s="56"/>
      <c r="ACB60" s="56"/>
      <c r="ACF60" s="56"/>
      <c r="ACJ60" s="56"/>
      <c r="ACN60" s="56"/>
      <c r="ACR60" s="56"/>
      <c r="ACV60" s="56"/>
      <c r="ACZ60" s="56"/>
      <c r="ADD60" s="56"/>
      <c r="ADH60" s="56"/>
      <c r="ADL60" s="56"/>
      <c r="ADP60" s="56"/>
      <c r="ADT60" s="56"/>
      <c r="ADX60" s="56"/>
      <c r="AEB60" s="56"/>
      <c r="AEF60" s="56"/>
      <c r="AEJ60" s="56"/>
      <c r="AEN60" s="56"/>
      <c r="AER60" s="56"/>
      <c r="AEV60" s="56"/>
      <c r="AEZ60" s="56"/>
      <c r="AFD60" s="56"/>
      <c r="AFH60" s="56"/>
      <c r="AFL60" s="56"/>
      <c r="AFP60" s="56"/>
      <c r="AFT60" s="56"/>
      <c r="AFX60" s="56"/>
      <c r="AGB60" s="56"/>
      <c r="AGF60" s="56"/>
      <c r="AGJ60" s="56"/>
      <c r="AGN60" s="56"/>
      <c r="AGR60" s="56"/>
      <c r="AGV60" s="56"/>
      <c r="AGZ60" s="56"/>
      <c r="AHD60" s="56"/>
      <c r="AHH60" s="56"/>
      <c r="AHL60" s="56"/>
      <c r="AHP60" s="56"/>
      <c r="AHT60" s="56"/>
      <c r="AHX60" s="56"/>
      <c r="AIB60" s="56"/>
      <c r="AIF60" s="56"/>
      <c r="AIJ60" s="56"/>
      <c r="AIN60" s="56"/>
      <c r="AIR60" s="56"/>
      <c r="AIV60" s="56"/>
      <c r="AIZ60" s="56"/>
      <c r="AJD60" s="56"/>
      <c r="AJH60" s="56"/>
      <c r="AJL60" s="56"/>
      <c r="AJP60" s="56"/>
      <c r="AJT60" s="56"/>
      <c r="AJX60" s="56"/>
      <c r="AKB60" s="56"/>
      <c r="AKF60" s="56"/>
      <c r="AKJ60" s="56"/>
      <c r="AKN60" s="56"/>
      <c r="AKR60" s="56"/>
      <c r="AKV60" s="56"/>
      <c r="AKZ60" s="56"/>
      <c r="ALD60" s="56"/>
      <c r="ALH60" s="56"/>
      <c r="ALL60" s="56"/>
      <c r="ALP60" s="56"/>
      <c r="ALT60" s="56"/>
      <c r="ALX60" s="56"/>
      <c r="AMB60" s="56"/>
      <c r="AMF60" s="56"/>
      <c r="AMJ60" s="56"/>
      <c r="AMN60" s="56"/>
      <c r="AMR60" s="56"/>
      <c r="AMV60" s="56"/>
      <c r="AMZ60" s="56"/>
      <c r="AND60" s="56"/>
      <c r="ANH60" s="56"/>
      <c r="ANL60" s="56"/>
      <c r="ANP60" s="56"/>
      <c r="ANT60" s="56"/>
      <c r="ANX60" s="56"/>
      <c r="AOB60" s="56"/>
      <c r="AOF60" s="56"/>
      <c r="AOJ60" s="56"/>
      <c r="AON60" s="56"/>
      <c r="AOR60" s="56"/>
      <c r="AOV60" s="56"/>
      <c r="AOZ60" s="56"/>
      <c r="APD60" s="56"/>
      <c r="APH60" s="56"/>
      <c r="APL60" s="56"/>
      <c r="APP60" s="56"/>
      <c r="APT60" s="56"/>
      <c r="APX60" s="56"/>
      <c r="AQB60" s="56"/>
      <c r="AQF60" s="56"/>
      <c r="AQJ60" s="56"/>
      <c r="AQN60" s="56"/>
      <c r="AQR60" s="56"/>
      <c r="AQV60" s="56"/>
      <c r="AQZ60" s="56"/>
      <c r="ARD60" s="56"/>
      <c r="ARH60" s="56"/>
      <c r="ARL60" s="56"/>
      <c r="ARP60" s="56"/>
      <c r="ART60" s="56"/>
      <c r="ARX60" s="56"/>
      <c r="ASB60" s="56"/>
      <c r="ASF60" s="56"/>
      <c r="ASJ60" s="56"/>
      <c r="ASN60" s="56"/>
      <c r="ASR60" s="56"/>
      <c r="ASV60" s="56"/>
      <c r="ASZ60" s="56"/>
      <c r="ATD60" s="56"/>
      <c r="ATH60" s="56"/>
      <c r="ATL60" s="56"/>
      <c r="ATP60" s="56"/>
      <c r="ATT60" s="56"/>
      <c r="ATX60" s="56"/>
      <c r="AUB60" s="56"/>
      <c r="AUF60" s="56"/>
      <c r="AUJ60" s="56"/>
      <c r="AUN60" s="56"/>
      <c r="AUR60" s="56"/>
      <c r="AUV60" s="56"/>
      <c r="AUZ60" s="56"/>
      <c r="AVD60" s="56"/>
      <c r="AVH60" s="56"/>
      <c r="AVL60" s="56"/>
      <c r="AVP60" s="56"/>
      <c r="AVT60" s="56"/>
      <c r="AVX60" s="56"/>
      <c r="AWB60" s="56"/>
      <c r="AWF60" s="56"/>
      <c r="AWJ60" s="56"/>
      <c r="AWN60" s="56"/>
      <c r="AWR60" s="56"/>
      <c r="AWV60" s="56"/>
      <c r="AWZ60" s="56"/>
      <c r="AXD60" s="56"/>
      <c r="AXH60" s="56"/>
      <c r="AXL60" s="56"/>
      <c r="AXP60" s="56"/>
      <c r="AXT60" s="56"/>
      <c r="AXX60" s="56"/>
      <c r="AYB60" s="56"/>
      <c r="AYF60" s="56"/>
      <c r="AYJ60" s="56"/>
      <c r="AYN60" s="56"/>
      <c r="AYR60" s="56"/>
      <c r="AYV60" s="56"/>
      <c r="AYZ60" s="56"/>
      <c r="AZD60" s="56"/>
      <c r="AZH60" s="56"/>
      <c r="AZL60" s="56"/>
      <c r="AZP60" s="56"/>
      <c r="AZT60" s="56"/>
      <c r="AZX60" s="56"/>
      <c r="BAB60" s="56"/>
      <c r="BAF60" s="56"/>
      <c r="BAJ60" s="56"/>
      <c r="BAN60" s="56"/>
      <c r="BAR60" s="56"/>
      <c r="BAV60" s="56"/>
      <c r="BAZ60" s="56"/>
      <c r="BBD60" s="56"/>
      <c r="BBH60" s="56"/>
      <c r="BBL60" s="56"/>
      <c r="BBP60" s="56"/>
      <c r="BBT60" s="56"/>
      <c r="BBX60" s="56"/>
      <c r="BCB60" s="56"/>
      <c r="BCF60" s="56"/>
      <c r="BCJ60" s="56"/>
      <c r="BCN60" s="56"/>
      <c r="BCR60" s="56"/>
      <c r="BCV60" s="56"/>
      <c r="BCZ60" s="56"/>
      <c r="BDD60" s="56"/>
      <c r="BDH60" s="56"/>
      <c r="BDL60" s="56"/>
      <c r="BDP60" s="56"/>
      <c r="BDT60" s="56"/>
      <c r="BDX60" s="56"/>
      <c r="BEB60" s="56"/>
      <c r="BEF60" s="56"/>
      <c r="BEJ60" s="56"/>
      <c r="BEN60" s="56"/>
      <c r="BER60" s="56"/>
      <c r="BEV60" s="56"/>
      <c r="BEZ60" s="56"/>
      <c r="BFD60" s="56"/>
      <c r="BFH60" s="56"/>
      <c r="BFL60" s="56"/>
      <c r="BFP60" s="56"/>
      <c r="BFT60" s="56"/>
      <c r="BFX60" s="56"/>
      <c r="BGB60" s="56"/>
      <c r="BGF60" s="56"/>
      <c r="BGJ60" s="56"/>
      <c r="BGN60" s="56"/>
      <c r="BGR60" s="56"/>
      <c r="BGV60" s="56"/>
      <c r="BGZ60" s="56"/>
      <c r="BHD60" s="56"/>
      <c r="BHH60" s="56"/>
      <c r="BHL60" s="56"/>
      <c r="BHP60" s="56"/>
      <c r="BHT60" s="56"/>
      <c r="BHX60" s="56"/>
      <c r="BIB60" s="56"/>
      <c r="BIF60" s="56"/>
      <c r="BIJ60" s="56"/>
      <c r="BIN60" s="56"/>
      <c r="BIR60" s="56"/>
      <c r="BIV60" s="56"/>
      <c r="BIZ60" s="56"/>
      <c r="BJD60" s="56"/>
      <c r="BJH60" s="56"/>
      <c r="BJL60" s="56"/>
      <c r="BJP60" s="56"/>
      <c r="BJT60" s="56"/>
      <c r="BJX60" s="56"/>
      <c r="BKB60" s="56"/>
      <c r="BKF60" s="56"/>
      <c r="BKJ60" s="56"/>
      <c r="BKN60" s="56"/>
      <c r="BKR60" s="56"/>
      <c r="BKV60" s="56"/>
      <c r="BKZ60" s="56"/>
      <c r="BLD60" s="56"/>
      <c r="BLH60" s="56"/>
      <c r="BLL60" s="56"/>
      <c r="BLP60" s="56"/>
      <c r="BLT60" s="56"/>
      <c r="BLX60" s="56"/>
      <c r="BMB60" s="56"/>
      <c r="BMF60" s="56"/>
      <c r="BMJ60" s="56"/>
      <c r="BMN60" s="56"/>
      <c r="BMR60" s="56"/>
      <c r="BMV60" s="56"/>
      <c r="BMZ60" s="56"/>
      <c r="BND60" s="56"/>
      <c r="BNH60" s="56"/>
      <c r="BNL60" s="56"/>
      <c r="BNP60" s="56"/>
      <c r="BNT60" s="56"/>
      <c r="BNX60" s="56"/>
      <c r="BOB60" s="56"/>
      <c r="BOF60" s="56"/>
      <c r="BOJ60" s="56"/>
      <c r="BON60" s="56"/>
      <c r="BOR60" s="56"/>
      <c r="BOV60" s="56"/>
      <c r="BOZ60" s="56"/>
      <c r="BPD60" s="56"/>
      <c r="BPH60" s="56"/>
      <c r="BPL60" s="56"/>
      <c r="BPP60" s="56"/>
      <c r="BPT60" s="56"/>
      <c r="BPX60" s="56"/>
      <c r="BQB60" s="56"/>
      <c r="BQF60" s="56"/>
      <c r="BQJ60" s="56"/>
      <c r="BQN60" s="56"/>
      <c r="BQR60" s="56"/>
      <c r="BQV60" s="56"/>
      <c r="BQZ60" s="56"/>
      <c r="BRD60" s="56"/>
      <c r="BRH60" s="56"/>
      <c r="BRL60" s="56"/>
      <c r="BRP60" s="56"/>
      <c r="BRT60" s="56"/>
      <c r="BRX60" s="56"/>
      <c r="BSB60" s="56"/>
      <c r="BSF60" s="56"/>
      <c r="BSJ60" s="56"/>
      <c r="BSN60" s="56"/>
      <c r="BSR60" s="56"/>
      <c r="BSV60" s="56"/>
      <c r="BSZ60" s="56"/>
      <c r="BTD60" s="56"/>
      <c r="BTH60" s="56"/>
      <c r="BTL60" s="56"/>
      <c r="BTP60" s="56"/>
      <c r="BTT60" s="56"/>
      <c r="BTX60" s="56"/>
      <c r="BUB60" s="56"/>
      <c r="BUF60" s="56"/>
      <c r="BUJ60" s="56"/>
      <c r="BUN60" s="56"/>
      <c r="BUR60" s="56"/>
      <c r="BUV60" s="56"/>
      <c r="BUZ60" s="56"/>
      <c r="BVD60" s="56"/>
      <c r="BVH60" s="56"/>
      <c r="BVL60" s="56"/>
      <c r="BVP60" s="56"/>
      <c r="BVT60" s="56"/>
      <c r="BVX60" s="56"/>
      <c r="BWB60" s="56"/>
      <c r="BWF60" s="56"/>
      <c r="BWJ60" s="56"/>
      <c r="BWN60" s="56"/>
      <c r="BWR60" s="56"/>
      <c r="BWV60" s="56"/>
      <c r="BWZ60" s="56"/>
      <c r="BXD60" s="56"/>
      <c r="BXH60" s="56"/>
      <c r="BXL60" s="56"/>
      <c r="BXP60" s="56"/>
      <c r="BXT60" s="56"/>
      <c r="BXX60" s="56"/>
      <c r="BYB60" s="56"/>
      <c r="BYF60" s="56"/>
      <c r="BYJ60" s="56"/>
      <c r="BYN60" s="56"/>
      <c r="BYR60" s="56"/>
      <c r="BYV60" s="56"/>
      <c r="BYZ60" s="56"/>
      <c r="BZD60" s="56"/>
      <c r="BZH60" s="56"/>
      <c r="BZL60" s="56"/>
      <c r="BZP60" s="56"/>
      <c r="BZT60" s="56"/>
      <c r="BZX60" s="56"/>
      <c r="CAB60" s="56"/>
      <c r="CAF60" s="56"/>
      <c r="CAJ60" s="56"/>
      <c r="CAN60" s="56"/>
      <c r="CAR60" s="56"/>
      <c r="CAV60" s="56"/>
      <c r="CAZ60" s="56"/>
      <c r="CBD60" s="56"/>
      <c r="CBH60" s="56"/>
      <c r="CBL60" s="56"/>
      <c r="CBP60" s="56"/>
      <c r="CBT60" s="56"/>
      <c r="CBX60" s="56"/>
      <c r="CCB60" s="56"/>
      <c r="CCF60" s="56"/>
      <c r="CCJ60" s="56"/>
      <c r="CCN60" s="56"/>
      <c r="CCR60" s="56"/>
      <c r="CCV60" s="56"/>
      <c r="CCZ60" s="56"/>
      <c r="CDD60" s="56"/>
      <c r="CDH60" s="56"/>
      <c r="CDL60" s="56"/>
      <c r="CDP60" s="56"/>
      <c r="CDT60" s="56"/>
      <c r="CDX60" s="56"/>
      <c r="CEB60" s="56"/>
      <c r="CEF60" s="56"/>
      <c r="CEJ60" s="56"/>
      <c r="CEN60" s="56"/>
      <c r="CER60" s="56"/>
      <c r="CEV60" s="56"/>
      <c r="CEZ60" s="56"/>
      <c r="CFD60" s="56"/>
      <c r="CFH60" s="56"/>
      <c r="CFL60" s="56"/>
      <c r="CFP60" s="56"/>
      <c r="CFT60" s="56"/>
      <c r="CFX60" s="56"/>
      <c r="CGB60" s="56"/>
      <c r="CGF60" s="56"/>
      <c r="CGJ60" s="56"/>
      <c r="CGN60" s="56"/>
      <c r="CGR60" s="56"/>
      <c r="CGV60" s="56"/>
      <c r="CGZ60" s="56"/>
      <c r="CHD60" s="56"/>
      <c r="CHH60" s="56"/>
      <c r="CHL60" s="56"/>
      <c r="CHP60" s="56"/>
      <c r="CHT60" s="56"/>
      <c r="CHX60" s="56"/>
      <c r="CIB60" s="56"/>
      <c r="CIF60" s="56"/>
      <c r="CIJ60" s="56"/>
      <c r="CIN60" s="56"/>
      <c r="CIR60" s="56"/>
      <c r="CIV60" s="56"/>
      <c r="CIZ60" s="56"/>
      <c r="CJD60" s="56"/>
      <c r="CJH60" s="56"/>
      <c r="CJL60" s="56"/>
      <c r="CJP60" s="56"/>
      <c r="CJT60" s="56"/>
      <c r="CJX60" s="56"/>
      <c r="CKB60" s="56"/>
      <c r="CKF60" s="56"/>
      <c r="CKJ60" s="56"/>
      <c r="CKN60" s="56"/>
      <c r="CKR60" s="56"/>
      <c r="CKV60" s="56"/>
      <c r="CKZ60" s="56"/>
      <c r="CLD60" s="56"/>
      <c r="CLH60" s="56"/>
      <c r="CLL60" s="56"/>
      <c r="CLP60" s="56"/>
      <c r="CLT60" s="56"/>
      <c r="CLX60" s="56"/>
      <c r="CMB60" s="56"/>
      <c r="CMF60" s="56"/>
      <c r="CMJ60" s="56"/>
      <c r="CMN60" s="56"/>
      <c r="CMR60" s="56"/>
      <c r="CMV60" s="56"/>
      <c r="CMZ60" s="56"/>
      <c r="CND60" s="56"/>
      <c r="CNH60" s="56"/>
      <c r="CNL60" s="56"/>
      <c r="CNP60" s="56"/>
      <c r="CNT60" s="56"/>
      <c r="CNX60" s="56"/>
      <c r="COB60" s="56"/>
      <c r="COF60" s="56"/>
      <c r="COJ60" s="56"/>
      <c r="CON60" s="56"/>
      <c r="COR60" s="56"/>
      <c r="COV60" s="56"/>
      <c r="COZ60" s="56"/>
      <c r="CPD60" s="56"/>
      <c r="CPH60" s="56"/>
      <c r="CPL60" s="56"/>
      <c r="CPP60" s="56"/>
      <c r="CPT60" s="56"/>
      <c r="CPX60" s="56"/>
      <c r="CQB60" s="56"/>
      <c r="CQF60" s="56"/>
      <c r="CQJ60" s="56"/>
      <c r="CQN60" s="56"/>
      <c r="CQR60" s="56"/>
      <c r="CQV60" s="56"/>
      <c r="CQZ60" s="56"/>
      <c r="CRD60" s="56"/>
      <c r="CRH60" s="56"/>
      <c r="CRL60" s="56"/>
      <c r="CRP60" s="56"/>
      <c r="CRT60" s="56"/>
      <c r="CRX60" s="56"/>
      <c r="CSB60" s="56"/>
      <c r="CSF60" s="56"/>
      <c r="CSJ60" s="56"/>
      <c r="CSN60" s="56"/>
      <c r="CSR60" s="56"/>
      <c r="CSV60" s="56"/>
      <c r="CSZ60" s="56"/>
      <c r="CTD60" s="56"/>
      <c r="CTH60" s="56"/>
      <c r="CTL60" s="56"/>
      <c r="CTP60" s="56"/>
      <c r="CTT60" s="56"/>
      <c r="CTX60" s="56"/>
      <c r="CUB60" s="56"/>
      <c r="CUF60" s="56"/>
      <c r="CUJ60" s="56"/>
      <c r="CUN60" s="56"/>
      <c r="CUR60" s="56"/>
      <c r="CUV60" s="56"/>
      <c r="CUZ60" s="56"/>
      <c r="CVD60" s="56"/>
      <c r="CVH60" s="56"/>
      <c r="CVL60" s="56"/>
      <c r="CVP60" s="56"/>
      <c r="CVT60" s="56"/>
      <c r="CVX60" s="56"/>
      <c r="CWB60" s="56"/>
      <c r="CWF60" s="56"/>
      <c r="CWJ60" s="56"/>
      <c r="CWN60" s="56"/>
      <c r="CWR60" s="56"/>
      <c r="CWV60" s="56"/>
      <c r="CWZ60" s="56"/>
      <c r="CXD60" s="56"/>
      <c r="CXH60" s="56"/>
      <c r="CXL60" s="56"/>
      <c r="CXP60" s="56"/>
      <c r="CXT60" s="56"/>
      <c r="CXX60" s="56"/>
      <c r="CYB60" s="56"/>
      <c r="CYF60" s="56"/>
      <c r="CYJ60" s="56"/>
      <c r="CYN60" s="56"/>
      <c r="CYR60" s="56"/>
      <c r="CYV60" s="56"/>
      <c r="CYZ60" s="56"/>
      <c r="CZD60" s="56"/>
      <c r="CZH60" s="56"/>
      <c r="CZL60" s="56"/>
      <c r="CZP60" s="56"/>
      <c r="CZT60" s="56"/>
      <c r="CZX60" s="56"/>
      <c r="DAB60" s="56"/>
      <c r="DAF60" s="56"/>
      <c r="DAJ60" s="56"/>
      <c r="DAN60" s="56"/>
      <c r="DAR60" s="56"/>
      <c r="DAV60" s="56"/>
      <c r="DAZ60" s="56"/>
      <c r="DBD60" s="56"/>
      <c r="DBH60" s="56"/>
      <c r="DBL60" s="56"/>
      <c r="DBP60" s="56"/>
      <c r="DBT60" s="56"/>
      <c r="DBX60" s="56"/>
      <c r="DCB60" s="56"/>
      <c r="DCF60" s="56"/>
      <c r="DCJ60" s="56"/>
      <c r="DCN60" s="56"/>
      <c r="DCR60" s="56"/>
      <c r="DCV60" s="56"/>
      <c r="DCZ60" s="56"/>
      <c r="DDD60" s="56"/>
      <c r="DDH60" s="56"/>
      <c r="DDL60" s="56"/>
      <c r="DDP60" s="56"/>
      <c r="DDT60" s="56"/>
      <c r="DDX60" s="56"/>
      <c r="DEB60" s="56"/>
      <c r="DEF60" s="56"/>
      <c r="DEJ60" s="56"/>
      <c r="DEN60" s="56"/>
      <c r="DER60" s="56"/>
      <c r="DEV60" s="56"/>
      <c r="DEZ60" s="56"/>
      <c r="DFD60" s="56"/>
      <c r="DFH60" s="56"/>
      <c r="DFL60" s="56"/>
      <c r="DFP60" s="56"/>
      <c r="DFT60" s="56"/>
      <c r="DFX60" s="56"/>
      <c r="DGB60" s="56"/>
      <c r="DGF60" s="56"/>
      <c r="DGJ60" s="56"/>
      <c r="DGN60" s="56"/>
      <c r="DGR60" s="56"/>
      <c r="DGV60" s="56"/>
      <c r="DGZ60" s="56"/>
      <c r="DHD60" s="56"/>
      <c r="DHH60" s="56"/>
      <c r="DHL60" s="56"/>
      <c r="DHP60" s="56"/>
      <c r="DHT60" s="56"/>
      <c r="DHX60" s="56"/>
      <c r="DIB60" s="56"/>
      <c r="DIF60" s="56"/>
      <c r="DIJ60" s="56"/>
      <c r="DIN60" s="56"/>
      <c r="DIR60" s="56"/>
      <c r="DIV60" s="56"/>
      <c r="DIZ60" s="56"/>
      <c r="DJD60" s="56"/>
      <c r="DJH60" s="56"/>
      <c r="DJL60" s="56"/>
      <c r="DJP60" s="56"/>
      <c r="DJT60" s="56"/>
      <c r="DJX60" s="56"/>
      <c r="DKB60" s="56"/>
      <c r="DKF60" s="56"/>
      <c r="DKJ60" s="56"/>
      <c r="DKN60" s="56"/>
      <c r="DKR60" s="56"/>
      <c r="DKV60" s="56"/>
      <c r="DKZ60" s="56"/>
      <c r="DLD60" s="56"/>
      <c r="DLH60" s="56"/>
      <c r="DLL60" s="56"/>
      <c r="DLP60" s="56"/>
      <c r="DLT60" s="56"/>
      <c r="DLX60" s="56"/>
      <c r="DMB60" s="56"/>
      <c r="DMF60" s="56"/>
      <c r="DMJ60" s="56"/>
      <c r="DMN60" s="56"/>
      <c r="DMR60" s="56"/>
      <c r="DMV60" s="56"/>
      <c r="DMZ60" s="56"/>
      <c r="DND60" s="56"/>
      <c r="DNH60" s="56"/>
      <c r="DNL60" s="56"/>
      <c r="DNP60" s="56"/>
      <c r="DNT60" s="56"/>
      <c r="DNX60" s="56"/>
      <c r="DOB60" s="56"/>
      <c r="DOF60" s="56"/>
      <c r="DOJ60" s="56"/>
      <c r="DON60" s="56"/>
      <c r="DOR60" s="56"/>
      <c r="DOV60" s="56"/>
      <c r="DOZ60" s="56"/>
      <c r="DPD60" s="56"/>
      <c r="DPH60" s="56"/>
      <c r="DPL60" s="56"/>
      <c r="DPP60" s="56"/>
      <c r="DPT60" s="56"/>
      <c r="DPX60" s="56"/>
      <c r="DQB60" s="56"/>
      <c r="DQF60" s="56"/>
      <c r="DQJ60" s="56"/>
      <c r="DQN60" s="56"/>
      <c r="DQR60" s="56"/>
      <c r="DQV60" s="56"/>
      <c r="DQZ60" s="56"/>
      <c r="DRD60" s="56"/>
      <c r="DRH60" s="56"/>
      <c r="DRL60" s="56"/>
      <c r="DRP60" s="56"/>
      <c r="DRT60" s="56"/>
      <c r="DRX60" s="56"/>
      <c r="DSB60" s="56"/>
      <c r="DSF60" s="56"/>
      <c r="DSJ60" s="56"/>
      <c r="DSN60" s="56"/>
      <c r="DSR60" s="56"/>
      <c r="DSV60" s="56"/>
      <c r="DSZ60" s="56"/>
      <c r="DTD60" s="56"/>
      <c r="DTH60" s="56"/>
      <c r="DTL60" s="56"/>
      <c r="DTP60" s="56"/>
      <c r="DTT60" s="56"/>
      <c r="DTX60" s="56"/>
      <c r="DUB60" s="56"/>
      <c r="DUF60" s="56"/>
      <c r="DUJ60" s="56"/>
      <c r="DUN60" s="56"/>
      <c r="DUR60" s="56"/>
      <c r="DUV60" s="56"/>
      <c r="DUZ60" s="56"/>
      <c r="DVD60" s="56"/>
      <c r="DVH60" s="56"/>
      <c r="DVL60" s="56"/>
      <c r="DVP60" s="56"/>
      <c r="DVT60" s="56"/>
      <c r="DVX60" s="56"/>
      <c r="DWB60" s="56"/>
      <c r="DWF60" s="56"/>
      <c r="DWJ60" s="56"/>
      <c r="DWN60" s="56"/>
      <c r="DWR60" s="56"/>
      <c r="DWV60" s="56"/>
      <c r="DWZ60" s="56"/>
      <c r="DXD60" s="56"/>
      <c r="DXH60" s="56"/>
      <c r="DXL60" s="56"/>
      <c r="DXP60" s="56"/>
      <c r="DXT60" s="56"/>
      <c r="DXX60" s="56"/>
      <c r="DYB60" s="56"/>
      <c r="DYF60" s="56"/>
      <c r="DYJ60" s="56"/>
      <c r="DYN60" s="56"/>
      <c r="DYR60" s="56"/>
      <c r="DYV60" s="56"/>
      <c r="DYZ60" s="56"/>
      <c r="DZD60" s="56"/>
      <c r="DZH60" s="56"/>
      <c r="DZL60" s="56"/>
      <c r="DZP60" s="56"/>
      <c r="DZT60" s="56"/>
      <c r="DZX60" s="56"/>
      <c r="EAB60" s="56"/>
      <c r="EAF60" s="56"/>
      <c r="EAJ60" s="56"/>
      <c r="EAN60" s="56"/>
      <c r="EAR60" s="56"/>
      <c r="EAV60" s="56"/>
      <c r="EAZ60" s="56"/>
      <c r="EBD60" s="56"/>
      <c r="EBH60" s="56"/>
      <c r="EBL60" s="56"/>
      <c r="EBP60" s="56"/>
      <c r="EBT60" s="56"/>
      <c r="EBX60" s="56"/>
      <c r="ECB60" s="56"/>
      <c r="ECF60" s="56"/>
      <c r="ECJ60" s="56"/>
      <c r="ECN60" s="56"/>
      <c r="ECR60" s="56"/>
      <c r="ECV60" s="56"/>
      <c r="ECZ60" s="56"/>
      <c r="EDD60" s="56"/>
      <c r="EDH60" s="56"/>
      <c r="EDL60" s="56"/>
      <c r="EDP60" s="56"/>
      <c r="EDT60" s="56"/>
      <c r="EDX60" s="56"/>
      <c r="EEB60" s="56"/>
      <c r="EEF60" s="56"/>
      <c r="EEJ60" s="56"/>
      <c r="EEN60" s="56"/>
      <c r="EER60" s="56"/>
      <c r="EEV60" s="56"/>
      <c r="EEZ60" s="56"/>
      <c r="EFD60" s="56"/>
      <c r="EFH60" s="56"/>
      <c r="EFL60" s="56"/>
      <c r="EFP60" s="56"/>
      <c r="EFT60" s="56"/>
      <c r="EFX60" s="56"/>
      <c r="EGB60" s="56"/>
      <c r="EGF60" s="56"/>
      <c r="EGJ60" s="56"/>
      <c r="EGN60" s="56"/>
      <c r="EGR60" s="56"/>
      <c r="EGV60" s="56"/>
      <c r="EGZ60" s="56"/>
      <c r="EHD60" s="56"/>
      <c r="EHH60" s="56"/>
      <c r="EHL60" s="56"/>
      <c r="EHP60" s="56"/>
      <c r="EHT60" s="56"/>
      <c r="EHX60" s="56"/>
      <c r="EIB60" s="56"/>
      <c r="EIF60" s="56"/>
      <c r="EIJ60" s="56"/>
      <c r="EIN60" s="56"/>
      <c r="EIR60" s="56"/>
      <c r="EIV60" s="56"/>
      <c r="EIZ60" s="56"/>
      <c r="EJD60" s="56"/>
      <c r="EJH60" s="56"/>
      <c r="EJL60" s="56"/>
      <c r="EJP60" s="56"/>
      <c r="EJT60" s="56"/>
      <c r="EJX60" s="56"/>
      <c r="EKB60" s="56"/>
      <c r="EKF60" s="56"/>
      <c r="EKJ60" s="56"/>
      <c r="EKN60" s="56"/>
      <c r="EKR60" s="56"/>
      <c r="EKV60" s="56"/>
      <c r="EKZ60" s="56"/>
      <c r="ELD60" s="56"/>
      <c r="ELH60" s="56"/>
      <c r="ELL60" s="56"/>
      <c r="ELP60" s="56"/>
      <c r="ELT60" s="56"/>
      <c r="ELX60" s="56"/>
      <c r="EMB60" s="56"/>
      <c r="EMF60" s="56"/>
      <c r="EMJ60" s="56"/>
      <c r="EMN60" s="56"/>
      <c r="EMR60" s="56"/>
      <c r="EMV60" s="56"/>
      <c r="EMZ60" s="56"/>
      <c r="END60" s="56"/>
      <c r="ENH60" s="56"/>
      <c r="ENL60" s="56"/>
      <c r="ENP60" s="56"/>
      <c r="ENT60" s="56"/>
      <c r="ENX60" s="56"/>
      <c r="EOB60" s="56"/>
      <c r="EOF60" s="56"/>
      <c r="EOJ60" s="56"/>
      <c r="EON60" s="56"/>
      <c r="EOR60" s="56"/>
      <c r="EOV60" s="56"/>
      <c r="EOZ60" s="56"/>
      <c r="EPD60" s="56"/>
      <c r="EPH60" s="56"/>
      <c r="EPL60" s="56"/>
      <c r="EPP60" s="56"/>
      <c r="EPT60" s="56"/>
      <c r="EPX60" s="56"/>
      <c r="EQB60" s="56"/>
      <c r="EQF60" s="56"/>
      <c r="EQJ60" s="56"/>
      <c r="EQN60" s="56"/>
      <c r="EQR60" s="56"/>
      <c r="EQV60" s="56"/>
      <c r="EQZ60" s="56"/>
      <c r="ERD60" s="56"/>
      <c r="ERH60" s="56"/>
      <c r="ERL60" s="56"/>
      <c r="ERP60" s="56"/>
      <c r="ERT60" s="56"/>
      <c r="ERX60" s="56"/>
      <c r="ESB60" s="56"/>
      <c r="ESF60" s="56"/>
      <c r="ESJ60" s="56"/>
      <c r="ESN60" s="56"/>
      <c r="ESR60" s="56"/>
      <c r="ESV60" s="56"/>
      <c r="ESZ60" s="56"/>
      <c r="ETD60" s="56"/>
      <c r="ETH60" s="56"/>
      <c r="ETL60" s="56"/>
      <c r="ETP60" s="56"/>
      <c r="ETT60" s="56"/>
      <c r="ETX60" s="56"/>
      <c r="EUB60" s="56"/>
      <c r="EUF60" s="56"/>
      <c r="EUJ60" s="56"/>
      <c r="EUN60" s="56"/>
      <c r="EUR60" s="56"/>
      <c r="EUV60" s="56"/>
      <c r="EUZ60" s="56"/>
      <c r="EVD60" s="56"/>
      <c r="EVH60" s="56"/>
      <c r="EVL60" s="56"/>
      <c r="EVP60" s="56"/>
      <c r="EVT60" s="56"/>
      <c r="EVX60" s="56"/>
      <c r="EWB60" s="56"/>
      <c r="EWF60" s="56"/>
      <c r="EWJ60" s="56"/>
      <c r="EWN60" s="56"/>
      <c r="EWR60" s="56"/>
      <c r="EWV60" s="56"/>
      <c r="EWZ60" s="56"/>
      <c r="EXD60" s="56"/>
      <c r="EXH60" s="56"/>
      <c r="EXL60" s="56"/>
      <c r="EXP60" s="56"/>
      <c r="EXT60" s="56"/>
      <c r="EXX60" s="56"/>
      <c r="EYB60" s="56"/>
      <c r="EYF60" s="56"/>
      <c r="EYJ60" s="56"/>
      <c r="EYN60" s="56"/>
      <c r="EYR60" s="56"/>
      <c r="EYV60" s="56"/>
      <c r="EYZ60" s="56"/>
      <c r="EZD60" s="56"/>
      <c r="EZH60" s="56"/>
      <c r="EZL60" s="56"/>
      <c r="EZP60" s="56"/>
      <c r="EZT60" s="56"/>
      <c r="EZX60" s="56"/>
      <c r="FAB60" s="56"/>
      <c r="FAF60" s="56"/>
      <c r="FAJ60" s="56"/>
      <c r="FAN60" s="56"/>
      <c r="FAR60" s="56"/>
      <c r="FAV60" s="56"/>
      <c r="FAZ60" s="56"/>
      <c r="FBD60" s="56"/>
      <c r="FBH60" s="56"/>
      <c r="FBL60" s="56"/>
      <c r="FBP60" s="56"/>
      <c r="FBT60" s="56"/>
      <c r="FBX60" s="56"/>
      <c r="FCB60" s="56"/>
      <c r="FCF60" s="56"/>
      <c r="FCJ60" s="56"/>
      <c r="FCN60" s="56"/>
      <c r="FCR60" s="56"/>
      <c r="FCV60" s="56"/>
      <c r="FCZ60" s="56"/>
      <c r="FDD60" s="56"/>
      <c r="FDH60" s="56"/>
      <c r="FDL60" s="56"/>
      <c r="FDP60" s="56"/>
      <c r="FDT60" s="56"/>
      <c r="FDX60" s="56"/>
      <c r="FEB60" s="56"/>
      <c r="FEF60" s="56"/>
      <c r="FEJ60" s="56"/>
      <c r="FEN60" s="56"/>
      <c r="FER60" s="56"/>
      <c r="FEV60" s="56"/>
      <c r="FEZ60" s="56"/>
      <c r="FFD60" s="56"/>
      <c r="FFH60" s="56"/>
      <c r="FFL60" s="56"/>
      <c r="FFP60" s="56"/>
      <c r="FFT60" s="56"/>
      <c r="FFX60" s="56"/>
      <c r="FGB60" s="56"/>
      <c r="FGF60" s="56"/>
      <c r="FGJ60" s="56"/>
      <c r="FGN60" s="56"/>
      <c r="FGR60" s="56"/>
      <c r="FGV60" s="56"/>
      <c r="FGZ60" s="56"/>
      <c r="FHD60" s="56"/>
      <c r="FHH60" s="56"/>
      <c r="FHL60" s="56"/>
      <c r="FHP60" s="56"/>
      <c r="FHT60" s="56"/>
      <c r="FHX60" s="56"/>
      <c r="FIB60" s="56"/>
      <c r="FIF60" s="56"/>
      <c r="FIJ60" s="56"/>
      <c r="FIN60" s="56"/>
      <c r="FIR60" s="56"/>
      <c r="FIV60" s="56"/>
      <c r="FIZ60" s="56"/>
      <c r="FJD60" s="56"/>
      <c r="FJH60" s="56"/>
      <c r="FJL60" s="56"/>
      <c r="FJP60" s="56"/>
      <c r="FJT60" s="56"/>
      <c r="FJX60" s="56"/>
      <c r="FKB60" s="56"/>
      <c r="FKF60" s="56"/>
      <c r="FKJ60" s="56"/>
      <c r="FKN60" s="56"/>
      <c r="FKR60" s="56"/>
      <c r="FKV60" s="56"/>
      <c r="FKZ60" s="56"/>
      <c r="FLD60" s="56"/>
      <c r="FLH60" s="56"/>
      <c r="FLL60" s="56"/>
      <c r="FLP60" s="56"/>
      <c r="FLT60" s="56"/>
      <c r="FLX60" s="56"/>
      <c r="FMB60" s="56"/>
      <c r="FMF60" s="56"/>
      <c r="FMJ60" s="56"/>
      <c r="FMN60" s="56"/>
      <c r="FMR60" s="56"/>
      <c r="FMV60" s="56"/>
      <c r="FMZ60" s="56"/>
      <c r="FND60" s="56"/>
      <c r="FNH60" s="56"/>
      <c r="FNL60" s="56"/>
      <c r="FNP60" s="56"/>
      <c r="FNT60" s="56"/>
      <c r="FNX60" s="56"/>
      <c r="FOB60" s="56"/>
      <c r="FOF60" s="56"/>
      <c r="FOJ60" s="56"/>
      <c r="FON60" s="56"/>
      <c r="FOR60" s="56"/>
      <c r="FOV60" s="56"/>
      <c r="FOZ60" s="56"/>
      <c r="FPD60" s="56"/>
      <c r="FPH60" s="56"/>
      <c r="FPL60" s="56"/>
      <c r="FPP60" s="56"/>
      <c r="FPT60" s="56"/>
      <c r="FPX60" s="56"/>
      <c r="FQB60" s="56"/>
      <c r="FQF60" s="56"/>
      <c r="FQJ60" s="56"/>
      <c r="FQN60" s="56"/>
      <c r="FQR60" s="56"/>
      <c r="FQV60" s="56"/>
      <c r="FQZ60" s="56"/>
      <c r="FRD60" s="56"/>
      <c r="FRH60" s="56"/>
      <c r="FRL60" s="56"/>
      <c r="FRP60" s="56"/>
      <c r="FRT60" s="56"/>
      <c r="FRX60" s="56"/>
      <c r="FSB60" s="56"/>
      <c r="FSF60" s="56"/>
      <c r="FSJ60" s="56"/>
      <c r="FSN60" s="56"/>
      <c r="FSR60" s="56"/>
      <c r="FSV60" s="56"/>
      <c r="FSZ60" s="56"/>
      <c r="FTD60" s="56"/>
      <c r="FTH60" s="56"/>
      <c r="FTL60" s="56"/>
      <c r="FTP60" s="56"/>
      <c r="FTT60" s="56"/>
      <c r="FTX60" s="56"/>
      <c r="FUB60" s="56"/>
      <c r="FUF60" s="56"/>
      <c r="FUJ60" s="56"/>
      <c r="FUN60" s="56"/>
      <c r="FUR60" s="56"/>
      <c r="FUV60" s="56"/>
      <c r="FUZ60" s="56"/>
      <c r="FVD60" s="56"/>
      <c r="FVH60" s="56"/>
      <c r="FVL60" s="56"/>
      <c r="FVP60" s="56"/>
      <c r="FVT60" s="56"/>
      <c r="FVX60" s="56"/>
      <c r="FWB60" s="56"/>
      <c r="FWF60" s="56"/>
      <c r="FWJ60" s="56"/>
      <c r="FWN60" s="56"/>
      <c r="FWR60" s="56"/>
      <c r="FWV60" s="56"/>
      <c r="FWZ60" s="56"/>
      <c r="FXD60" s="56"/>
      <c r="FXH60" s="56"/>
      <c r="FXL60" s="56"/>
      <c r="FXP60" s="56"/>
      <c r="FXT60" s="56"/>
      <c r="FXX60" s="56"/>
      <c r="FYB60" s="56"/>
      <c r="FYF60" s="56"/>
      <c r="FYJ60" s="56"/>
      <c r="FYN60" s="56"/>
      <c r="FYR60" s="56"/>
      <c r="FYV60" s="56"/>
      <c r="FYZ60" s="56"/>
      <c r="FZD60" s="56"/>
      <c r="FZH60" s="56"/>
      <c r="FZL60" s="56"/>
      <c r="FZP60" s="56"/>
      <c r="FZT60" s="56"/>
      <c r="FZX60" s="56"/>
      <c r="GAB60" s="56"/>
      <c r="GAF60" s="56"/>
      <c r="GAJ60" s="56"/>
      <c r="GAN60" s="56"/>
      <c r="GAR60" s="56"/>
      <c r="GAV60" s="56"/>
      <c r="GAZ60" s="56"/>
      <c r="GBD60" s="56"/>
      <c r="GBH60" s="56"/>
      <c r="GBL60" s="56"/>
      <c r="GBP60" s="56"/>
      <c r="GBT60" s="56"/>
      <c r="GBX60" s="56"/>
      <c r="GCB60" s="56"/>
      <c r="GCF60" s="56"/>
      <c r="GCJ60" s="56"/>
      <c r="GCN60" s="56"/>
      <c r="GCR60" s="56"/>
      <c r="GCV60" s="56"/>
      <c r="GCZ60" s="56"/>
      <c r="GDD60" s="56"/>
      <c r="GDH60" s="56"/>
      <c r="GDL60" s="56"/>
      <c r="GDP60" s="56"/>
      <c r="GDT60" s="56"/>
      <c r="GDX60" s="56"/>
      <c r="GEB60" s="56"/>
      <c r="GEF60" s="56"/>
      <c r="GEJ60" s="56"/>
      <c r="GEN60" s="56"/>
      <c r="GER60" s="56"/>
      <c r="GEV60" s="56"/>
      <c r="GEZ60" s="56"/>
      <c r="GFD60" s="56"/>
      <c r="GFH60" s="56"/>
      <c r="GFL60" s="56"/>
      <c r="GFP60" s="56"/>
      <c r="GFT60" s="56"/>
      <c r="GFX60" s="56"/>
      <c r="GGB60" s="56"/>
      <c r="GGF60" s="56"/>
      <c r="GGJ60" s="56"/>
      <c r="GGN60" s="56"/>
      <c r="GGR60" s="56"/>
      <c r="GGV60" s="56"/>
      <c r="GGZ60" s="56"/>
      <c r="GHD60" s="56"/>
      <c r="GHH60" s="56"/>
      <c r="GHL60" s="56"/>
      <c r="GHP60" s="56"/>
      <c r="GHT60" s="56"/>
      <c r="GHX60" s="56"/>
      <c r="GIB60" s="56"/>
      <c r="GIF60" s="56"/>
      <c r="GIJ60" s="56"/>
      <c r="GIN60" s="56"/>
      <c r="GIR60" s="56"/>
      <c r="GIV60" s="56"/>
      <c r="GIZ60" s="56"/>
      <c r="GJD60" s="56"/>
      <c r="GJH60" s="56"/>
      <c r="GJL60" s="56"/>
      <c r="GJP60" s="56"/>
      <c r="GJT60" s="56"/>
      <c r="GJX60" s="56"/>
      <c r="GKB60" s="56"/>
      <c r="GKF60" s="56"/>
      <c r="GKJ60" s="56"/>
      <c r="GKN60" s="56"/>
      <c r="GKR60" s="56"/>
      <c r="GKV60" s="56"/>
      <c r="GKZ60" s="56"/>
      <c r="GLD60" s="56"/>
      <c r="GLH60" s="56"/>
      <c r="GLL60" s="56"/>
      <c r="GLP60" s="56"/>
      <c r="GLT60" s="56"/>
      <c r="GLX60" s="56"/>
      <c r="GMB60" s="56"/>
      <c r="GMF60" s="56"/>
      <c r="GMJ60" s="56"/>
      <c r="GMN60" s="56"/>
      <c r="GMR60" s="56"/>
      <c r="GMV60" s="56"/>
      <c r="GMZ60" s="56"/>
      <c r="GND60" s="56"/>
      <c r="GNH60" s="56"/>
      <c r="GNL60" s="56"/>
      <c r="GNP60" s="56"/>
      <c r="GNT60" s="56"/>
      <c r="GNX60" s="56"/>
      <c r="GOB60" s="56"/>
      <c r="GOF60" s="56"/>
      <c r="GOJ60" s="56"/>
      <c r="GON60" s="56"/>
      <c r="GOR60" s="56"/>
      <c r="GOV60" s="56"/>
      <c r="GOZ60" s="56"/>
      <c r="GPD60" s="56"/>
      <c r="GPH60" s="56"/>
      <c r="GPL60" s="56"/>
      <c r="GPP60" s="56"/>
      <c r="GPT60" s="56"/>
      <c r="GPX60" s="56"/>
      <c r="GQB60" s="56"/>
      <c r="GQF60" s="56"/>
      <c r="GQJ60" s="56"/>
      <c r="GQN60" s="56"/>
      <c r="GQR60" s="56"/>
      <c r="GQV60" s="56"/>
      <c r="GQZ60" s="56"/>
      <c r="GRD60" s="56"/>
      <c r="GRH60" s="56"/>
      <c r="GRL60" s="56"/>
      <c r="GRP60" s="56"/>
      <c r="GRT60" s="56"/>
      <c r="GRX60" s="56"/>
      <c r="GSB60" s="56"/>
      <c r="GSF60" s="56"/>
      <c r="GSJ60" s="56"/>
      <c r="GSN60" s="56"/>
      <c r="GSR60" s="56"/>
      <c r="GSV60" s="56"/>
      <c r="GSZ60" s="56"/>
      <c r="GTD60" s="56"/>
      <c r="GTH60" s="56"/>
      <c r="GTL60" s="56"/>
      <c r="GTP60" s="56"/>
      <c r="GTT60" s="56"/>
      <c r="GTX60" s="56"/>
      <c r="GUB60" s="56"/>
      <c r="GUF60" s="56"/>
      <c r="GUJ60" s="56"/>
      <c r="GUN60" s="56"/>
      <c r="GUR60" s="56"/>
      <c r="GUV60" s="56"/>
      <c r="GUZ60" s="56"/>
      <c r="GVD60" s="56"/>
      <c r="GVH60" s="56"/>
      <c r="GVL60" s="56"/>
      <c r="GVP60" s="56"/>
      <c r="GVT60" s="56"/>
      <c r="GVX60" s="56"/>
      <c r="GWB60" s="56"/>
      <c r="GWF60" s="56"/>
      <c r="GWJ60" s="56"/>
      <c r="GWN60" s="56"/>
      <c r="GWR60" s="56"/>
      <c r="GWV60" s="56"/>
      <c r="GWZ60" s="56"/>
      <c r="GXD60" s="56"/>
      <c r="GXH60" s="56"/>
      <c r="GXL60" s="56"/>
      <c r="GXP60" s="56"/>
      <c r="GXT60" s="56"/>
      <c r="GXX60" s="56"/>
      <c r="GYB60" s="56"/>
      <c r="GYF60" s="56"/>
      <c r="GYJ60" s="56"/>
      <c r="GYN60" s="56"/>
      <c r="GYR60" s="56"/>
      <c r="GYV60" s="56"/>
      <c r="GYZ60" s="56"/>
      <c r="GZD60" s="56"/>
      <c r="GZH60" s="56"/>
      <c r="GZL60" s="56"/>
      <c r="GZP60" s="56"/>
      <c r="GZT60" s="56"/>
      <c r="GZX60" s="56"/>
      <c r="HAB60" s="56"/>
      <c r="HAF60" s="56"/>
      <c r="HAJ60" s="56"/>
      <c r="HAN60" s="56"/>
      <c r="HAR60" s="56"/>
      <c r="HAV60" s="56"/>
      <c r="HAZ60" s="56"/>
      <c r="HBD60" s="56"/>
      <c r="HBH60" s="56"/>
      <c r="HBL60" s="56"/>
      <c r="HBP60" s="56"/>
      <c r="HBT60" s="56"/>
      <c r="HBX60" s="56"/>
      <c r="HCB60" s="56"/>
      <c r="HCF60" s="56"/>
      <c r="HCJ60" s="56"/>
      <c r="HCN60" s="56"/>
      <c r="HCR60" s="56"/>
      <c r="HCV60" s="56"/>
      <c r="HCZ60" s="56"/>
      <c r="HDD60" s="56"/>
      <c r="HDH60" s="56"/>
      <c r="HDL60" s="56"/>
      <c r="HDP60" s="56"/>
      <c r="HDT60" s="56"/>
      <c r="HDX60" s="56"/>
      <c r="HEB60" s="56"/>
      <c r="HEF60" s="56"/>
      <c r="HEJ60" s="56"/>
      <c r="HEN60" s="56"/>
      <c r="HER60" s="56"/>
      <c r="HEV60" s="56"/>
      <c r="HEZ60" s="56"/>
      <c r="HFD60" s="56"/>
      <c r="HFH60" s="56"/>
      <c r="HFL60" s="56"/>
      <c r="HFP60" s="56"/>
      <c r="HFT60" s="56"/>
      <c r="HFX60" s="56"/>
      <c r="HGB60" s="56"/>
      <c r="HGF60" s="56"/>
      <c r="HGJ60" s="56"/>
      <c r="HGN60" s="56"/>
      <c r="HGR60" s="56"/>
      <c r="HGV60" s="56"/>
      <c r="HGZ60" s="56"/>
      <c r="HHD60" s="56"/>
      <c r="HHH60" s="56"/>
      <c r="HHL60" s="56"/>
      <c r="HHP60" s="56"/>
      <c r="HHT60" s="56"/>
      <c r="HHX60" s="56"/>
      <c r="HIB60" s="56"/>
      <c r="HIF60" s="56"/>
      <c r="HIJ60" s="56"/>
      <c r="HIN60" s="56"/>
      <c r="HIR60" s="56"/>
      <c r="HIV60" s="56"/>
      <c r="HIZ60" s="56"/>
      <c r="HJD60" s="56"/>
      <c r="HJH60" s="56"/>
      <c r="HJL60" s="56"/>
      <c r="HJP60" s="56"/>
      <c r="HJT60" s="56"/>
      <c r="HJX60" s="56"/>
      <c r="HKB60" s="56"/>
      <c r="HKF60" s="56"/>
      <c r="HKJ60" s="56"/>
      <c r="HKN60" s="56"/>
      <c r="HKR60" s="56"/>
      <c r="HKV60" s="56"/>
      <c r="HKZ60" s="56"/>
      <c r="HLD60" s="56"/>
      <c r="HLH60" s="56"/>
      <c r="HLL60" s="56"/>
      <c r="HLP60" s="56"/>
      <c r="HLT60" s="56"/>
      <c r="HLX60" s="56"/>
      <c r="HMB60" s="56"/>
      <c r="HMF60" s="56"/>
      <c r="HMJ60" s="56"/>
      <c r="HMN60" s="56"/>
      <c r="HMR60" s="56"/>
      <c r="HMV60" s="56"/>
      <c r="HMZ60" s="56"/>
      <c r="HND60" s="56"/>
      <c r="HNH60" s="56"/>
      <c r="HNL60" s="56"/>
      <c r="HNP60" s="56"/>
      <c r="HNT60" s="56"/>
      <c r="HNX60" s="56"/>
      <c r="HOB60" s="56"/>
      <c r="HOF60" s="56"/>
      <c r="HOJ60" s="56"/>
      <c r="HON60" s="56"/>
      <c r="HOR60" s="56"/>
      <c r="HOV60" s="56"/>
      <c r="HOZ60" s="56"/>
      <c r="HPD60" s="56"/>
      <c r="HPH60" s="56"/>
      <c r="HPL60" s="56"/>
      <c r="HPP60" s="56"/>
      <c r="HPT60" s="56"/>
      <c r="HPX60" s="56"/>
      <c r="HQB60" s="56"/>
      <c r="HQF60" s="56"/>
      <c r="HQJ60" s="56"/>
      <c r="HQN60" s="56"/>
      <c r="HQR60" s="56"/>
      <c r="HQV60" s="56"/>
      <c r="HQZ60" s="56"/>
      <c r="HRD60" s="56"/>
      <c r="HRH60" s="56"/>
      <c r="HRL60" s="56"/>
      <c r="HRP60" s="56"/>
      <c r="HRT60" s="56"/>
      <c r="HRX60" s="56"/>
      <c r="HSB60" s="56"/>
      <c r="HSF60" s="56"/>
      <c r="HSJ60" s="56"/>
      <c r="HSN60" s="56"/>
      <c r="HSR60" s="56"/>
      <c r="HSV60" s="56"/>
      <c r="HSZ60" s="56"/>
      <c r="HTD60" s="56"/>
      <c r="HTH60" s="56"/>
      <c r="HTL60" s="56"/>
      <c r="HTP60" s="56"/>
      <c r="HTT60" s="56"/>
      <c r="HTX60" s="56"/>
      <c r="HUB60" s="56"/>
      <c r="HUF60" s="56"/>
      <c r="HUJ60" s="56"/>
      <c r="HUN60" s="56"/>
      <c r="HUR60" s="56"/>
      <c r="HUV60" s="56"/>
      <c r="HUZ60" s="56"/>
      <c r="HVD60" s="56"/>
      <c r="HVH60" s="56"/>
      <c r="HVL60" s="56"/>
      <c r="HVP60" s="56"/>
      <c r="HVT60" s="56"/>
      <c r="HVX60" s="56"/>
      <c r="HWB60" s="56"/>
      <c r="HWF60" s="56"/>
      <c r="HWJ60" s="56"/>
      <c r="HWN60" s="56"/>
      <c r="HWR60" s="56"/>
      <c r="HWV60" s="56"/>
      <c r="HWZ60" s="56"/>
      <c r="HXD60" s="56"/>
      <c r="HXH60" s="56"/>
      <c r="HXL60" s="56"/>
      <c r="HXP60" s="56"/>
      <c r="HXT60" s="56"/>
      <c r="HXX60" s="56"/>
      <c r="HYB60" s="56"/>
      <c r="HYF60" s="56"/>
      <c r="HYJ60" s="56"/>
      <c r="HYN60" s="56"/>
      <c r="HYR60" s="56"/>
      <c r="HYV60" s="56"/>
      <c r="HYZ60" s="56"/>
      <c r="HZD60" s="56"/>
      <c r="HZH60" s="56"/>
      <c r="HZL60" s="56"/>
      <c r="HZP60" s="56"/>
      <c r="HZT60" s="56"/>
      <c r="HZX60" s="56"/>
      <c r="IAB60" s="56"/>
      <c r="IAF60" s="56"/>
      <c r="IAJ60" s="56"/>
      <c r="IAN60" s="56"/>
      <c r="IAR60" s="56"/>
      <c r="IAV60" s="56"/>
      <c r="IAZ60" s="56"/>
      <c r="IBD60" s="56"/>
      <c r="IBH60" s="56"/>
      <c r="IBL60" s="56"/>
      <c r="IBP60" s="56"/>
      <c r="IBT60" s="56"/>
      <c r="IBX60" s="56"/>
      <c r="ICB60" s="56"/>
      <c r="ICF60" s="56"/>
      <c r="ICJ60" s="56"/>
      <c r="ICN60" s="56"/>
      <c r="ICR60" s="56"/>
      <c r="ICV60" s="56"/>
      <c r="ICZ60" s="56"/>
      <c r="IDD60" s="56"/>
      <c r="IDH60" s="56"/>
      <c r="IDL60" s="56"/>
      <c r="IDP60" s="56"/>
      <c r="IDT60" s="56"/>
      <c r="IDX60" s="56"/>
      <c r="IEB60" s="56"/>
      <c r="IEF60" s="56"/>
      <c r="IEJ60" s="56"/>
      <c r="IEN60" s="56"/>
      <c r="IER60" s="56"/>
      <c r="IEV60" s="56"/>
      <c r="IEZ60" s="56"/>
      <c r="IFD60" s="56"/>
      <c r="IFH60" s="56"/>
      <c r="IFL60" s="56"/>
      <c r="IFP60" s="56"/>
      <c r="IFT60" s="56"/>
      <c r="IFX60" s="56"/>
      <c r="IGB60" s="56"/>
      <c r="IGF60" s="56"/>
      <c r="IGJ60" s="56"/>
      <c r="IGN60" s="56"/>
      <c r="IGR60" s="56"/>
      <c r="IGV60" s="56"/>
      <c r="IGZ60" s="56"/>
      <c r="IHD60" s="56"/>
      <c r="IHH60" s="56"/>
      <c r="IHL60" s="56"/>
      <c r="IHP60" s="56"/>
      <c r="IHT60" s="56"/>
      <c r="IHX60" s="56"/>
      <c r="IIB60" s="56"/>
      <c r="IIF60" s="56"/>
      <c r="IIJ60" s="56"/>
      <c r="IIN60" s="56"/>
      <c r="IIR60" s="56"/>
      <c r="IIV60" s="56"/>
      <c r="IIZ60" s="56"/>
      <c r="IJD60" s="56"/>
      <c r="IJH60" s="56"/>
      <c r="IJL60" s="56"/>
      <c r="IJP60" s="56"/>
      <c r="IJT60" s="56"/>
      <c r="IJX60" s="56"/>
      <c r="IKB60" s="56"/>
      <c r="IKF60" s="56"/>
      <c r="IKJ60" s="56"/>
      <c r="IKN60" s="56"/>
      <c r="IKR60" s="56"/>
      <c r="IKV60" s="56"/>
      <c r="IKZ60" s="56"/>
      <c r="ILD60" s="56"/>
      <c r="ILH60" s="56"/>
      <c r="ILL60" s="56"/>
      <c r="ILP60" s="56"/>
      <c r="ILT60" s="56"/>
      <c r="ILX60" s="56"/>
      <c r="IMB60" s="56"/>
      <c r="IMF60" s="56"/>
      <c r="IMJ60" s="56"/>
      <c r="IMN60" s="56"/>
      <c r="IMR60" s="56"/>
      <c r="IMV60" s="56"/>
      <c r="IMZ60" s="56"/>
      <c r="IND60" s="56"/>
      <c r="INH60" s="56"/>
      <c r="INL60" s="56"/>
      <c r="INP60" s="56"/>
      <c r="INT60" s="56"/>
      <c r="INX60" s="56"/>
      <c r="IOB60" s="56"/>
      <c r="IOF60" s="56"/>
      <c r="IOJ60" s="56"/>
      <c r="ION60" s="56"/>
      <c r="IOR60" s="56"/>
      <c r="IOV60" s="56"/>
      <c r="IOZ60" s="56"/>
      <c r="IPD60" s="56"/>
      <c r="IPH60" s="56"/>
      <c r="IPL60" s="56"/>
      <c r="IPP60" s="56"/>
      <c r="IPT60" s="56"/>
      <c r="IPX60" s="56"/>
      <c r="IQB60" s="56"/>
      <c r="IQF60" s="56"/>
      <c r="IQJ60" s="56"/>
      <c r="IQN60" s="56"/>
      <c r="IQR60" s="56"/>
      <c r="IQV60" s="56"/>
      <c r="IQZ60" s="56"/>
      <c r="IRD60" s="56"/>
      <c r="IRH60" s="56"/>
      <c r="IRL60" s="56"/>
      <c r="IRP60" s="56"/>
      <c r="IRT60" s="56"/>
      <c r="IRX60" s="56"/>
      <c r="ISB60" s="56"/>
      <c r="ISF60" s="56"/>
      <c r="ISJ60" s="56"/>
      <c r="ISN60" s="56"/>
      <c r="ISR60" s="56"/>
      <c r="ISV60" s="56"/>
      <c r="ISZ60" s="56"/>
      <c r="ITD60" s="56"/>
      <c r="ITH60" s="56"/>
      <c r="ITL60" s="56"/>
      <c r="ITP60" s="56"/>
      <c r="ITT60" s="56"/>
      <c r="ITX60" s="56"/>
      <c r="IUB60" s="56"/>
      <c r="IUF60" s="56"/>
      <c r="IUJ60" s="56"/>
      <c r="IUN60" s="56"/>
      <c r="IUR60" s="56"/>
      <c r="IUV60" s="56"/>
      <c r="IUZ60" s="56"/>
      <c r="IVD60" s="56"/>
      <c r="IVH60" s="56"/>
      <c r="IVL60" s="56"/>
      <c r="IVP60" s="56"/>
      <c r="IVT60" s="56"/>
      <c r="IVX60" s="56"/>
      <c r="IWB60" s="56"/>
      <c r="IWF60" s="56"/>
      <c r="IWJ60" s="56"/>
      <c r="IWN60" s="56"/>
      <c r="IWR60" s="56"/>
      <c r="IWV60" s="56"/>
      <c r="IWZ60" s="56"/>
      <c r="IXD60" s="56"/>
      <c r="IXH60" s="56"/>
      <c r="IXL60" s="56"/>
      <c r="IXP60" s="56"/>
      <c r="IXT60" s="56"/>
      <c r="IXX60" s="56"/>
      <c r="IYB60" s="56"/>
      <c r="IYF60" s="56"/>
      <c r="IYJ60" s="56"/>
      <c r="IYN60" s="56"/>
      <c r="IYR60" s="56"/>
      <c r="IYV60" s="56"/>
      <c r="IYZ60" s="56"/>
      <c r="IZD60" s="56"/>
      <c r="IZH60" s="56"/>
      <c r="IZL60" s="56"/>
      <c r="IZP60" s="56"/>
      <c r="IZT60" s="56"/>
      <c r="IZX60" s="56"/>
      <c r="JAB60" s="56"/>
      <c r="JAF60" s="56"/>
      <c r="JAJ60" s="56"/>
      <c r="JAN60" s="56"/>
      <c r="JAR60" s="56"/>
      <c r="JAV60" s="56"/>
      <c r="JAZ60" s="56"/>
      <c r="JBD60" s="56"/>
      <c r="JBH60" s="56"/>
      <c r="JBL60" s="56"/>
      <c r="JBP60" s="56"/>
      <c r="JBT60" s="56"/>
      <c r="JBX60" s="56"/>
      <c r="JCB60" s="56"/>
      <c r="JCF60" s="56"/>
      <c r="JCJ60" s="56"/>
      <c r="JCN60" s="56"/>
      <c r="JCR60" s="56"/>
      <c r="JCV60" s="56"/>
      <c r="JCZ60" s="56"/>
      <c r="JDD60" s="56"/>
      <c r="JDH60" s="56"/>
      <c r="JDL60" s="56"/>
      <c r="JDP60" s="56"/>
      <c r="JDT60" s="56"/>
      <c r="JDX60" s="56"/>
      <c r="JEB60" s="56"/>
      <c r="JEF60" s="56"/>
      <c r="JEJ60" s="56"/>
      <c r="JEN60" s="56"/>
      <c r="JER60" s="56"/>
      <c r="JEV60" s="56"/>
      <c r="JEZ60" s="56"/>
      <c r="JFD60" s="56"/>
      <c r="JFH60" s="56"/>
      <c r="JFL60" s="56"/>
      <c r="JFP60" s="56"/>
      <c r="JFT60" s="56"/>
      <c r="JFX60" s="56"/>
      <c r="JGB60" s="56"/>
      <c r="JGF60" s="56"/>
      <c r="JGJ60" s="56"/>
      <c r="JGN60" s="56"/>
      <c r="JGR60" s="56"/>
      <c r="JGV60" s="56"/>
      <c r="JGZ60" s="56"/>
      <c r="JHD60" s="56"/>
      <c r="JHH60" s="56"/>
      <c r="JHL60" s="56"/>
      <c r="JHP60" s="56"/>
      <c r="JHT60" s="56"/>
      <c r="JHX60" s="56"/>
      <c r="JIB60" s="56"/>
      <c r="JIF60" s="56"/>
      <c r="JIJ60" s="56"/>
      <c r="JIN60" s="56"/>
      <c r="JIR60" s="56"/>
      <c r="JIV60" s="56"/>
      <c r="JIZ60" s="56"/>
      <c r="JJD60" s="56"/>
      <c r="JJH60" s="56"/>
      <c r="JJL60" s="56"/>
      <c r="JJP60" s="56"/>
      <c r="JJT60" s="56"/>
      <c r="JJX60" s="56"/>
      <c r="JKB60" s="56"/>
      <c r="JKF60" s="56"/>
      <c r="JKJ60" s="56"/>
      <c r="JKN60" s="56"/>
      <c r="JKR60" s="56"/>
      <c r="JKV60" s="56"/>
      <c r="JKZ60" s="56"/>
      <c r="JLD60" s="56"/>
      <c r="JLH60" s="56"/>
      <c r="JLL60" s="56"/>
      <c r="JLP60" s="56"/>
      <c r="JLT60" s="56"/>
      <c r="JLX60" s="56"/>
      <c r="JMB60" s="56"/>
      <c r="JMF60" s="56"/>
      <c r="JMJ60" s="56"/>
      <c r="JMN60" s="56"/>
      <c r="JMR60" s="56"/>
      <c r="JMV60" s="56"/>
      <c r="JMZ60" s="56"/>
      <c r="JND60" s="56"/>
      <c r="JNH60" s="56"/>
      <c r="JNL60" s="56"/>
      <c r="JNP60" s="56"/>
      <c r="JNT60" s="56"/>
      <c r="JNX60" s="56"/>
      <c r="JOB60" s="56"/>
      <c r="JOF60" s="56"/>
      <c r="JOJ60" s="56"/>
      <c r="JON60" s="56"/>
      <c r="JOR60" s="56"/>
      <c r="JOV60" s="56"/>
      <c r="JOZ60" s="56"/>
      <c r="JPD60" s="56"/>
      <c r="JPH60" s="56"/>
      <c r="JPL60" s="56"/>
      <c r="JPP60" s="56"/>
      <c r="JPT60" s="56"/>
      <c r="JPX60" s="56"/>
      <c r="JQB60" s="56"/>
      <c r="JQF60" s="56"/>
      <c r="JQJ60" s="56"/>
      <c r="JQN60" s="56"/>
      <c r="JQR60" s="56"/>
      <c r="JQV60" s="56"/>
      <c r="JQZ60" s="56"/>
      <c r="JRD60" s="56"/>
      <c r="JRH60" s="56"/>
      <c r="JRL60" s="56"/>
      <c r="JRP60" s="56"/>
      <c r="JRT60" s="56"/>
      <c r="JRX60" s="56"/>
      <c r="JSB60" s="56"/>
      <c r="JSF60" s="56"/>
      <c r="JSJ60" s="56"/>
      <c r="JSN60" s="56"/>
      <c r="JSR60" s="56"/>
      <c r="JSV60" s="56"/>
      <c r="JSZ60" s="56"/>
      <c r="JTD60" s="56"/>
      <c r="JTH60" s="56"/>
      <c r="JTL60" s="56"/>
      <c r="JTP60" s="56"/>
      <c r="JTT60" s="56"/>
      <c r="JTX60" s="56"/>
      <c r="JUB60" s="56"/>
      <c r="JUF60" s="56"/>
      <c r="JUJ60" s="56"/>
      <c r="JUN60" s="56"/>
      <c r="JUR60" s="56"/>
      <c r="JUV60" s="56"/>
      <c r="JUZ60" s="56"/>
      <c r="JVD60" s="56"/>
      <c r="JVH60" s="56"/>
      <c r="JVL60" s="56"/>
      <c r="JVP60" s="56"/>
      <c r="JVT60" s="56"/>
      <c r="JVX60" s="56"/>
      <c r="JWB60" s="56"/>
      <c r="JWF60" s="56"/>
      <c r="JWJ60" s="56"/>
      <c r="JWN60" s="56"/>
      <c r="JWR60" s="56"/>
      <c r="JWV60" s="56"/>
      <c r="JWZ60" s="56"/>
      <c r="JXD60" s="56"/>
      <c r="JXH60" s="56"/>
      <c r="JXL60" s="56"/>
      <c r="JXP60" s="56"/>
      <c r="JXT60" s="56"/>
      <c r="JXX60" s="56"/>
      <c r="JYB60" s="56"/>
      <c r="JYF60" s="56"/>
      <c r="JYJ60" s="56"/>
      <c r="JYN60" s="56"/>
      <c r="JYR60" s="56"/>
      <c r="JYV60" s="56"/>
      <c r="JYZ60" s="56"/>
      <c r="JZD60" s="56"/>
      <c r="JZH60" s="56"/>
      <c r="JZL60" s="56"/>
      <c r="JZP60" s="56"/>
      <c r="JZT60" s="56"/>
      <c r="JZX60" s="56"/>
      <c r="KAB60" s="56"/>
      <c r="KAF60" s="56"/>
      <c r="KAJ60" s="56"/>
      <c r="KAN60" s="56"/>
      <c r="KAR60" s="56"/>
      <c r="KAV60" s="56"/>
      <c r="KAZ60" s="56"/>
      <c r="KBD60" s="56"/>
      <c r="KBH60" s="56"/>
      <c r="KBL60" s="56"/>
      <c r="KBP60" s="56"/>
      <c r="KBT60" s="56"/>
      <c r="KBX60" s="56"/>
      <c r="KCB60" s="56"/>
      <c r="KCF60" s="56"/>
      <c r="KCJ60" s="56"/>
      <c r="KCN60" s="56"/>
      <c r="KCR60" s="56"/>
      <c r="KCV60" s="56"/>
      <c r="KCZ60" s="56"/>
      <c r="KDD60" s="56"/>
      <c r="KDH60" s="56"/>
      <c r="KDL60" s="56"/>
      <c r="KDP60" s="56"/>
      <c r="KDT60" s="56"/>
      <c r="KDX60" s="56"/>
      <c r="KEB60" s="56"/>
      <c r="KEF60" s="56"/>
      <c r="KEJ60" s="56"/>
      <c r="KEN60" s="56"/>
      <c r="KER60" s="56"/>
      <c r="KEV60" s="56"/>
      <c r="KEZ60" s="56"/>
      <c r="KFD60" s="56"/>
      <c r="KFH60" s="56"/>
      <c r="KFL60" s="56"/>
      <c r="KFP60" s="56"/>
      <c r="KFT60" s="56"/>
      <c r="KFX60" s="56"/>
      <c r="KGB60" s="56"/>
      <c r="KGF60" s="56"/>
      <c r="KGJ60" s="56"/>
      <c r="KGN60" s="56"/>
      <c r="KGR60" s="56"/>
      <c r="KGV60" s="56"/>
      <c r="KGZ60" s="56"/>
      <c r="KHD60" s="56"/>
      <c r="KHH60" s="56"/>
      <c r="KHL60" s="56"/>
      <c r="KHP60" s="56"/>
      <c r="KHT60" s="56"/>
      <c r="KHX60" s="56"/>
      <c r="KIB60" s="56"/>
      <c r="KIF60" s="56"/>
      <c r="KIJ60" s="56"/>
      <c r="KIN60" s="56"/>
      <c r="KIR60" s="56"/>
      <c r="KIV60" s="56"/>
      <c r="KIZ60" s="56"/>
      <c r="KJD60" s="56"/>
      <c r="KJH60" s="56"/>
      <c r="KJL60" s="56"/>
      <c r="KJP60" s="56"/>
      <c r="KJT60" s="56"/>
      <c r="KJX60" s="56"/>
      <c r="KKB60" s="56"/>
      <c r="KKF60" s="56"/>
      <c r="KKJ60" s="56"/>
      <c r="KKN60" s="56"/>
      <c r="KKR60" s="56"/>
      <c r="KKV60" s="56"/>
      <c r="KKZ60" s="56"/>
      <c r="KLD60" s="56"/>
      <c r="KLH60" s="56"/>
      <c r="KLL60" s="56"/>
      <c r="KLP60" s="56"/>
      <c r="KLT60" s="56"/>
      <c r="KLX60" s="56"/>
      <c r="KMB60" s="56"/>
      <c r="KMF60" s="56"/>
      <c r="KMJ60" s="56"/>
      <c r="KMN60" s="56"/>
      <c r="KMR60" s="56"/>
      <c r="KMV60" s="56"/>
      <c r="KMZ60" s="56"/>
      <c r="KND60" s="56"/>
      <c r="KNH60" s="56"/>
      <c r="KNL60" s="56"/>
      <c r="KNP60" s="56"/>
      <c r="KNT60" s="56"/>
      <c r="KNX60" s="56"/>
      <c r="KOB60" s="56"/>
      <c r="KOF60" s="56"/>
      <c r="KOJ60" s="56"/>
      <c r="KON60" s="56"/>
      <c r="KOR60" s="56"/>
      <c r="KOV60" s="56"/>
      <c r="KOZ60" s="56"/>
      <c r="KPD60" s="56"/>
      <c r="KPH60" s="56"/>
      <c r="KPL60" s="56"/>
      <c r="KPP60" s="56"/>
      <c r="KPT60" s="56"/>
      <c r="KPX60" s="56"/>
      <c r="KQB60" s="56"/>
      <c r="KQF60" s="56"/>
      <c r="KQJ60" s="56"/>
      <c r="KQN60" s="56"/>
      <c r="KQR60" s="56"/>
      <c r="KQV60" s="56"/>
      <c r="KQZ60" s="56"/>
      <c r="KRD60" s="56"/>
      <c r="KRH60" s="56"/>
      <c r="KRL60" s="56"/>
      <c r="KRP60" s="56"/>
      <c r="KRT60" s="56"/>
      <c r="KRX60" s="56"/>
      <c r="KSB60" s="56"/>
      <c r="KSF60" s="56"/>
      <c r="KSJ60" s="56"/>
      <c r="KSN60" s="56"/>
      <c r="KSR60" s="56"/>
      <c r="KSV60" s="56"/>
      <c r="KSZ60" s="56"/>
      <c r="KTD60" s="56"/>
      <c r="KTH60" s="56"/>
      <c r="KTL60" s="56"/>
      <c r="KTP60" s="56"/>
      <c r="KTT60" s="56"/>
      <c r="KTX60" s="56"/>
      <c r="KUB60" s="56"/>
      <c r="KUF60" s="56"/>
      <c r="KUJ60" s="56"/>
      <c r="KUN60" s="56"/>
      <c r="KUR60" s="56"/>
      <c r="KUV60" s="56"/>
      <c r="KUZ60" s="56"/>
      <c r="KVD60" s="56"/>
      <c r="KVH60" s="56"/>
      <c r="KVL60" s="56"/>
      <c r="KVP60" s="56"/>
      <c r="KVT60" s="56"/>
      <c r="KVX60" s="56"/>
      <c r="KWB60" s="56"/>
      <c r="KWF60" s="56"/>
      <c r="KWJ60" s="56"/>
      <c r="KWN60" s="56"/>
      <c r="KWR60" s="56"/>
      <c r="KWV60" s="56"/>
      <c r="KWZ60" s="56"/>
      <c r="KXD60" s="56"/>
      <c r="KXH60" s="56"/>
      <c r="KXL60" s="56"/>
      <c r="KXP60" s="56"/>
      <c r="KXT60" s="56"/>
      <c r="KXX60" s="56"/>
      <c r="KYB60" s="56"/>
      <c r="KYF60" s="56"/>
      <c r="KYJ60" s="56"/>
      <c r="KYN60" s="56"/>
      <c r="KYR60" s="56"/>
      <c r="KYV60" s="56"/>
      <c r="KYZ60" s="56"/>
      <c r="KZD60" s="56"/>
      <c r="KZH60" s="56"/>
      <c r="KZL60" s="56"/>
      <c r="KZP60" s="56"/>
      <c r="KZT60" s="56"/>
      <c r="KZX60" s="56"/>
      <c r="LAB60" s="56"/>
      <c r="LAF60" s="56"/>
      <c r="LAJ60" s="56"/>
      <c r="LAN60" s="56"/>
      <c r="LAR60" s="56"/>
      <c r="LAV60" s="56"/>
      <c r="LAZ60" s="56"/>
      <c r="LBD60" s="56"/>
      <c r="LBH60" s="56"/>
      <c r="LBL60" s="56"/>
      <c r="LBP60" s="56"/>
      <c r="LBT60" s="56"/>
      <c r="LBX60" s="56"/>
      <c r="LCB60" s="56"/>
      <c r="LCF60" s="56"/>
      <c r="LCJ60" s="56"/>
      <c r="LCN60" s="56"/>
      <c r="LCR60" s="56"/>
      <c r="LCV60" s="56"/>
      <c r="LCZ60" s="56"/>
      <c r="LDD60" s="56"/>
      <c r="LDH60" s="56"/>
      <c r="LDL60" s="56"/>
      <c r="LDP60" s="56"/>
      <c r="LDT60" s="56"/>
      <c r="LDX60" s="56"/>
      <c r="LEB60" s="56"/>
      <c r="LEF60" s="56"/>
      <c r="LEJ60" s="56"/>
      <c r="LEN60" s="56"/>
      <c r="LER60" s="56"/>
      <c r="LEV60" s="56"/>
      <c r="LEZ60" s="56"/>
      <c r="LFD60" s="56"/>
      <c r="LFH60" s="56"/>
      <c r="LFL60" s="56"/>
      <c r="LFP60" s="56"/>
      <c r="LFT60" s="56"/>
      <c r="LFX60" s="56"/>
      <c r="LGB60" s="56"/>
      <c r="LGF60" s="56"/>
      <c r="LGJ60" s="56"/>
      <c r="LGN60" s="56"/>
      <c r="LGR60" s="56"/>
      <c r="LGV60" s="56"/>
      <c r="LGZ60" s="56"/>
      <c r="LHD60" s="56"/>
      <c r="LHH60" s="56"/>
      <c r="LHL60" s="56"/>
      <c r="LHP60" s="56"/>
      <c r="LHT60" s="56"/>
      <c r="LHX60" s="56"/>
      <c r="LIB60" s="56"/>
      <c r="LIF60" s="56"/>
      <c r="LIJ60" s="56"/>
      <c r="LIN60" s="56"/>
      <c r="LIR60" s="56"/>
      <c r="LIV60" s="56"/>
      <c r="LIZ60" s="56"/>
      <c r="LJD60" s="56"/>
      <c r="LJH60" s="56"/>
      <c r="LJL60" s="56"/>
      <c r="LJP60" s="56"/>
      <c r="LJT60" s="56"/>
      <c r="LJX60" s="56"/>
      <c r="LKB60" s="56"/>
      <c r="LKF60" s="56"/>
      <c r="LKJ60" s="56"/>
      <c r="LKN60" s="56"/>
      <c r="LKR60" s="56"/>
      <c r="LKV60" s="56"/>
      <c r="LKZ60" s="56"/>
      <c r="LLD60" s="56"/>
      <c r="LLH60" s="56"/>
      <c r="LLL60" s="56"/>
      <c r="LLP60" s="56"/>
      <c r="LLT60" s="56"/>
      <c r="LLX60" s="56"/>
      <c r="LMB60" s="56"/>
      <c r="LMF60" s="56"/>
      <c r="LMJ60" s="56"/>
      <c r="LMN60" s="56"/>
      <c r="LMR60" s="56"/>
      <c r="LMV60" s="56"/>
      <c r="LMZ60" s="56"/>
      <c r="LND60" s="56"/>
      <c r="LNH60" s="56"/>
      <c r="LNL60" s="56"/>
      <c r="LNP60" s="56"/>
      <c r="LNT60" s="56"/>
      <c r="LNX60" s="56"/>
      <c r="LOB60" s="56"/>
      <c r="LOF60" s="56"/>
      <c r="LOJ60" s="56"/>
      <c r="LON60" s="56"/>
      <c r="LOR60" s="56"/>
      <c r="LOV60" s="56"/>
      <c r="LOZ60" s="56"/>
      <c r="LPD60" s="56"/>
      <c r="LPH60" s="56"/>
      <c r="LPL60" s="56"/>
      <c r="LPP60" s="56"/>
      <c r="LPT60" s="56"/>
      <c r="LPX60" s="56"/>
      <c r="LQB60" s="56"/>
      <c r="LQF60" s="56"/>
      <c r="LQJ60" s="56"/>
      <c r="LQN60" s="56"/>
      <c r="LQR60" s="56"/>
      <c r="LQV60" s="56"/>
      <c r="LQZ60" s="56"/>
      <c r="LRD60" s="56"/>
      <c r="LRH60" s="56"/>
      <c r="LRL60" s="56"/>
      <c r="LRP60" s="56"/>
      <c r="LRT60" s="56"/>
      <c r="LRX60" s="56"/>
      <c r="LSB60" s="56"/>
      <c r="LSF60" s="56"/>
      <c r="LSJ60" s="56"/>
      <c r="LSN60" s="56"/>
      <c r="LSR60" s="56"/>
      <c r="LSV60" s="56"/>
      <c r="LSZ60" s="56"/>
      <c r="LTD60" s="56"/>
      <c r="LTH60" s="56"/>
      <c r="LTL60" s="56"/>
      <c r="LTP60" s="56"/>
      <c r="LTT60" s="56"/>
      <c r="LTX60" s="56"/>
      <c r="LUB60" s="56"/>
      <c r="LUF60" s="56"/>
      <c r="LUJ60" s="56"/>
      <c r="LUN60" s="56"/>
      <c r="LUR60" s="56"/>
      <c r="LUV60" s="56"/>
      <c r="LUZ60" s="56"/>
      <c r="LVD60" s="56"/>
      <c r="LVH60" s="56"/>
      <c r="LVL60" s="56"/>
      <c r="LVP60" s="56"/>
      <c r="LVT60" s="56"/>
      <c r="LVX60" s="56"/>
      <c r="LWB60" s="56"/>
      <c r="LWF60" s="56"/>
      <c r="LWJ60" s="56"/>
      <c r="LWN60" s="56"/>
      <c r="LWR60" s="56"/>
      <c r="LWV60" s="56"/>
      <c r="LWZ60" s="56"/>
      <c r="LXD60" s="56"/>
      <c r="LXH60" s="56"/>
      <c r="LXL60" s="56"/>
      <c r="LXP60" s="56"/>
      <c r="LXT60" s="56"/>
      <c r="LXX60" s="56"/>
      <c r="LYB60" s="56"/>
      <c r="LYF60" s="56"/>
      <c r="LYJ60" s="56"/>
      <c r="LYN60" s="56"/>
      <c r="LYR60" s="56"/>
      <c r="LYV60" s="56"/>
      <c r="LYZ60" s="56"/>
      <c r="LZD60" s="56"/>
      <c r="LZH60" s="56"/>
      <c r="LZL60" s="56"/>
      <c r="LZP60" s="56"/>
      <c r="LZT60" s="56"/>
      <c r="LZX60" s="56"/>
      <c r="MAB60" s="56"/>
      <c r="MAF60" s="56"/>
      <c r="MAJ60" s="56"/>
      <c r="MAN60" s="56"/>
      <c r="MAR60" s="56"/>
      <c r="MAV60" s="56"/>
      <c r="MAZ60" s="56"/>
      <c r="MBD60" s="56"/>
      <c r="MBH60" s="56"/>
      <c r="MBL60" s="56"/>
      <c r="MBP60" s="56"/>
      <c r="MBT60" s="56"/>
      <c r="MBX60" s="56"/>
      <c r="MCB60" s="56"/>
      <c r="MCF60" s="56"/>
      <c r="MCJ60" s="56"/>
      <c r="MCN60" s="56"/>
      <c r="MCR60" s="56"/>
      <c r="MCV60" s="56"/>
      <c r="MCZ60" s="56"/>
      <c r="MDD60" s="56"/>
      <c r="MDH60" s="56"/>
      <c r="MDL60" s="56"/>
      <c r="MDP60" s="56"/>
      <c r="MDT60" s="56"/>
      <c r="MDX60" s="56"/>
      <c r="MEB60" s="56"/>
      <c r="MEF60" s="56"/>
      <c r="MEJ60" s="56"/>
      <c r="MEN60" s="56"/>
      <c r="MER60" s="56"/>
      <c r="MEV60" s="56"/>
      <c r="MEZ60" s="56"/>
      <c r="MFD60" s="56"/>
      <c r="MFH60" s="56"/>
      <c r="MFL60" s="56"/>
      <c r="MFP60" s="56"/>
      <c r="MFT60" s="56"/>
      <c r="MFX60" s="56"/>
      <c r="MGB60" s="56"/>
      <c r="MGF60" s="56"/>
      <c r="MGJ60" s="56"/>
      <c r="MGN60" s="56"/>
      <c r="MGR60" s="56"/>
      <c r="MGV60" s="56"/>
      <c r="MGZ60" s="56"/>
      <c r="MHD60" s="56"/>
      <c r="MHH60" s="56"/>
      <c r="MHL60" s="56"/>
      <c r="MHP60" s="56"/>
      <c r="MHT60" s="56"/>
      <c r="MHX60" s="56"/>
      <c r="MIB60" s="56"/>
      <c r="MIF60" s="56"/>
      <c r="MIJ60" s="56"/>
      <c r="MIN60" s="56"/>
      <c r="MIR60" s="56"/>
      <c r="MIV60" s="56"/>
      <c r="MIZ60" s="56"/>
      <c r="MJD60" s="56"/>
      <c r="MJH60" s="56"/>
      <c r="MJL60" s="56"/>
      <c r="MJP60" s="56"/>
      <c r="MJT60" s="56"/>
      <c r="MJX60" s="56"/>
      <c r="MKB60" s="56"/>
      <c r="MKF60" s="56"/>
      <c r="MKJ60" s="56"/>
      <c r="MKN60" s="56"/>
      <c r="MKR60" s="56"/>
      <c r="MKV60" s="56"/>
      <c r="MKZ60" s="56"/>
      <c r="MLD60" s="56"/>
      <c r="MLH60" s="56"/>
      <c r="MLL60" s="56"/>
      <c r="MLP60" s="56"/>
      <c r="MLT60" s="56"/>
      <c r="MLX60" s="56"/>
      <c r="MMB60" s="56"/>
      <c r="MMF60" s="56"/>
      <c r="MMJ60" s="56"/>
      <c r="MMN60" s="56"/>
      <c r="MMR60" s="56"/>
      <c r="MMV60" s="56"/>
      <c r="MMZ60" s="56"/>
      <c r="MND60" s="56"/>
      <c r="MNH60" s="56"/>
      <c r="MNL60" s="56"/>
      <c r="MNP60" s="56"/>
      <c r="MNT60" s="56"/>
      <c r="MNX60" s="56"/>
      <c r="MOB60" s="56"/>
      <c r="MOF60" s="56"/>
      <c r="MOJ60" s="56"/>
      <c r="MON60" s="56"/>
      <c r="MOR60" s="56"/>
      <c r="MOV60" s="56"/>
      <c r="MOZ60" s="56"/>
      <c r="MPD60" s="56"/>
      <c r="MPH60" s="56"/>
      <c r="MPL60" s="56"/>
      <c r="MPP60" s="56"/>
      <c r="MPT60" s="56"/>
      <c r="MPX60" s="56"/>
      <c r="MQB60" s="56"/>
      <c r="MQF60" s="56"/>
      <c r="MQJ60" s="56"/>
      <c r="MQN60" s="56"/>
      <c r="MQR60" s="56"/>
      <c r="MQV60" s="56"/>
      <c r="MQZ60" s="56"/>
      <c r="MRD60" s="56"/>
      <c r="MRH60" s="56"/>
      <c r="MRL60" s="56"/>
      <c r="MRP60" s="56"/>
      <c r="MRT60" s="56"/>
      <c r="MRX60" s="56"/>
      <c r="MSB60" s="56"/>
      <c r="MSF60" s="56"/>
      <c r="MSJ60" s="56"/>
      <c r="MSN60" s="56"/>
      <c r="MSR60" s="56"/>
      <c r="MSV60" s="56"/>
      <c r="MSZ60" s="56"/>
      <c r="MTD60" s="56"/>
      <c r="MTH60" s="56"/>
      <c r="MTL60" s="56"/>
      <c r="MTP60" s="56"/>
      <c r="MTT60" s="56"/>
      <c r="MTX60" s="56"/>
      <c r="MUB60" s="56"/>
      <c r="MUF60" s="56"/>
      <c r="MUJ60" s="56"/>
      <c r="MUN60" s="56"/>
      <c r="MUR60" s="56"/>
      <c r="MUV60" s="56"/>
      <c r="MUZ60" s="56"/>
      <c r="MVD60" s="56"/>
      <c r="MVH60" s="56"/>
      <c r="MVL60" s="56"/>
      <c r="MVP60" s="56"/>
      <c r="MVT60" s="56"/>
      <c r="MVX60" s="56"/>
      <c r="MWB60" s="56"/>
      <c r="MWF60" s="56"/>
      <c r="MWJ60" s="56"/>
      <c r="MWN60" s="56"/>
      <c r="MWR60" s="56"/>
      <c r="MWV60" s="56"/>
      <c r="MWZ60" s="56"/>
      <c r="MXD60" s="56"/>
      <c r="MXH60" s="56"/>
      <c r="MXL60" s="56"/>
      <c r="MXP60" s="56"/>
      <c r="MXT60" s="56"/>
      <c r="MXX60" s="56"/>
      <c r="MYB60" s="56"/>
      <c r="MYF60" s="56"/>
      <c r="MYJ60" s="56"/>
      <c r="MYN60" s="56"/>
      <c r="MYR60" s="56"/>
      <c r="MYV60" s="56"/>
      <c r="MYZ60" s="56"/>
      <c r="MZD60" s="56"/>
      <c r="MZH60" s="56"/>
      <c r="MZL60" s="56"/>
      <c r="MZP60" s="56"/>
      <c r="MZT60" s="56"/>
      <c r="MZX60" s="56"/>
      <c r="NAB60" s="56"/>
      <c r="NAF60" s="56"/>
      <c r="NAJ60" s="56"/>
      <c r="NAN60" s="56"/>
      <c r="NAR60" s="56"/>
      <c r="NAV60" s="56"/>
      <c r="NAZ60" s="56"/>
      <c r="NBD60" s="56"/>
      <c r="NBH60" s="56"/>
      <c r="NBL60" s="56"/>
      <c r="NBP60" s="56"/>
      <c r="NBT60" s="56"/>
      <c r="NBX60" s="56"/>
      <c r="NCB60" s="56"/>
      <c r="NCF60" s="56"/>
      <c r="NCJ60" s="56"/>
      <c r="NCN60" s="56"/>
      <c r="NCR60" s="56"/>
      <c r="NCV60" s="56"/>
      <c r="NCZ60" s="56"/>
      <c r="NDD60" s="56"/>
      <c r="NDH60" s="56"/>
      <c r="NDL60" s="56"/>
      <c r="NDP60" s="56"/>
      <c r="NDT60" s="56"/>
      <c r="NDX60" s="56"/>
      <c r="NEB60" s="56"/>
      <c r="NEF60" s="56"/>
      <c r="NEJ60" s="56"/>
      <c r="NEN60" s="56"/>
      <c r="NER60" s="56"/>
      <c r="NEV60" s="56"/>
      <c r="NEZ60" s="56"/>
      <c r="NFD60" s="56"/>
      <c r="NFH60" s="56"/>
      <c r="NFL60" s="56"/>
      <c r="NFP60" s="56"/>
      <c r="NFT60" s="56"/>
      <c r="NFX60" s="56"/>
      <c r="NGB60" s="56"/>
      <c r="NGF60" s="56"/>
      <c r="NGJ60" s="56"/>
      <c r="NGN60" s="56"/>
      <c r="NGR60" s="56"/>
      <c r="NGV60" s="56"/>
      <c r="NGZ60" s="56"/>
      <c r="NHD60" s="56"/>
      <c r="NHH60" s="56"/>
      <c r="NHL60" s="56"/>
      <c r="NHP60" s="56"/>
      <c r="NHT60" s="56"/>
      <c r="NHX60" s="56"/>
      <c r="NIB60" s="56"/>
      <c r="NIF60" s="56"/>
      <c r="NIJ60" s="56"/>
      <c r="NIN60" s="56"/>
      <c r="NIR60" s="56"/>
      <c r="NIV60" s="56"/>
      <c r="NIZ60" s="56"/>
      <c r="NJD60" s="56"/>
      <c r="NJH60" s="56"/>
      <c r="NJL60" s="56"/>
      <c r="NJP60" s="56"/>
      <c r="NJT60" s="56"/>
      <c r="NJX60" s="56"/>
      <c r="NKB60" s="56"/>
      <c r="NKF60" s="56"/>
      <c r="NKJ60" s="56"/>
      <c r="NKN60" s="56"/>
      <c r="NKR60" s="56"/>
      <c r="NKV60" s="56"/>
      <c r="NKZ60" s="56"/>
      <c r="NLD60" s="56"/>
      <c r="NLH60" s="56"/>
      <c r="NLL60" s="56"/>
      <c r="NLP60" s="56"/>
      <c r="NLT60" s="56"/>
      <c r="NLX60" s="56"/>
      <c r="NMB60" s="56"/>
      <c r="NMF60" s="56"/>
      <c r="NMJ60" s="56"/>
      <c r="NMN60" s="56"/>
      <c r="NMR60" s="56"/>
      <c r="NMV60" s="56"/>
      <c r="NMZ60" s="56"/>
      <c r="NND60" s="56"/>
      <c r="NNH60" s="56"/>
      <c r="NNL60" s="56"/>
      <c r="NNP60" s="56"/>
      <c r="NNT60" s="56"/>
      <c r="NNX60" s="56"/>
      <c r="NOB60" s="56"/>
      <c r="NOF60" s="56"/>
      <c r="NOJ60" s="56"/>
      <c r="NON60" s="56"/>
      <c r="NOR60" s="56"/>
      <c r="NOV60" s="56"/>
      <c r="NOZ60" s="56"/>
      <c r="NPD60" s="56"/>
      <c r="NPH60" s="56"/>
      <c r="NPL60" s="56"/>
      <c r="NPP60" s="56"/>
      <c r="NPT60" s="56"/>
      <c r="NPX60" s="56"/>
      <c r="NQB60" s="56"/>
      <c r="NQF60" s="56"/>
      <c r="NQJ60" s="56"/>
      <c r="NQN60" s="56"/>
      <c r="NQR60" s="56"/>
      <c r="NQV60" s="56"/>
      <c r="NQZ60" s="56"/>
      <c r="NRD60" s="56"/>
      <c r="NRH60" s="56"/>
      <c r="NRL60" s="56"/>
      <c r="NRP60" s="56"/>
      <c r="NRT60" s="56"/>
      <c r="NRX60" s="56"/>
      <c r="NSB60" s="56"/>
      <c r="NSF60" s="56"/>
      <c r="NSJ60" s="56"/>
      <c r="NSN60" s="56"/>
      <c r="NSR60" s="56"/>
      <c r="NSV60" s="56"/>
      <c r="NSZ60" s="56"/>
      <c r="NTD60" s="56"/>
      <c r="NTH60" s="56"/>
      <c r="NTL60" s="56"/>
      <c r="NTP60" s="56"/>
      <c r="NTT60" s="56"/>
      <c r="NTX60" s="56"/>
      <c r="NUB60" s="56"/>
      <c r="NUF60" s="56"/>
      <c r="NUJ60" s="56"/>
      <c r="NUN60" s="56"/>
      <c r="NUR60" s="56"/>
      <c r="NUV60" s="56"/>
      <c r="NUZ60" s="56"/>
      <c r="NVD60" s="56"/>
      <c r="NVH60" s="56"/>
      <c r="NVL60" s="56"/>
      <c r="NVP60" s="56"/>
      <c r="NVT60" s="56"/>
      <c r="NVX60" s="56"/>
      <c r="NWB60" s="56"/>
      <c r="NWF60" s="56"/>
      <c r="NWJ60" s="56"/>
      <c r="NWN60" s="56"/>
      <c r="NWR60" s="56"/>
      <c r="NWV60" s="56"/>
      <c r="NWZ60" s="56"/>
      <c r="NXD60" s="56"/>
      <c r="NXH60" s="56"/>
      <c r="NXL60" s="56"/>
      <c r="NXP60" s="56"/>
      <c r="NXT60" s="56"/>
      <c r="NXX60" s="56"/>
      <c r="NYB60" s="56"/>
      <c r="NYF60" s="56"/>
      <c r="NYJ60" s="56"/>
      <c r="NYN60" s="56"/>
      <c r="NYR60" s="56"/>
      <c r="NYV60" s="56"/>
      <c r="NYZ60" s="56"/>
      <c r="NZD60" s="56"/>
      <c r="NZH60" s="56"/>
      <c r="NZL60" s="56"/>
      <c r="NZP60" s="56"/>
      <c r="NZT60" s="56"/>
      <c r="NZX60" s="56"/>
      <c r="OAB60" s="56"/>
      <c r="OAF60" s="56"/>
      <c r="OAJ60" s="56"/>
      <c r="OAN60" s="56"/>
      <c r="OAR60" s="56"/>
      <c r="OAV60" s="56"/>
      <c r="OAZ60" s="56"/>
      <c r="OBD60" s="56"/>
      <c r="OBH60" s="56"/>
      <c r="OBL60" s="56"/>
      <c r="OBP60" s="56"/>
      <c r="OBT60" s="56"/>
      <c r="OBX60" s="56"/>
      <c r="OCB60" s="56"/>
      <c r="OCF60" s="56"/>
      <c r="OCJ60" s="56"/>
      <c r="OCN60" s="56"/>
      <c r="OCR60" s="56"/>
      <c r="OCV60" s="56"/>
      <c r="OCZ60" s="56"/>
      <c r="ODD60" s="56"/>
      <c r="ODH60" s="56"/>
      <c r="ODL60" s="56"/>
      <c r="ODP60" s="56"/>
      <c r="ODT60" s="56"/>
      <c r="ODX60" s="56"/>
      <c r="OEB60" s="56"/>
      <c r="OEF60" s="56"/>
      <c r="OEJ60" s="56"/>
      <c r="OEN60" s="56"/>
      <c r="OER60" s="56"/>
      <c r="OEV60" s="56"/>
      <c r="OEZ60" s="56"/>
      <c r="OFD60" s="56"/>
      <c r="OFH60" s="56"/>
      <c r="OFL60" s="56"/>
      <c r="OFP60" s="56"/>
      <c r="OFT60" s="56"/>
      <c r="OFX60" s="56"/>
      <c r="OGB60" s="56"/>
      <c r="OGF60" s="56"/>
      <c r="OGJ60" s="56"/>
      <c r="OGN60" s="56"/>
      <c r="OGR60" s="56"/>
      <c r="OGV60" s="56"/>
      <c r="OGZ60" s="56"/>
      <c r="OHD60" s="56"/>
      <c r="OHH60" s="56"/>
      <c r="OHL60" s="56"/>
      <c r="OHP60" s="56"/>
      <c r="OHT60" s="56"/>
      <c r="OHX60" s="56"/>
      <c r="OIB60" s="56"/>
      <c r="OIF60" s="56"/>
      <c r="OIJ60" s="56"/>
      <c r="OIN60" s="56"/>
      <c r="OIR60" s="56"/>
      <c r="OIV60" s="56"/>
      <c r="OIZ60" s="56"/>
      <c r="OJD60" s="56"/>
      <c r="OJH60" s="56"/>
      <c r="OJL60" s="56"/>
      <c r="OJP60" s="56"/>
      <c r="OJT60" s="56"/>
      <c r="OJX60" s="56"/>
      <c r="OKB60" s="56"/>
      <c r="OKF60" s="56"/>
      <c r="OKJ60" s="56"/>
      <c r="OKN60" s="56"/>
      <c r="OKR60" s="56"/>
      <c r="OKV60" s="56"/>
      <c r="OKZ60" s="56"/>
      <c r="OLD60" s="56"/>
      <c r="OLH60" s="56"/>
      <c r="OLL60" s="56"/>
      <c r="OLP60" s="56"/>
      <c r="OLT60" s="56"/>
      <c r="OLX60" s="56"/>
      <c r="OMB60" s="56"/>
      <c r="OMF60" s="56"/>
      <c r="OMJ60" s="56"/>
      <c r="OMN60" s="56"/>
      <c r="OMR60" s="56"/>
      <c r="OMV60" s="56"/>
      <c r="OMZ60" s="56"/>
      <c r="OND60" s="56"/>
      <c r="ONH60" s="56"/>
      <c r="ONL60" s="56"/>
      <c r="ONP60" s="56"/>
      <c r="ONT60" s="56"/>
      <c r="ONX60" s="56"/>
      <c r="OOB60" s="56"/>
      <c r="OOF60" s="56"/>
      <c r="OOJ60" s="56"/>
      <c r="OON60" s="56"/>
      <c r="OOR60" s="56"/>
      <c r="OOV60" s="56"/>
      <c r="OOZ60" s="56"/>
      <c r="OPD60" s="56"/>
      <c r="OPH60" s="56"/>
      <c r="OPL60" s="56"/>
      <c r="OPP60" s="56"/>
      <c r="OPT60" s="56"/>
      <c r="OPX60" s="56"/>
      <c r="OQB60" s="56"/>
      <c r="OQF60" s="56"/>
      <c r="OQJ60" s="56"/>
      <c r="OQN60" s="56"/>
      <c r="OQR60" s="56"/>
      <c r="OQV60" s="56"/>
      <c r="OQZ60" s="56"/>
      <c r="ORD60" s="56"/>
      <c r="ORH60" s="56"/>
      <c r="ORL60" s="56"/>
      <c r="ORP60" s="56"/>
      <c r="ORT60" s="56"/>
      <c r="ORX60" s="56"/>
      <c r="OSB60" s="56"/>
      <c r="OSF60" s="56"/>
      <c r="OSJ60" s="56"/>
      <c r="OSN60" s="56"/>
      <c r="OSR60" s="56"/>
      <c r="OSV60" s="56"/>
      <c r="OSZ60" s="56"/>
      <c r="OTD60" s="56"/>
      <c r="OTH60" s="56"/>
      <c r="OTL60" s="56"/>
      <c r="OTP60" s="56"/>
      <c r="OTT60" s="56"/>
      <c r="OTX60" s="56"/>
      <c r="OUB60" s="56"/>
      <c r="OUF60" s="56"/>
      <c r="OUJ60" s="56"/>
      <c r="OUN60" s="56"/>
      <c r="OUR60" s="56"/>
      <c r="OUV60" s="56"/>
      <c r="OUZ60" s="56"/>
      <c r="OVD60" s="56"/>
      <c r="OVH60" s="56"/>
      <c r="OVL60" s="56"/>
      <c r="OVP60" s="56"/>
      <c r="OVT60" s="56"/>
      <c r="OVX60" s="56"/>
      <c r="OWB60" s="56"/>
      <c r="OWF60" s="56"/>
      <c r="OWJ60" s="56"/>
      <c r="OWN60" s="56"/>
      <c r="OWR60" s="56"/>
      <c r="OWV60" s="56"/>
      <c r="OWZ60" s="56"/>
      <c r="OXD60" s="56"/>
      <c r="OXH60" s="56"/>
      <c r="OXL60" s="56"/>
      <c r="OXP60" s="56"/>
      <c r="OXT60" s="56"/>
      <c r="OXX60" s="56"/>
      <c r="OYB60" s="56"/>
      <c r="OYF60" s="56"/>
      <c r="OYJ60" s="56"/>
      <c r="OYN60" s="56"/>
      <c r="OYR60" s="56"/>
      <c r="OYV60" s="56"/>
      <c r="OYZ60" s="56"/>
      <c r="OZD60" s="56"/>
      <c r="OZH60" s="56"/>
      <c r="OZL60" s="56"/>
      <c r="OZP60" s="56"/>
      <c r="OZT60" s="56"/>
      <c r="OZX60" s="56"/>
      <c r="PAB60" s="56"/>
      <c r="PAF60" s="56"/>
      <c r="PAJ60" s="56"/>
      <c r="PAN60" s="56"/>
      <c r="PAR60" s="56"/>
      <c r="PAV60" s="56"/>
      <c r="PAZ60" s="56"/>
      <c r="PBD60" s="56"/>
      <c r="PBH60" s="56"/>
      <c r="PBL60" s="56"/>
      <c r="PBP60" s="56"/>
      <c r="PBT60" s="56"/>
      <c r="PBX60" s="56"/>
      <c r="PCB60" s="56"/>
      <c r="PCF60" s="56"/>
      <c r="PCJ60" s="56"/>
      <c r="PCN60" s="56"/>
      <c r="PCR60" s="56"/>
      <c r="PCV60" s="56"/>
      <c r="PCZ60" s="56"/>
      <c r="PDD60" s="56"/>
      <c r="PDH60" s="56"/>
      <c r="PDL60" s="56"/>
      <c r="PDP60" s="56"/>
      <c r="PDT60" s="56"/>
      <c r="PDX60" s="56"/>
      <c r="PEB60" s="56"/>
      <c r="PEF60" s="56"/>
      <c r="PEJ60" s="56"/>
      <c r="PEN60" s="56"/>
      <c r="PER60" s="56"/>
      <c r="PEV60" s="56"/>
      <c r="PEZ60" s="56"/>
      <c r="PFD60" s="56"/>
      <c r="PFH60" s="56"/>
      <c r="PFL60" s="56"/>
      <c r="PFP60" s="56"/>
      <c r="PFT60" s="56"/>
      <c r="PFX60" s="56"/>
      <c r="PGB60" s="56"/>
      <c r="PGF60" s="56"/>
      <c r="PGJ60" s="56"/>
      <c r="PGN60" s="56"/>
      <c r="PGR60" s="56"/>
      <c r="PGV60" s="56"/>
      <c r="PGZ60" s="56"/>
      <c r="PHD60" s="56"/>
      <c r="PHH60" s="56"/>
      <c r="PHL60" s="56"/>
      <c r="PHP60" s="56"/>
      <c r="PHT60" s="56"/>
      <c r="PHX60" s="56"/>
      <c r="PIB60" s="56"/>
      <c r="PIF60" s="56"/>
      <c r="PIJ60" s="56"/>
      <c r="PIN60" s="56"/>
      <c r="PIR60" s="56"/>
      <c r="PIV60" s="56"/>
      <c r="PIZ60" s="56"/>
      <c r="PJD60" s="56"/>
      <c r="PJH60" s="56"/>
      <c r="PJL60" s="56"/>
      <c r="PJP60" s="56"/>
      <c r="PJT60" s="56"/>
      <c r="PJX60" s="56"/>
      <c r="PKB60" s="56"/>
      <c r="PKF60" s="56"/>
      <c r="PKJ60" s="56"/>
      <c r="PKN60" s="56"/>
      <c r="PKR60" s="56"/>
      <c r="PKV60" s="56"/>
      <c r="PKZ60" s="56"/>
      <c r="PLD60" s="56"/>
      <c r="PLH60" s="56"/>
      <c r="PLL60" s="56"/>
      <c r="PLP60" s="56"/>
      <c r="PLT60" s="56"/>
      <c r="PLX60" s="56"/>
      <c r="PMB60" s="56"/>
      <c r="PMF60" s="56"/>
      <c r="PMJ60" s="56"/>
      <c r="PMN60" s="56"/>
      <c r="PMR60" s="56"/>
      <c r="PMV60" s="56"/>
      <c r="PMZ60" s="56"/>
      <c r="PND60" s="56"/>
      <c r="PNH60" s="56"/>
      <c r="PNL60" s="56"/>
      <c r="PNP60" s="56"/>
      <c r="PNT60" s="56"/>
      <c r="PNX60" s="56"/>
      <c r="POB60" s="56"/>
      <c r="POF60" s="56"/>
      <c r="POJ60" s="56"/>
      <c r="PON60" s="56"/>
      <c r="POR60" s="56"/>
      <c r="POV60" s="56"/>
      <c r="POZ60" s="56"/>
      <c r="PPD60" s="56"/>
      <c r="PPH60" s="56"/>
      <c r="PPL60" s="56"/>
      <c r="PPP60" s="56"/>
      <c r="PPT60" s="56"/>
      <c r="PPX60" s="56"/>
      <c r="PQB60" s="56"/>
      <c r="PQF60" s="56"/>
      <c r="PQJ60" s="56"/>
      <c r="PQN60" s="56"/>
      <c r="PQR60" s="56"/>
      <c r="PQV60" s="56"/>
      <c r="PQZ60" s="56"/>
      <c r="PRD60" s="56"/>
      <c r="PRH60" s="56"/>
      <c r="PRL60" s="56"/>
      <c r="PRP60" s="56"/>
      <c r="PRT60" s="56"/>
      <c r="PRX60" s="56"/>
      <c r="PSB60" s="56"/>
      <c r="PSF60" s="56"/>
      <c r="PSJ60" s="56"/>
      <c r="PSN60" s="56"/>
      <c r="PSR60" s="56"/>
      <c r="PSV60" s="56"/>
      <c r="PSZ60" s="56"/>
      <c r="PTD60" s="56"/>
      <c r="PTH60" s="56"/>
      <c r="PTL60" s="56"/>
      <c r="PTP60" s="56"/>
      <c r="PTT60" s="56"/>
      <c r="PTX60" s="56"/>
      <c r="PUB60" s="56"/>
      <c r="PUF60" s="56"/>
      <c r="PUJ60" s="56"/>
      <c r="PUN60" s="56"/>
      <c r="PUR60" s="56"/>
      <c r="PUV60" s="56"/>
      <c r="PUZ60" s="56"/>
      <c r="PVD60" s="56"/>
      <c r="PVH60" s="56"/>
      <c r="PVL60" s="56"/>
      <c r="PVP60" s="56"/>
      <c r="PVT60" s="56"/>
      <c r="PVX60" s="56"/>
      <c r="PWB60" s="56"/>
      <c r="PWF60" s="56"/>
      <c r="PWJ60" s="56"/>
      <c r="PWN60" s="56"/>
      <c r="PWR60" s="56"/>
      <c r="PWV60" s="56"/>
      <c r="PWZ60" s="56"/>
      <c r="PXD60" s="56"/>
      <c r="PXH60" s="56"/>
      <c r="PXL60" s="56"/>
      <c r="PXP60" s="56"/>
      <c r="PXT60" s="56"/>
      <c r="PXX60" s="56"/>
      <c r="PYB60" s="56"/>
      <c r="PYF60" s="56"/>
      <c r="PYJ60" s="56"/>
      <c r="PYN60" s="56"/>
      <c r="PYR60" s="56"/>
      <c r="PYV60" s="56"/>
      <c r="PYZ60" s="56"/>
      <c r="PZD60" s="56"/>
      <c r="PZH60" s="56"/>
      <c r="PZL60" s="56"/>
      <c r="PZP60" s="56"/>
      <c r="PZT60" s="56"/>
      <c r="PZX60" s="56"/>
      <c r="QAB60" s="56"/>
      <c r="QAF60" s="56"/>
      <c r="QAJ60" s="56"/>
      <c r="QAN60" s="56"/>
      <c r="QAR60" s="56"/>
      <c r="QAV60" s="56"/>
      <c r="QAZ60" s="56"/>
      <c r="QBD60" s="56"/>
      <c r="QBH60" s="56"/>
      <c r="QBL60" s="56"/>
      <c r="QBP60" s="56"/>
      <c r="QBT60" s="56"/>
      <c r="QBX60" s="56"/>
      <c r="QCB60" s="56"/>
      <c r="QCF60" s="56"/>
      <c r="QCJ60" s="56"/>
      <c r="QCN60" s="56"/>
      <c r="QCR60" s="56"/>
      <c r="QCV60" s="56"/>
      <c r="QCZ60" s="56"/>
      <c r="QDD60" s="56"/>
      <c r="QDH60" s="56"/>
      <c r="QDL60" s="56"/>
      <c r="QDP60" s="56"/>
      <c r="QDT60" s="56"/>
      <c r="QDX60" s="56"/>
      <c r="QEB60" s="56"/>
      <c r="QEF60" s="56"/>
      <c r="QEJ60" s="56"/>
      <c r="QEN60" s="56"/>
      <c r="QER60" s="56"/>
      <c r="QEV60" s="56"/>
      <c r="QEZ60" s="56"/>
      <c r="QFD60" s="56"/>
      <c r="QFH60" s="56"/>
      <c r="QFL60" s="56"/>
      <c r="QFP60" s="56"/>
      <c r="QFT60" s="56"/>
      <c r="QFX60" s="56"/>
      <c r="QGB60" s="56"/>
      <c r="QGF60" s="56"/>
      <c r="QGJ60" s="56"/>
      <c r="QGN60" s="56"/>
      <c r="QGR60" s="56"/>
      <c r="QGV60" s="56"/>
      <c r="QGZ60" s="56"/>
      <c r="QHD60" s="56"/>
      <c r="QHH60" s="56"/>
      <c r="QHL60" s="56"/>
      <c r="QHP60" s="56"/>
      <c r="QHT60" s="56"/>
      <c r="QHX60" s="56"/>
      <c r="QIB60" s="56"/>
      <c r="QIF60" s="56"/>
      <c r="QIJ60" s="56"/>
      <c r="QIN60" s="56"/>
      <c r="QIR60" s="56"/>
      <c r="QIV60" s="56"/>
      <c r="QIZ60" s="56"/>
      <c r="QJD60" s="56"/>
      <c r="QJH60" s="56"/>
      <c r="QJL60" s="56"/>
      <c r="QJP60" s="56"/>
      <c r="QJT60" s="56"/>
      <c r="QJX60" s="56"/>
      <c r="QKB60" s="56"/>
      <c r="QKF60" s="56"/>
      <c r="QKJ60" s="56"/>
      <c r="QKN60" s="56"/>
      <c r="QKR60" s="56"/>
      <c r="QKV60" s="56"/>
      <c r="QKZ60" s="56"/>
      <c r="QLD60" s="56"/>
      <c r="QLH60" s="56"/>
      <c r="QLL60" s="56"/>
      <c r="QLP60" s="56"/>
      <c r="QLT60" s="56"/>
      <c r="QLX60" s="56"/>
      <c r="QMB60" s="56"/>
      <c r="QMF60" s="56"/>
      <c r="QMJ60" s="56"/>
      <c r="QMN60" s="56"/>
      <c r="QMR60" s="56"/>
      <c r="QMV60" s="56"/>
      <c r="QMZ60" s="56"/>
      <c r="QND60" s="56"/>
      <c r="QNH60" s="56"/>
      <c r="QNL60" s="56"/>
      <c r="QNP60" s="56"/>
      <c r="QNT60" s="56"/>
      <c r="QNX60" s="56"/>
      <c r="QOB60" s="56"/>
      <c r="QOF60" s="56"/>
      <c r="QOJ60" s="56"/>
      <c r="QON60" s="56"/>
      <c r="QOR60" s="56"/>
      <c r="QOV60" s="56"/>
      <c r="QOZ60" s="56"/>
      <c r="QPD60" s="56"/>
      <c r="QPH60" s="56"/>
      <c r="QPL60" s="56"/>
      <c r="QPP60" s="56"/>
      <c r="QPT60" s="56"/>
      <c r="QPX60" s="56"/>
      <c r="QQB60" s="56"/>
      <c r="QQF60" s="56"/>
      <c r="QQJ60" s="56"/>
      <c r="QQN60" s="56"/>
      <c r="QQR60" s="56"/>
      <c r="QQV60" s="56"/>
      <c r="QQZ60" s="56"/>
      <c r="QRD60" s="56"/>
      <c r="QRH60" s="56"/>
      <c r="QRL60" s="56"/>
      <c r="QRP60" s="56"/>
      <c r="QRT60" s="56"/>
      <c r="QRX60" s="56"/>
      <c r="QSB60" s="56"/>
      <c r="QSF60" s="56"/>
      <c r="QSJ60" s="56"/>
      <c r="QSN60" s="56"/>
      <c r="QSR60" s="56"/>
      <c r="QSV60" s="56"/>
      <c r="QSZ60" s="56"/>
      <c r="QTD60" s="56"/>
      <c r="QTH60" s="56"/>
      <c r="QTL60" s="56"/>
      <c r="QTP60" s="56"/>
      <c r="QTT60" s="56"/>
      <c r="QTX60" s="56"/>
      <c r="QUB60" s="56"/>
      <c r="QUF60" s="56"/>
      <c r="QUJ60" s="56"/>
      <c r="QUN60" s="56"/>
      <c r="QUR60" s="56"/>
      <c r="QUV60" s="56"/>
      <c r="QUZ60" s="56"/>
      <c r="QVD60" s="56"/>
      <c r="QVH60" s="56"/>
      <c r="QVL60" s="56"/>
      <c r="QVP60" s="56"/>
      <c r="QVT60" s="56"/>
      <c r="QVX60" s="56"/>
      <c r="QWB60" s="56"/>
      <c r="QWF60" s="56"/>
      <c r="QWJ60" s="56"/>
      <c r="QWN60" s="56"/>
      <c r="QWR60" s="56"/>
      <c r="QWV60" s="56"/>
      <c r="QWZ60" s="56"/>
      <c r="QXD60" s="56"/>
      <c r="QXH60" s="56"/>
      <c r="QXL60" s="56"/>
      <c r="QXP60" s="56"/>
      <c r="QXT60" s="56"/>
      <c r="QXX60" s="56"/>
      <c r="QYB60" s="56"/>
      <c r="QYF60" s="56"/>
      <c r="QYJ60" s="56"/>
      <c r="QYN60" s="56"/>
      <c r="QYR60" s="56"/>
      <c r="QYV60" s="56"/>
      <c r="QYZ60" s="56"/>
      <c r="QZD60" s="56"/>
      <c r="QZH60" s="56"/>
      <c r="QZL60" s="56"/>
      <c r="QZP60" s="56"/>
      <c r="QZT60" s="56"/>
      <c r="QZX60" s="56"/>
      <c r="RAB60" s="56"/>
      <c r="RAF60" s="56"/>
      <c r="RAJ60" s="56"/>
      <c r="RAN60" s="56"/>
      <c r="RAR60" s="56"/>
      <c r="RAV60" s="56"/>
      <c r="RAZ60" s="56"/>
      <c r="RBD60" s="56"/>
      <c r="RBH60" s="56"/>
      <c r="RBL60" s="56"/>
      <c r="RBP60" s="56"/>
      <c r="RBT60" s="56"/>
      <c r="RBX60" s="56"/>
      <c r="RCB60" s="56"/>
      <c r="RCF60" s="56"/>
      <c r="RCJ60" s="56"/>
      <c r="RCN60" s="56"/>
      <c r="RCR60" s="56"/>
      <c r="RCV60" s="56"/>
      <c r="RCZ60" s="56"/>
      <c r="RDD60" s="56"/>
      <c r="RDH60" s="56"/>
      <c r="RDL60" s="56"/>
      <c r="RDP60" s="56"/>
      <c r="RDT60" s="56"/>
      <c r="RDX60" s="56"/>
      <c r="REB60" s="56"/>
      <c r="REF60" s="56"/>
      <c r="REJ60" s="56"/>
      <c r="REN60" s="56"/>
      <c r="RER60" s="56"/>
      <c r="REV60" s="56"/>
      <c r="REZ60" s="56"/>
      <c r="RFD60" s="56"/>
      <c r="RFH60" s="56"/>
      <c r="RFL60" s="56"/>
      <c r="RFP60" s="56"/>
      <c r="RFT60" s="56"/>
      <c r="RFX60" s="56"/>
      <c r="RGB60" s="56"/>
      <c r="RGF60" s="56"/>
      <c r="RGJ60" s="56"/>
      <c r="RGN60" s="56"/>
      <c r="RGR60" s="56"/>
      <c r="RGV60" s="56"/>
      <c r="RGZ60" s="56"/>
      <c r="RHD60" s="56"/>
      <c r="RHH60" s="56"/>
      <c r="RHL60" s="56"/>
      <c r="RHP60" s="56"/>
      <c r="RHT60" s="56"/>
      <c r="RHX60" s="56"/>
      <c r="RIB60" s="56"/>
      <c r="RIF60" s="56"/>
      <c r="RIJ60" s="56"/>
      <c r="RIN60" s="56"/>
      <c r="RIR60" s="56"/>
      <c r="RIV60" s="56"/>
      <c r="RIZ60" s="56"/>
      <c r="RJD60" s="56"/>
      <c r="RJH60" s="56"/>
      <c r="RJL60" s="56"/>
      <c r="RJP60" s="56"/>
      <c r="RJT60" s="56"/>
      <c r="RJX60" s="56"/>
      <c r="RKB60" s="56"/>
      <c r="RKF60" s="56"/>
      <c r="RKJ60" s="56"/>
      <c r="RKN60" s="56"/>
      <c r="RKR60" s="56"/>
      <c r="RKV60" s="56"/>
      <c r="RKZ60" s="56"/>
      <c r="RLD60" s="56"/>
      <c r="RLH60" s="56"/>
      <c r="RLL60" s="56"/>
      <c r="RLP60" s="56"/>
      <c r="RLT60" s="56"/>
      <c r="RLX60" s="56"/>
      <c r="RMB60" s="56"/>
      <c r="RMF60" s="56"/>
      <c r="RMJ60" s="56"/>
      <c r="RMN60" s="56"/>
      <c r="RMR60" s="56"/>
      <c r="RMV60" s="56"/>
      <c r="RMZ60" s="56"/>
      <c r="RND60" s="56"/>
      <c r="RNH60" s="56"/>
      <c r="RNL60" s="56"/>
      <c r="RNP60" s="56"/>
      <c r="RNT60" s="56"/>
      <c r="RNX60" s="56"/>
      <c r="ROB60" s="56"/>
      <c r="ROF60" s="56"/>
      <c r="ROJ60" s="56"/>
      <c r="RON60" s="56"/>
      <c r="ROR60" s="56"/>
      <c r="ROV60" s="56"/>
      <c r="ROZ60" s="56"/>
      <c r="RPD60" s="56"/>
      <c r="RPH60" s="56"/>
      <c r="RPL60" s="56"/>
      <c r="RPP60" s="56"/>
      <c r="RPT60" s="56"/>
      <c r="RPX60" s="56"/>
      <c r="RQB60" s="56"/>
      <c r="RQF60" s="56"/>
      <c r="RQJ60" s="56"/>
      <c r="RQN60" s="56"/>
      <c r="RQR60" s="56"/>
      <c r="RQV60" s="56"/>
      <c r="RQZ60" s="56"/>
      <c r="RRD60" s="56"/>
      <c r="RRH60" s="56"/>
      <c r="RRL60" s="56"/>
      <c r="RRP60" s="56"/>
      <c r="RRT60" s="56"/>
      <c r="RRX60" s="56"/>
      <c r="RSB60" s="56"/>
      <c r="RSF60" s="56"/>
      <c r="RSJ60" s="56"/>
      <c r="RSN60" s="56"/>
      <c r="RSR60" s="56"/>
      <c r="RSV60" s="56"/>
      <c r="RSZ60" s="56"/>
      <c r="RTD60" s="56"/>
      <c r="RTH60" s="56"/>
      <c r="RTL60" s="56"/>
      <c r="RTP60" s="56"/>
      <c r="RTT60" s="56"/>
      <c r="RTX60" s="56"/>
      <c r="RUB60" s="56"/>
      <c r="RUF60" s="56"/>
      <c r="RUJ60" s="56"/>
      <c r="RUN60" s="56"/>
      <c r="RUR60" s="56"/>
      <c r="RUV60" s="56"/>
      <c r="RUZ60" s="56"/>
      <c r="RVD60" s="56"/>
      <c r="RVH60" s="56"/>
      <c r="RVL60" s="56"/>
      <c r="RVP60" s="56"/>
      <c r="RVT60" s="56"/>
      <c r="RVX60" s="56"/>
      <c r="RWB60" s="56"/>
      <c r="RWF60" s="56"/>
      <c r="RWJ60" s="56"/>
      <c r="RWN60" s="56"/>
      <c r="RWR60" s="56"/>
      <c r="RWV60" s="56"/>
      <c r="RWZ60" s="56"/>
      <c r="RXD60" s="56"/>
      <c r="RXH60" s="56"/>
      <c r="RXL60" s="56"/>
      <c r="RXP60" s="56"/>
      <c r="RXT60" s="56"/>
      <c r="RXX60" s="56"/>
      <c r="RYB60" s="56"/>
      <c r="RYF60" s="56"/>
      <c r="RYJ60" s="56"/>
      <c r="RYN60" s="56"/>
      <c r="RYR60" s="56"/>
      <c r="RYV60" s="56"/>
      <c r="RYZ60" s="56"/>
      <c r="RZD60" s="56"/>
      <c r="RZH60" s="56"/>
      <c r="RZL60" s="56"/>
      <c r="RZP60" s="56"/>
      <c r="RZT60" s="56"/>
      <c r="RZX60" s="56"/>
      <c r="SAB60" s="56"/>
      <c r="SAF60" s="56"/>
      <c r="SAJ60" s="56"/>
      <c r="SAN60" s="56"/>
      <c r="SAR60" s="56"/>
      <c r="SAV60" s="56"/>
      <c r="SAZ60" s="56"/>
      <c r="SBD60" s="56"/>
      <c r="SBH60" s="56"/>
      <c r="SBL60" s="56"/>
      <c r="SBP60" s="56"/>
      <c r="SBT60" s="56"/>
      <c r="SBX60" s="56"/>
      <c r="SCB60" s="56"/>
      <c r="SCF60" s="56"/>
      <c r="SCJ60" s="56"/>
      <c r="SCN60" s="56"/>
      <c r="SCR60" s="56"/>
      <c r="SCV60" s="56"/>
      <c r="SCZ60" s="56"/>
      <c r="SDD60" s="56"/>
      <c r="SDH60" s="56"/>
      <c r="SDL60" s="56"/>
      <c r="SDP60" s="56"/>
      <c r="SDT60" s="56"/>
      <c r="SDX60" s="56"/>
      <c r="SEB60" s="56"/>
      <c r="SEF60" s="56"/>
      <c r="SEJ60" s="56"/>
      <c r="SEN60" s="56"/>
      <c r="SER60" s="56"/>
      <c r="SEV60" s="56"/>
      <c r="SEZ60" s="56"/>
      <c r="SFD60" s="56"/>
      <c r="SFH60" s="56"/>
      <c r="SFL60" s="56"/>
      <c r="SFP60" s="56"/>
      <c r="SFT60" s="56"/>
      <c r="SFX60" s="56"/>
      <c r="SGB60" s="56"/>
      <c r="SGF60" s="56"/>
      <c r="SGJ60" s="56"/>
      <c r="SGN60" s="56"/>
      <c r="SGR60" s="56"/>
      <c r="SGV60" s="56"/>
      <c r="SGZ60" s="56"/>
      <c r="SHD60" s="56"/>
      <c r="SHH60" s="56"/>
      <c r="SHL60" s="56"/>
      <c r="SHP60" s="56"/>
      <c r="SHT60" s="56"/>
      <c r="SHX60" s="56"/>
      <c r="SIB60" s="56"/>
      <c r="SIF60" s="56"/>
      <c r="SIJ60" s="56"/>
      <c r="SIN60" s="56"/>
      <c r="SIR60" s="56"/>
      <c r="SIV60" s="56"/>
      <c r="SIZ60" s="56"/>
      <c r="SJD60" s="56"/>
      <c r="SJH60" s="56"/>
      <c r="SJL60" s="56"/>
      <c r="SJP60" s="56"/>
      <c r="SJT60" s="56"/>
      <c r="SJX60" s="56"/>
      <c r="SKB60" s="56"/>
      <c r="SKF60" s="56"/>
      <c r="SKJ60" s="56"/>
      <c r="SKN60" s="56"/>
      <c r="SKR60" s="56"/>
      <c r="SKV60" s="56"/>
      <c r="SKZ60" s="56"/>
      <c r="SLD60" s="56"/>
      <c r="SLH60" s="56"/>
      <c r="SLL60" s="56"/>
      <c r="SLP60" s="56"/>
      <c r="SLT60" s="56"/>
      <c r="SLX60" s="56"/>
      <c r="SMB60" s="56"/>
      <c r="SMF60" s="56"/>
      <c r="SMJ60" s="56"/>
      <c r="SMN60" s="56"/>
      <c r="SMR60" s="56"/>
      <c r="SMV60" s="56"/>
      <c r="SMZ60" s="56"/>
      <c r="SND60" s="56"/>
      <c r="SNH60" s="56"/>
      <c r="SNL60" s="56"/>
      <c r="SNP60" s="56"/>
      <c r="SNT60" s="56"/>
      <c r="SNX60" s="56"/>
      <c r="SOB60" s="56"/>
      <c r="SOF60" s="56"/>
      <c r="SOJ60" s="56"/>
      <c r="SON60" s="56"/>
      <c r="SOR60" s="56"/>
      <c r="SOV60" s="56"/>
      <c r="SOZ60" s="56"/>
      <c r="SPD60" s="56"/>
      <c r="SPH60" s="56"/>
      <c r="SPL60" s="56"/>
      <c r="SPP60" s="56"/>
      <c r="SPT60" s="56"/>
      <c r="SPX60" s="56"/>
      <c r="SQB60" s="56"/>
      <c r="SQF60" s="56"/>
      <c r="SQJ60" s="56"/>
      <c r="SQN60" s="56"/>
      <c r="SQR60" s="56"/>
      <c r="SQV60" s="56"/>
      <c r="SQZ60" s="56"/>
      <c r="SRD60" s="56"/>
      <c r="SRH60" s="56"/>
      <c r="SRL60" s="56"/>
      <c r="SRP60" s="56"/>
      <c r="SRT60" s="56"/>
      <c r="SRX60" s="56"/>
      <c r="SSB60" s="56"/>
      <c r="SSF60" s="56"/>
      <c r="SSJ60" s="56"/>
      <c r="SSN60" s="56"/>
      <c r="SSR60" s="56"/>
      <c r="SSV60" s="56"/>
      <c r="SSZ60" s="56"/>
      <c r="STD60" s="56"/>
      <c r="STH60" s="56"/>
      <c r="STL60" s="56"/>
      <c r="STP60" s="56"/>
      <c r="STT60" s="56"/>
      <c r="STX60" s="56"/>
      <c r="SUB60" s="56"/>
      <c r="SUF60" s="56"/>
      <c r="SUJ60" s="56"/>
      <c r="SUN60" s="56"/>
      <c r="SUR60" s="56"/>
      <c r="SUV60" s="56"/>
      <c r="SUZ60" s="56"/>
      <c r="SVD60" s="56"/>
      <c r="SVH60" s="56"/>
      <c r="SVL60" s="56"/>
      <c r="SVP60" s="56"/>
      <c r="SVT60" s="56"/>
      <c r="SVX60" s="56"/>
      <c r="SWB60" s="56"/>
      <c r="SWF60" s="56"/>
      <c r="SWJ60" s="56"/>
      <c r="SWN60" s="56"/>
      <c r="SWR60" s="56"/>
      <c r="SWV60" s="56"/>
      <c r="SWZ60" s="56"/>
      <c r="SXD60" s="56"/>
      <c r="SXH60" s="56"/>
      <c r="SXL60" s="56"/>
      <c r="SXP60" s="56"/>
      <c r="SXT60" s="56"/>
      <c r="SXX60" s="56"/>
      <c r="SYB60" s="56"/>
      <c r="SYF60" s="56"/>
      <c r="SYJ60" s="56"/>
      <c r="SYN60" s="56"/>
      <c r="SYR60" s="56"/>
      <c r="SYV60" s="56"/>
      <c r="SYZ60" s="56"/>
      <c r="SZD60" s="56"/>
      <c r="SZH60" s="56"/>
      <c r="SZL60" s="56"/>
      <c r="SZP60" s="56"/>
      <c r="SZT60" s="56"/>
      <c r="SZX60" s="56"/>
      <c r="TAB60" s="56"/>
      <c r="TAF60" s="56"/>
      <c r="TAJ60" s="56"/>
      <c r="TAN60" s="56"/>
      <c r="TAR60" s="56"/>
      <c r="TAV60" s="56"/>
      <c r="TAZ60" s="56"/>
      <c r="TBD60" s="56"/>
      <c r="TBH60" s="56"/>
      <c r="TBL60" s="56"/>
      <c r="TBP60" s="56"/>
      <c r="TBT60" s="56"/>
      <c r="TBX60" s="56"/>
      <c r="TCB60" s="56"/>
      <c r="TCF60" s="56"/>
      <c r="TCJ60" s="56"/>
      <c r="TCN60" s="56"/>
      <c r="TCR60" s="56"/>
      <c r="TCV60" s="56"/>
      <c r="TCZ60" s="56"/>
      <c r="TDD60" s="56"/>
      <c r="TDH60" s="56"/>
      <c r="TDL60" s="56"/>
      <c r="TDP60" s="56"/>
      <c r="TDT60" s="56"/>
      <c r="TDX60" s="56"/>
      <c r="TEB60" s="56"/>
      <c r="TEF60" s="56"/>
      <c r="TEJ60" s="56"/>
      <c r="TEN60" s="56"/>
      <c r="TER60" s="56"/>
      <c r="TEV60" s="56"/>
      <c r="TEZ60" s="56"/>
      <c r="TFD60" s="56"/>
      <c r="TFH60" s="56"/>
      <c r="TFL60" s="56"/>
      <c r="TFP60" s="56"/>
      <c r="TFT60" s="56"/>
      <c r="TFX60" s="56"/>
      <c r="TGB60" s="56"/>
      <c r="TGF60" s="56"/>
      <c r="TGJ60" s="56"/>
      <c r="TGN60" s="56"/>
      <c r="TGR60" s="56"/>
      <c r="TGV60" s="56"/>
      <c r="TGZ60" s="56"/>
      <c r="THD60" s="56"/>
      <c r="THH60" s="56"/>
      <c r="THL60" s="56"/>
      <c r="THP60" s="56"/>
      <c r="THT60" s="56"/>
      <c r="THX60" s="56"/>
      <c r="TIB60" s="56"/>
      <c r="TIF60" s="56"/>
      <c r="TIJ60" s="56"/>
      <c r="TIN60" s="56"/>
      <c r="TIR60" s="56"/>
      <c r="TIV60" s="56"/>
      <c r="TIZ60" s="56"/>
      <c r="TJD60" s="56"/>
      <c r="TJH60" s="56"/>
      <c r="TJL60" s="56"/>
      <c r="TJP60" s="56"/>
      <c r="TJT60" s="56"/>
      <c r="TJX60" s="56"/>
      <c r="TKB60" s="56"/>
      <c r="TKF60" s="56"/>
      <c r="TKJ60" s="56"/>
      <c r="TKN60" s="56"/>
      <c r="TKR60" s="56"/>
      <c r="TKV60" s="56"/>
      <c r="TKZ60" s="56"/>
      <c r="TLD60" s="56"/>
      <c r="TLH60" s="56"/>
      <c r="TLL60" s="56"/>
      <c r="TLP60" s="56"/>
      <c r="TLT60" s="56"/>
      <c r="TLX60" s="56"/>
      <c r="TMB60" s="56"/>
      <c r="TMF60" s="56"/>
      <c r="TMJ60" s="56"/>
      <c r="TMN60" s="56"/>
      <c r="TMR60" s="56"/>
      <c r="TMV60" s="56"/>
      <c r="TMZ60" s="56"/>
      <c r="TND60" s="56"/>
      <c r="TNH60" s="56"/>
      <c r="TNL60" s="56"/>
      <c r="TNP60" s="56"/>
      <c r="TNT60" s="56"/>
      <c r="TNX60" s="56"/>
      <c r="TOB60" s="56"/>
      <c r="TOF60" s="56"/>
      <c r="TOJ60" s="56"/>
      <c r="TON60" s="56"/>
      <c r="TOR60" s="56"/>
      <c r="TOV60" s="56"/>
      <c r="TOZ60" s="56"/>
      <c r="TPD60" s="56"/>
      <c r="TPH60" s="56"/>
      <c r="TPL60" s="56"/>
      <c r="TPP60" s="56"/>
      <c r="TPT60" s="56"/>
      <c r="TPX60" s="56"/>
      <c r="TQB60" s="56"/>
      <c r="TQF60" s="56"/>
      <c r="TQJ60" s="56"/>
      <c r="TQN60" s="56"/>
      <c r="TQR60" s="56"/>
      <c r="TQV60" s="56"/>
      <c r="TQZ60" s="56"/>
      <c r="TRD60" s="56"/>
      <c r="TRH60" s="56"/>
      <c r="TRL60" s="56"/>
      <c r="TRP60" s="56"/>
      <c r="TRT60" s="56"/>
      <c r="TRX60" s="56"/>
      <c r="TSB60" s="56"/>
      <c r="TSF60" s="56"/>
      <c r="TSJ60" s="56"/>
      <c r="TSN60" s="56"/>
      <c r="TSR60" s="56"/>
      <c r="TSV60" s="56"/>
      <c r="TSZ60" s="56"/>
      <c r="TTD60" s="56"/>
      <c r="TTH60" s="56"/>
      <c r="TTL60" s="56"/>
      <c r="TTP60" s="56"/>
      <c r="TTT60" s="56"/>
      <c r="TTX60" s="56"/>
      <c r="TUB60" s="56"/>
      <c r="TUF60" s="56"/>
      <c r="TUJ60" s="56"/>
      <c r="TUN60" s="56"/>
      <c r="TUR60" s="56"/>
      <c r="TUV60" s="56"/>
      <c r="TUZ60" s="56"/>
      <c r="TVD60" s="56"/>
      <c r="TVH60" s="56"/>
      <c r="TVL60" s="56"/>
      <c r="TVP60" s="56"/>
      <c r="TVT60" s="56"/>
      <c r="TVX60" s="56"/>
      <c r="TWB60" s="56"/>
      <c r="TWF60" s="56"/>
      <c r="TWJ60" s="56"/>
      <c r="TWN60" s="56"/>
      <c r="TWR60" s="56"/>
      <c r="TWV60" s="56"/>
      <c r="TWZ60" s="56"/>
      <c r="TXD60" s="56"/>
      <c r="TXH60" s="56"/>
      <c r="TXL60" s="56"/>
      <c r="TXP60" s="56"/>
      <c r="TXT60" s="56"/>
      <c r="TXX60" s="56"/>
      <c r="TYB60" s="56"/>
      <c r="TYF60" s="56"/>
      <c r="TYJ60" s="56"/>
      <c r="TYN60" s="56"/>
      <c r="TYR60" s="56"/>
      <c r="TYV60" s="56"/>
      <c r="TYZ60" s="56"/>
      <c r="TZD60" s="56"/>
      <c r="TZH60" s="56"/>
      <c r="TZL60" s="56"/>
      <c r="TZP60" s="56"/>
      <c r="TZT60" s="56"/>
      <c r="TZX60" s="56"/>
      <c r="UAB60" s="56"/>
      <c r="UAF60" s="56"/>
      <c r="UAJ60" s="56"/>
      <c r="UAN60" s="56"/>
      <c r="UAR60" s="56"/>
      <c r="UAV60" s="56"/>
      <c r="UAZ60" s="56"/>
      <c r="UBD60" s="56"/>
      <c r="UBH60" s="56"/>
      <c r="UBL60" s="56"/>
      <c r="UBP60" s="56"/>
      <c r="UBT60" s="56"/>
      <c r="UBX60" s="56"/>
      <c r="UCB60" s="56"/>
      <c r="UCF60" s="56"/>
      <c r="UCJ60" s="56"/>
      <c r="UCN60" s="56"/>
      <c r="UCR60" s="56"/>
      <c r="UCV60" s="56"/>
      <c r="UCZ60" s="56"/>
      <c r="UDD60" s="56"/>
      <c r="UDH60" s="56"/>
      <c r="UDL60" s="56"/>
      <c r="UDP60" s="56"/>
      <c r="UDT60" s="56"/>
      <c r="UDX60" s="56"/>
      <c r="UEB60" s="56"/>
      <c r="UEF60" s="56"/>
      <c r="UEJ60" s="56"/>
      <c r="UEN60" s="56"/>
      <c r="UER60" s="56"/>
      <c r="UEV60" s="56"/>
      <c r="UEZ60" s="56"/>
      <c r="UFD60" s="56"/>
      <c r="UFH60" s="56"/>
      <c r="UFL60" s="56"/>
      <c r="UFP60" s="56"/>
      <c r="UFT60" s="56"/>
      <c r="UFX60" s="56"/>
      <c r="UGB60" s="56"/>
      <c r="UGF60" s="56"/>
      <c r="UGJ60" s="56"/>
      <c r="UGN60" s="56"/>
      <c r="UGR60" s="56"/>
      <c r="UGV60" s="56"/>
      <c r="UGZ60" s="56"/>
      <c r="UHD60" s="56"/>
      <c r="UHH60" s="56"/>
      <c r="UHL60" s="56"/>
      <c r="UHP60" s="56"/>
      <c r="UHT60" s="56"/>
      <c r="UHX60" s="56"/>
      <c r="UIB60" s="56"/>
      <c r="UIF60" s="56"/>
      <c r="UIJ60" s="56"/>
      <c r="UIN60" s="56"/>
      <c r="UIR60" s="56"/>
      <c r="UIV60" s="56"/>
      <c r="UIZ60" s="56"/>
      <c r="UJD60" s="56"/>
      <c r="UJH60" s="56"/>
      <c r="UJL60" s="56"/>
      <c r="UJP60" s="56"/>
      <c r="UJT60" s="56"/>
      <c r="UJX60" s="56"/>
      <c r="UKB60" s="56"/>
      <c r="UKF60" s="56"/>
      <c r="UKJ60" s="56"/>
      <c r="UKN60" s="56"/>
      <c r="UKR60" s="56"/>
      <c r="UKV60" s="56"/>
      <c r="UKZ60" s="56"/>
      <c r="ULD60" s="56"/>
      <c r="ULH60" s="56"/>
      <c r="ULL60" s="56"/>
      <c r="ULP60" s="56"/>
      <c r="ULT60" s="56"/>
      <c r="ULX60" s="56"/>
      <c r="UMB60" s="56"/>
      <c r="UMF60" s="56"/>
      <c r="UMJ60" s="56"/>
      <c r="UMN60" s="56"/>
      <c r="UMR60" s="56"/>
      <c r="UMV60" s="56"/>
      <c r="UMZ60" s="56"/>
      <c r="UND60" s="56"/>
      <c r="UNH60" s="56"/>
      <c r="UNL60" s="56"/>
      <c r="UNP60" s="56"/>
      <c r="UNT60" s="56"/>
      <c r="UNX60" s="56"/>
      <c r="UOB60" s="56"/>
      <c r="UOF60" s="56"/>
      <c r="UOJ60" s="56"/>
      <c r="UON60" s="56"/>
      <c r="UOR60" s="56"/>
      <c r="UOV60" s="56"/>
      <c r="UOZ60" s="56"/>
      <c r="UPD60" s="56"/>
      <c r="UPH60" s="56"/>
      <c r="UPL60" s="56"/>
      <c r="UPP60" s="56"/>
      <c r="UPT60" s="56"/>
      <c r="UPX60" s="56"/>
      <c r="UQB60" s="56"/>
      <c r="UQF60" s="56"/>
      <c r="UQJ60" s="56"/>
      <c r="UQN60" s="56"/>
      <c r="UQR60" s="56"/>
      <c r="UQV60" s="56"/>
      <c r="UQZ60" s="56"/>
      <c r="URD60" s="56"/>
      <c r="URH60" s="56"/>
      <c r="URL60" s="56"/>
      <c r="URP60" s="56"/>
      <c r="URT60" s="56"/>
      <c r="URX60" s="56"/>
      <c r="USB60" s="56"/>
      <c r="USF60" s="56"/>
      <c r="USJ60" s="56"/>
      <c r="USN60" s="56"/>
      <c r="USR60" s="56"/>
      <c r="USV60" s="56"/>
      <c r="USZ60" s="56"/>
      <c r="UTD60" s="56"/>
      <c r="UTH60" s="56"/>
      <c r="UTL60" s="56"/>
      <c r="UTP60" s="56"/>
      <c r="UTT60" s="56"/>
      <c r="UTX60" s="56"/>
      <c r="UUB60" s="56"/>
      <c r="UUF60" s="56"/>
      <c r="UUJ60" s="56"/>
      <c r="UUN60" s="56"/>
      <c r="UUR60" s="56"/>
      <c r="UUV60" s="56"/>
      <c r="UUZ60" s="56"/>
      <c r="UVD60" s="56"/>
      <c r="UVH60" s="56"/>
      <c r="UVL60" s="56"/>
      <c r="UVP60" s="56"/>
      <c r="UVT60" s="56"/>
      <c r="UVX60" s="56"/>
      <c r="UWB60" s="56"/>
      <c r="UWF60" s="56"/>
      <c r="UWJ60" s="56"/>
      <c r="UWN60" s="56"/>
      <c r="UWR60" s="56"/>
      <c r="UWV60" s="56"/>
      <c r="UWZ60" s="56"/>
      <c r="UXD60" s="56"/>
      <c r="UXH60" s="56"/>
      <c r="UXL60" s="56"/>
      <c r="UXP60" s="56"/>
      <c r="UXT60" s="56"/>
      <c r="UXX60" s="56"/>
      <c r="UYB60" s="56"/>
      <c r="UYF60" s="56"/>
      <c r="UYJ60" s="56"/>
      <c r="UYN60" s="56"/>
      <c r="UYR60" s="56"/>
      <c r="UYV60" s="56"/>
      <c r="UYZ60" s="56"/>
      <c r="UZD60" s="56"/>
      <c r="UZH60" s="56"/>
      <c r="UZL60" s="56"/>
      <c r="UZP60" s="56"/>
      <c r="UZT60" s="56"/>
      <c r="UZX60" s="56"/>
      <c r="VAB60" s="56"/>
      <c r="VAF60" s="56"/>
      <c r="VAJ60" s="56"/>
      <c r="VAN60" s="56"/>
      <c r="VAR60" s="56"/>
      <c r="VAV60" s="56"/>
      <c r="VAZ60" s="56"/>
      <c r="VBD60" s="56"/>
      <c r="VBH60" s="56"/>
      <c r="VBL60" s="56"/>
      <c r="VBP60" s="56"/>
      <c r="VBT60" s="56"/>
      <c r="VBX60" s="56"/>
      <c r="VCB60" s="56"/>
      <c r="VCF60" s="56"/>
      <c r="VCJ60" s="56"/>
      <c r="VCN60" s="56"/>
      <c r="VCR60" s="56"/>
      <c r="VCV60" s="56"/>
      <c r="VCZ60" s="56"/>
      <c r="VDD60" s="56"/>
      <c r="VDH60" s="56"/>
      <c r="VDL60" s="56"/>
      <c r="VDP60" s="56"/>
      <c r="VDT60" s="56"/>
      <c r="VDX60" s="56"/>
      <c r="VEB60" s="56"/>
      <c r="VEF60" s="56"/>
      <c r="VEJ60" s="56"/>
      <c r="VEN60" s="56"/>
      <c r="VER60" s="56"/>
      <c r="VEV60" s="56"/>
      <c r="VEZ60" s="56"/>
      <c r="VFD60" s="56"/>
      <c r="VFH60" s="56"/>
      <c r="VFL60" s="56"/>
      <c r="VFP60" s="56"/>
      <c r="VFT60" s="56"/>
      <c r="VFX60" s="56"/>
      <c r="VGB60" s="56"/>
      <c r="VGF60" s="56"/>
      <c r="VGJ60" s="56"/>
      <c r="VGN60" s="56"/>
      <c r="VGR60" s="56"/>
      <c r="VGV60" s="56"/>
      <c r="VGZ60" s="56"/>
      <c r="VHD60" s="56"/>
      <c r="VHH60" s="56"/>
      <c r="VHL60" s="56"/>
      <c r="VHP60" s="56"/>
      <c r="VHT60" s="56"/>
      <c r="VHX60" s="56"/>
      <c r="VIB60" s="56"/>
      <c r="VIF60" s="56"/>
      <c r="VIJ60" s="56"/>
      <c r="VIN60" s="56"/>
      <c r="VIR60" s="56"/>
      <c r="VIV60" s="56"/>
      <c r="VIZ60" s="56"/>
      <c r="VJD60" s="56"/>
      <c r="VJH60" s="56"/>
      <c r="VJL60" s="56"/>
      <c r="VJP60" s="56"/>
      <c r="VJT60" s="56"/>
      <c r="VJX60" s="56"/>
      <c r="VKB60" s="56"/>
      <c r="VKF60" s="56"/>
      <c r="VKJ60" s="56"/>
      <c r="VKN60" s="56"/>
      <c r="VKR60" s="56"/>
      <c r="VKV60" s="56"/>
      <c r="VKZ60" s="56"/>
      <c r="VLD60" s="56"/>
      <c r="VLH60" s="56"/>
      <c r="VLL60" s="56"/>
      <c r="VLP60" s="56"/>
      <c r="VLT60" s="56"/>
      <c r="VLX60" s="56"/>
      <c r="VMB60" s="56"/>
      <c r="VMF60" s="56"/>
      <c r="VMJ60" s="56"/>
      <c r="VMN60" s="56"/>
      <c r="VMR60" s="56"/>
      <c r="VMV60" s="56"/>
      <c r="VMZ60" s="56"/>
      <c r="VND60" s="56"/>
      <c r="VNH60" s="56"/>
      <c r="VNL60" s="56"/>
      <c r="VNP60" s="56"/>
      <c r="VNT60" s="56"/>
      <c r="VNX60" s="56"/>
      <c r="VOB60" s="56"/>
      <c r="VOF60" s="56"/>
      <c r="VOJ60" s="56"/>
      <c r="VON60" s="56"/>
      <c r="VOR60" s="56"/>
      <c r="VOV60" s="56"/>
      <c r="VOZ60" s="56"/>
      <c r="VPD60" s="56"/>
      <c r="VPH60" s="56"/>
      <c r="VPL60" s="56"/>
      <c r="VPP60" s="56"/>
      <c r="VPT60" s="56"/>
      <c r="VPX60" s="56"/>
      <c r="VQB60" s="56"/>
      <c r="VQF60" s="56"/>
      <c r="VQJ60" s="56"/>
      <c r="VQN60" s="56"/>
      <c r="VQR60" s="56"/>
      <c r="VQV60" s="56"/>
      <c r="VQZ60" s="56"/>
      <c r="VRD60" s="56"/>
      <c r="VRH60" s="56"/>
      <c r="VRL60" s="56"/>
      <c r="VRP60" s="56"/>
      <c r="VRT60" s="56"/>
      <c r="VRX60" s="56"/>
      <c r="VSB60" s="56"/>
      <c r="VSF60" s="56"/>
      <c r="VSJ60" s="56"/>
      <c r="VSN60" s="56"/>
      <c r="VSR60" s="56"/>
      <c r="VSV60" s="56"/>
      <c r="VSZ60" s="56"/>
      <c r="VTD60" s="56"/>
      <c r="VTH60" s="56"/>
      <c r="VTL60" s="56"/>
      <c r="VTP60" s="56"/>
      <c r="VTT60" s="56"/>
      <c r="VTX60" s="56"/>
      <c r="VUB60" s="56"/>
      <c r="VUF60" s="56"/>
      <c r="VUJ60" s="56"/>
      <c r="VUN60" s="56"/>
      <c r="VUR60" s="56"/>
      <c r="VUV60" s="56"/>
      <c r="VUZ60" s="56"/>
      <c r="VVD60" s="56"/>
      <c r="VVH60" s="56"/>
      <c r="VVL60" s="56"/>
      <c r="VVP60" s="56"/>
      <c r="VVT60" s="56"/>
      <c r="VVX60" s="56"/>
      <c r="VWB60" s="56"/>
      <c r="VWF60" s="56"/>
      <c r="VWJ60" s="56"/>
      <c r="VWN60" s="56"/>
      <c r="VWR60" s="56"/>
      <c r="VWV60" s="56"/>
      <c r="VWZ60" s="56"/>
      <c r="VXD60" s="56"/>
      <c r="VXH60" s="56"/>
      <c r="VXL60" s="56"/>
      <c r="VXP60" s="56"/>
      <c r="VXT60" s="56"/>
      <c r="VXX60" s="56"/>
      <c r="VYB60" s="56"/>
      <c r="VYF60" s="56"/>
      <c r="VYJ60" s="56"/>
      <c r="VYN60" s="56"/>
      <c r="VYR60" s="56"/>
      <c r="VYV60" s="56"/>
      <c r="VYZ60" s="56"/>
      <c r="VZD60" s="56"/>
      <c r="VZH60" s="56"/>
      <c r="VZL60" s="56"/>
      <c r="VZP60" s="56"/>
      <c r="VZT60" s="56"/>
      <c r="VZX60" s="56"/>
      <c r="WAB60" s="56"/>
      <c r="WAF60" s="56"/>
      <c r="WAJ60" s="56"/>
      <c r="WAN60" s="56"/>
      <c r="WAR60" s="56"/>
      <c r="WAV60" s="56"/>
      <c r="WAZ60" s="56"/>
      <c r="WBD60" s="56"/>
      <c r="WBH60" s="56"/>
      <c r="WBL60" s="56"/>
      <c r="WBP60" s="56"/>
      <c r="WBT60" s="56"/>
      <c r="WBX60" s="56"/>
      <c r="WCB60" s="56"/>
      <c r="WCF60" s="56"/>
      <c r="WCJ60" s="56"/>
      <c r="WCN60" s="56"/>
      <c r="WCR60" s="56"/>
      <c r="WCV60" s="56"/>
      <c r="WCZ60" s="56"/>
      <c r="WDD60" s="56"/>
      <c r="WDH60" s="56"/>
      <c r="WDL60" s="56"/>
      <c r="WDP60" s="56"/>
      <c r="WDT60" s="56"/>
      <c r="WDX60" s="56"/>
      <c r="WEB60" s="56"/>
      <c r="WEF60" s="56"/>
      <c r="WEJ60" s="56"/>
      <c r="WEN60" s="56"/>
      <c r="WER60" s="56"/>
      <c r="WEV60" s="56"/>
      <c r="WEZ60" s="56"/>
      <c r="WFD60" s="56"/>
      <c r="WFH60" s="56"/>
      <c r="WFL60" s="56"/>
      <c r="WFP60" s="56"/>
      <c r="WFT60" s="56"/>
      <c r="WFX60" s="56"/>
      <c r="WGB60" s="56"/>
      <c r="WGF60" s="56"/>
      <c r="WGJ60" s="56"/>
      <c r="WGN60" s="56"/>
      <c r="WGR60" s="56"/>
      <c r="WGV60" s="56"/>
      <c r="WGZ60" s="56"/>
      <c r="WHD60" s="56"/>
      <c r="WHH60" s="56"/>
      <c r="WHL60" s="56"/>
      <c r="WHP60" s="56"/>
      <c r="WHT60" s="56"/>
      <c r="WHX60" s="56"/>
      <c r="WIB60" s="56"/>
      <c r="WIF60" s="56"/>
      <c r="WIJ60" s="56"/>
      <c r="WIN60" s="56"/>
      <c r="WIR60" s="56"/>
      <c r="WIV60" s="56"/>
      <c r="WIZ60" s="56"/>
      <c r="WJD60" s="56"/>
      <c r="WJH60" s="56"/>
      <c r="WJL60" s="56"/>
      <c r="WJP60" s="56"/>
      <c r="WJT60" s="56"/>
      <c r="WJX60" s="56"/>
      <c r="WKB60" s="56"/>
      <c r="WKF60" s="56"/>
      <c r="WKJ60" s="56"/>
      <c r="WKN60" s="56"/>
      <c r="WKR60" s="56"/>
      <c r="WKV60" s="56"/>
      <c r="WKZ60" s="56"/>
      <c r="WLD60" s="56"/>
      <c r="WLH60" s="56"/>
      <c r="WLL60" s="56"/>
      <c r="WLP60" s="56"/>
      <c r="WLT60" s="56"/>
      <c r="WLX60" s="56"/>
      <c r="WMB60" s="56"/>
      <c r="WMF60" s="56"/>
      <c r="WMJ60" s="56"/>
      <c r="WMN60" s="56"/>
      <c r="WMR60" s="56"/>
      <c r="WMV60" s="56"/>
      <c r="WMZ60" s="56"/>
      <c r="WND60" s="56"/>
      <c r="WNH60" s="56"/>
      <c r="WNL60" s="56"/>
      <c r="WNP60" s="56"/>
      <c r="WNT60" s="56"/>
      <c r="WNX60" s="56"/>
      <c r="WOB60" s="56"/>
      <c r="WOF60" s="56"/>
      <c r="WOJ60" s="56"/>
      <c r="WON60" s="56"/>
      <c r="WOR60" s="56"/>
      <c r="WOV60" s="56"/>
      <c r="WOZ60" s="56"/>
      <c r="WPD60" s="56"/>
      <c r="WPH60" s="56"/>
      <c r="WPL60" s="56"/>
      <c r="WPP60" s="56"/>
      <c r="WPT60" s="56"/>
      <c r="WPX60" s="56"/>
      <c r="WQB60" s="56"/>
      <c r="WQF60" s="56"/>
      <c r="WQJ60" s="56"/>
      <c r="WQN60" s="56"/>
      <c r="WQR60" s="56"/>
      <c r="WQV60" s="56"/>
      <c r="WQZ60" s="56"/>
      <c r="WRD60" s="56"/>
      <c r="WRH60" s="56"/>
      <c r="WRL60" s="56"/>
      <c r="WRP60" s="56"/>
      <c r="WRT60" s="56"/>
      <c r="WRX60" s="56"/>
      <c r="WSB60" s="56"/>
      <c r="WSF60" s="56"/>
      <c r="WSJ60" s="56"/>
      <c r="WSN60" s="56"/>
      <c r="WSR60" s="56"/>
      <c r="WSV60" s="56"/>
      <c r="WSZ60" s="56"/>
      <c r="WTD60" s="56"/>
      <c r="WTH60" s="56"/>
      <c r="WTL60" s="56"/>
      <c r="WTP60" s="56"/>
      <c r="WTT60" s="56"/>
      <c r="WTX60" s="56"/>
      <c r="WUB60" s="56"/>
      <c r="WUF60" s="56"/>
      <c r="WUJ60" s="56"/>
      <c r="WUN60" s="56"/>
      <c r="WUR60" s="56"/>
      <c r="WUV60" s="56"/>
      <c r="WUZ60" s="56"/>
      <c r="WVD60" s="56"/>
      <c r="WVH60" s="56"/>
      <c r="WVL60" s="56"/>
      <c r="WVP60" s="56"/>
      <c r="WVT60" s="56"/>
      <c r="WVX60" s="56"/>
      <c r="WWB60" s="56"/>
      <c r="WWF60" s="56"/>
      <c r="WWJ60" s="56"/>
      <c r="WWN60" s="56"/>
      <c r="WWR60" s="56"/>
      <c r="WWV60" s="56"/>
      <c r="WWZ60" s="56"/>
      <c r="WXD60" s="56"/>
      <c r="WXH60" s="56"/>
      <c r="WXL60" s="56"/>
      <c r="WXP60" s="56"/>
      <c r="WXT60" s="56"/>
      <c r="WXX60" s="56"/>
      <c r="WYB60" s="56"/>
      <c r="WYF60" s="56"/>
      <c r="WYJ60" s="56"/>
      <c r="WYN60" s="56"/>
      <c r="WYR60" s="56"/>
      <c r="WYV60" s="56"/>
      <c r="WYZ60" s="56"/>
      <c r="WZD60" s="56"/>
      <c r="WZH60" s="56"/>
      <c r="WZL60" s="56"/>
      <c r="WZP60" s="56"/>
      <c r="WZT60" s="56"/>
      <c r="WZX60" s="56"/>
      <c r="XAB60" s="56"/>
      <c r="XAF60" s="56"/>
      <c r="XAJ60" s="56"/>
      <c r="XAN60" s="56"/>
      <c r="XAR60" s="56"/>
      <c r="XAV60" s="56"/>
      <c r="XAZ60" s="56"/>
      <c r="XBD60" s="56"/>
      <c r="XBH60" s="56"/>
      <c r="XBL60" s="56"/>
      <c r="XBP60" s="56"/>
      <c r="XBT60" s="56"/>
      <c r="XBX60" s="56"/>
      <c r="XCB60" s="56"/>
      <c r="XCF60" s="56"/>
      <c r="XCJ60" s="56"/>
      <c r="XCN60" s="56"/>
      <c r="XCR60" s="56"/>
      <c r="XCV60" s="56"/>
      <c r="XCZ60" s="56"/>
      <c r="XDD60" s="56"/>
      <c r="XDH60" s="56"/>
      <c r="XDL60" s="56"/>
      <c r="XDP60" s="56"/>
      <c r="XDT60" s="56"/>
      <c r="XDX60" s="56"/>
      <c r="XEB60" s="56"/>
      <c r="XEF60" s="56"/>
      <c r="XEJ60" s="56"/>
      <c r="XEN60" s="56"/>
      <c r="XER60" s="56"/>
      <c r="XEV60" s="56"/>
      <c r="XEZ60" s="56"/>
    </row>
    <row r="61" spans="1:1024 1028:2048 2052:3072 3076:4096 4100:5120 5124:6144 6148:7168 7172:8192 8196:9216 9220:10240 10244:11264 11268:12288 12292:13312 13316:14336 14340:15360 15364:16380" s="13" customFormat="1" x14ac:dyDescent="0.2">
      <c r="A61" s="1" t="s">
        <v>47</v>
      </c>
      <c r="B61" s="11"/>
      <c r="C61" s="11"/>
      <c r="D61" s="11"/>
      <c r="E61" s="32"/>
    </row>
    <row r="62" spans="1:1024 1028:2048 2052:3072 3076:4096 4100:5120 5124:6144 6148:7168 7172:8192 8196:9216 9220:10240 10244:11264 11268:12288 12292:13312 13316:14336 14340:15360 15364:16380" s="13" customFormat="1" x14ac:dyDescent="0.2">
      <c r="A62" s="13" t="s">
        <v>1311</v>
      </c>
      <c r="B62" s="11">
        <v>142</v>
      </c>
      <c r="C62" s="11" t="s">
        <v>1046</v>
      </c>
      <c r="D62" s="11" t="s">
        <v>1046</v>
      </c>
      <c r="E62" s="32" t="s">
        <v>68</v>
      </c>
    </row>
    <row r="63" spans="1:1024 1028:2048 2052:3072 3076:4096 4100:5120 5124:6144 6148:7168 7172:8192 8196:9216 9220:10240 10244:11264 11268:12288 12292:13312 13316:14336 14340:15360 15364:16380" s="13" customFormat="1" x14ac:dyDescent="0.2">
      <c r="A63" s="13" t="s">
        <v>1312</v>
      </c>
      <c r="B63" s="11">
        <v>142</v>
      </c>
      <c r="C63" s="11">
        <v>1000</v>
      </c>
      <c r="D63" s="11">
        <v>1000</v>
      </c>
      <c r="E63" s="32" t="s">
        <v>68</v>
      </c>
    </row>
    <row r="64" spans="1:1024 1028:2048 2052:3072 3076:4096 4100:5120 5124:6144 6148:7168 7172:8192 8196:9216 9220:10240 10244:11264 11268:12288 12292:13312 13316:14336 14340:15360 15364:16380" s="13" customFormat="1" x14ac:dyDescent="0.2">
      <c r="A64" s="13" t="s">
        <v>1313</v>
      </c>
      <c r="B64" s="11">
        <v>129</v>
      </c>
      <c r="C64" s="11" t="s">
        <v>1314</v>
      </c>
      <c r="D64" s="12" t="s">
        <v>1295</v>
      </c>
      <c r="E64" s="32">
        <v>13.3</v>
      </c>
    </row>
    <row r="65" spans="1:5" s="13" customFormat="1" x14ac:dyDescent="0.2">
      <c r="B65" s="11"/>
      <c r="C65" s="11"/>
      <c r="D65" s="11"/>
      <c r="E65" s="148"/>
    </row>
    <row r="66" spans="1:5" s="13" customFormat="1" x14ac:dyDescent="0.2">
      <c r="A66" s="1" t="s">
        <v>1275</v>
      </c>
      <c r="B66" s="11"/>
      <c r="C66" s="11"/>
      <c r="D66" s="11"/>
      <c r="E66" s="32"/>
    </row>
    <row r="67" spans="1:5" s="13" customFormat="1" x14ac:dyDescent="0.2">
      <c r="A67" s="144" t="s">
        <v>1315</v>
      </c>
      <c r="B67" s="145">
        <v>168</v>
      </c>
      <c r="C67" s="145" t="s">
        <v>1316</v>
      </c>
      <c r="D67" s="145" t="s">
        <v>1316</v>
      </c>
      <c r="E67" s="32" t="s">
        <v>68</v>
      </c>
    </row>
    <row r="68" spans="1:5" s="13" customFormat="1" ht="13.15" customHeight="1" x14ac:dyDescent="0.2">
      <c r="A68" s="144" t="s">
        <v>1317</v>
      </c>
      <c r="B68" s="145">
        <v>127</v>
      </c>
      <c r="C68" s="145" t="s">
        <v>1318</v>
      </c>
      <c r="D68" s="145" t="s">
        <v>1318</v>
      </c>
      <c r="E68" s="32" t="s">
        <v>68</v>
      </c>
    </row>
    <row r="69" spans="1:5" s="13" customFormat="1" x14ac:dyDescent="0.2">
      <c r="B69" s="11"/>
      <c r="C69" s="11"/>
      <c r="D69" s="11"/>
      <c r="E69" s="32"/>
    </row>
    <row r="70" spans="1:5" s="13" customFormat="1" x14ac:dyDescent="0.2">
      <c r="A70" s="1" t="s">
        <v>76</v>
      </c>
      <c r="B70" s="11"/>
      <c r="E70" s="32"/>
    </row>
    <row r="71" spans="1:5" s="13" customFormat="1" x14ac:dyDescent="0.2">
      <c r="A71" s="147" t="s">
        <v>1285</v>
      </c>
      <c r="B71" s="146">
        <v>163</v>
      </c>
      <c r="C71" s="146" t="s">
        <v>1286</v>
      </c>
      <c r="D71" s="146" t="s">
        <v>1286</v>
      </c>
      <c r="E71" s="32" t="s">
        <v>68</v>
      </c>
    </row>
    <row r="72" spans="1:5" s="13" customFormat="1" x14ac:dyDescent="0.2">
      <c r="A72" s="147" t="s">
        <v>1288</v>
      </c>
      <c r="B72" s="146">
        <v>163</v>
      </c>
      <c r="C72" s="146">
        <v>2500</v>
      </c>
      <c r="D72" s="146">
        <v>2500</v>
      </c>
      <c r="E72" s="32" t="s">
        <v>68</v>
      </c>
    </row>
    <row r="73" spans="1:5" s="13" customFormat="1" x14ac:dyDescent="0.2">
      <c r="A73" s="147"/>
      <c r="B73" s="146"/>
      <c r="C73" s="146"/>
      <c r="D73" s="146"/>
      <c r="E73" s="32"/>
    </row>
    <row r="74" spans="1:5" s="13" customFormat="1" ht="13.15" customHeight="1" x14ac:dyDescent="0.2">
      <c r="A74" s="1" t="s">
        <v>82</v>
      </c>
      <c r="B74" s="49"/>
      <c r="C74" s="113"/>
      <c r="D74" s="113"/>
    </row>
    <row r="75" spans="1:5" s="13" customFormat="1" ht="13.15" customHeight="1" x14ac:dyDescent="0.2">
      <c r="A75" s="16" t="s">
        <v>1319</v>
      </c>
      <c r="B75" s="20">
        <v>143</v>
      </c>
      <c r="C75" s="12" t="s">
        <v>1107</v>
      </c>
      <c r="D75" s="12" t="s">
        <v>1107</v>
      </c>
      <c r="E75" s="32" t="s">
        <v>68</v>
      </c>
    </row>
    <row r="76" spans="1:5" s="13" customFormat="1" ht="13.15" customHeight="1" x14ac:dyDescent="0.2">
      <c r="A76" s="13" t="s">
        <v>1320</v>
      </c>
      <c r="B76" s="11">
        <v>160</v>
      </c>
      <c r="C76" s="145">
        <v>2100</v>
      </c>
      <c r="D76" s="145">
        <v>2100</v>
      </c>
      <c r="E76" s="32" t="s">
        <v>68</v>
      </c>
    </row>
    <row r="77" spans="1:5" s="13" customFormat="1" ht="13.15" customHeight="1" x14ac:dyDescent="0.2">
      <c r="A77" s="13" t="s">
        <v>1321</v>
      </c>
      <c r="B77" s="11">
        <v>173</v>
      </c>
      <c r="C77" s="11" t="s">
        <v>1322</v>
      </c>
      <c r="D77" s="11" t="s">
        <v>1322</v>
      </c>
      <c r="E77" s="32" t="s">
        <v>68</v>
      </c>
    </row>
    <row r="78" spans="1:5" s="13" customFormat="1" ht="13.15" customHeight="1" x14ac:dyDescent="0.2">
      <c r="A78" s="13" t="s">
        <v>1323</v>
      </c>
      <c r="B78" s="11">
        <v>173</v>
      </c>
      <c r="C78" s="11" t="s">
        <v>1271</v>
      </c>
      <c r="D78" s="11" t="s">
        <v>1271</v>
      </c>
      <c r="E78" s="32" t="s">
        <v>68</v>
      </c>
    </row>
    <row r="79" spans="1:5" s="13" customFormat="1" ht="13.15" customHeight="1" x14ac:dyDescent="0.2">
      <c r="A79" s="13" t="s">
        <v>1324</v>
      </c>
      <c r="B79" s="11">
        <v>173</v>
      </c>
      <c r="C79" s="11">
        <v>2500</v>
      </c>
      <c r="D79" s="11">
        <v>2500</v>
      </c>
      <c r="E79" s="32" t="s">
        <v>68</v>
      </c>
    </row>
    <row r="80" spans="1:5" s="13" customFormat="1" ht="13.15" customHeight="1" x14ac:dyDescent="0.2">
      <c r="A80" s="13" t="s">
        <v>1207</v>
      </c>
      <c r="B80" s="11">
        <v>153</v>
      </c>
      <c r="C80" s="11" t="s">
        <v>1286</v>
      </c>
      <c r="D80" s="11" t="s">
        <v>1325</v>
      </c>
      <c r="E80" s="32">
        <v>17.8</v>
      </c>
    </row>
    <row r="81" spans="1:5" s="13" customFormat="1" ht="13.15" customHeight="1" x14ac:dyDescent="0.2">
      <c r="A81" s="13" t="s">
        <v>1326</v>
      </c>
      <c r="B81" s="11">
        <v>200</v>
      </c>
      <c r="C81" s="145" t="s">
        <v>1327</v>
      </c>
      <c r="D81" s="145" t="s">
        <v>1327</v>
      </c>
      <c r="E81" s="32" t="s">
        <v>68</v>
      </c>
    </row>
    <row r="82" spans="1:5" s="13" customFormat="1" ht="13.15" customHeight="1" x14ac:dyDescent="0.2">
      <c r="A82" s="13" t="s">
        <v>1328</v>
      </c>
      <c r="B82" s="11">
        <v>153</v>
      </c>
      <c r="C82" s="11">
        <v>1150</v>
      </c>
      <c r="D82" s="11">
        <v>1150</v>
      </c>
      <c r="E82" s="32" t="s">
        <v>68</v>
      </c>
    </row>
    <row r="83" spans="1:5" s="13" customFormat="1" ht="13.15" customHeight="1" x14ac:dyDescent="0.2">
      <c r="A83" s="13" t="s">
        <v>1329</v>
      </c>
      <c r="B83" s="11">
        <v>180</v>
      </c>
      <c r="C83" s="11" t="s">
        <v>1330</v>
      </c>
      <c r="D83" s="11" t="s">
        <v>1330</v>
      </c>
      <c r="E83" s="32" t="s">
        <v>68</v>
      </c>
    </row>
    <row r="84" spans="1:5" s="13" customFormat="1" ht="13.15" customHeight="1" x14ac:dyDescent="0.2">
      <c r="A84" s="13" t="s">
        <v>1182</v>
      </c>
      <c r="B84" s="11">
        <v>173</v>
      </c>
      <c r="C84" s="11" t="s">
        <v>1331</v>
      </c>
      <c r="D84" s="11" t="s">
        <v>1331</v>
      </c>
      <c r="E84" s="32" t="s">
        <v>68</v>
      </c>
    </row>
    <row r="85" spans="1:5" s="13" customFormat="1" ht="13.15" customHeight="1" x14ac:dyDescent="0.2">
      <c r="A85" s="16" t="s">
        <v>1252</v>
      </c>
      <c r="B85" s="11">
        <v>145</v>
      </c>
      <c r="C85" s="11" t="s">
        <v>1332</v>
      </c>
      <c r="D85" s="11" t="s">
        <v>1332</v>
      </c>
      <c r="E85" s="32" t="s">
        <v>68</v>
      </c>
    </row>
    <row r="86" spans="1:5" s="13" customFormat="1" x14ac:dyDescent="0.2">
      <c r="A86" s="13" t="s">
        <v>1333</v>
      </c>
      <c r="B86" s="11">
        <v>143</v>
      </c>
      <c r="C86" s="11" t="s">
        <v>1334</v>
      </c>
      <c r="D86" s="11" t="s">
        <v>1334</v>
      </c>
      <c r="E86" s="32" t="s">
        <v>68</v>
      </c>
    </row>
    <row r="87" spans="1:5" s="13" customFormat="1" x14ac:dyDescent="0.2">
      <c r="A87" s="13" t="s">
        <v>1335</v>
      </c>
      <c r="B87" s="11">
        <v>153</v>
      </c>
      <c r="C87" s="11">
        <v>3200</v>
      </c>
      <c r="D87" s="11">
        <v>3200</v>
      </c>
      <c r="E87" s="32" t="s">
        <v>68</v>
      </c>
    </row>
    <row r="88" spans="1:5" s="13" customFormat="1" x14ac:dyDescent="0.2">
      <c r="A88" s="13" t="s">
        <v>1336</v>
      </c>
      <c r="B88" s="11">
        <v>153</v>
      </c>
      <c r="C88" s="11" t="s">
        <v>1303</v>
      </c>
      <c r="D88" s="11" t="s">
        <v>1303</v>
      </c>
      <c r="E88" s="32" t="s">
        <v>68</v>
      </c>
    </row>
    <row r="89" spans="1:5" s="13" customFormat="1" x14ac:dyDescent="0.2">
      <c r="A89" s="13" t="s">
        <v>1337</v>
      </c>
      <c r="B89" s="11">
        <v>210</v>
      </c>
      <c r="C89" s="11" t="s">
        <v>1338</v>
      </c>
      <c r="D89" s="11" t="s">
        <v>1338</v>
      </c>
      <c r="E89" s="32" t="s">
        <v>68</v>
      </c>
    </row>
    <row r="90" spans="1:5" s="13" customFormat="1" x14ac:dyDescent="0.2">
      <c r="A90" s="13" t="s">
        <v>1339</v>
      </c>
      <c r="B90" s="11">
        <v>153</v>
      </c>
      <c r="C90" s="11" t="s">
        <v>1340</v>
      </c>
      <c r="D90" s="11" t="s">
        <v>1340</v>
      </c>
      <c r="E90" s="32" t="s">
        <v>68</v>
      </c>
    </row>
    <row r="91" spans="1:5" s="13" customFormat="1" x14ac:dyDescent="0.2">
      <c r="A91" s="13" t="s">
        <v>1341</v>
      </c>
      <c r="B91" s="11">
        <v>116</v>
      </c>
      <c r="C91" s="11">
        <v>4000</v>
      </c>
      <c r="D91" s="11" t="s">
        <v>1342</v>
      </c>
      <c r="E91" s="32">
        <v>-12.5</v>
      </c>
    </row>
    <row r="92" spans="1:5" s="13" customFormat="1" x14ac:dyDescent="0.2">
      <c r="A92" s="13" t="s">
        <v>1343</v>
      </c>
      <c r="B92" s="11">
        <v>153</v>
      </c>
      <c r="C92" s="11" t="s">
        <v>1344</v>
      </c>
      <c r="D92" s="11" t="s">
        <v>1344</v>
      </c>
      <c r="E92" s="32" t="s">
        <v>68</v>
      </c>
    </row>
    <row r="93" spans="1:5" s="13" customFormat="1" x14ac:dyDescent="0.2">
      <c r="A93" s="13" t="s">
        <v>1345</v>
      </c>
      <c r="B93" s="11">
        <v>129</v>
      </c>
      <c r="C93" s="11" t="s">
        <v>1346</v>
      </c>
      <c r="D93" s="11" t="s">
        <v>1346</v>
      </c>
      <c r="E93" s="32" t="s">
        <v>68</v>
      </c>
    </row>
    <row r="94" spans="1:5" s="13" customFormat="1" x14ac:dyDescent="0.2">
      <c r="B94" s="11"/>
      <c r="C94" s="11"/>
      <c r="D94" s="11"/>
      <c r="E94" s="32"/>
    </row>
    <row r="95" spans="1:5" s="13" customFormat="1" x14ac:dyDescent="0.2">
      <c r="A95" s="1" t="s">
        <v>1186</v>
      </c>
      <c r="B95" s="49"/>
      <c r="C95" s="1"/>
      <c r="D95" s="1"/>
      <c r="E95" s="113"/>
    </row>
    <row r="96" spans="1:5" s="13" customFormat="1" x14ac:dyDescent="0.2">
      <c r="A96" s="1"/>
      <c r="B96" s="49"/>
      <c r="C96" s="1"/>
      <c r="D96" s="1"/>
      <c r="E96" s="113"/>
    </row>
    <row r="97" spans="1:5" s="13" customFormat="1" x14ac:dyDescent="0.2">
      <c r="A97" s="1" t="s">
        <v>42</v>
      </c>
      <c r="B97" s="11"/>
      <c r="C97" s="11"/>
      <c r="D97" s="11"/>
      <c r="E97" s="32"/>
    </row>
    <row r="98" spans="1:5" s="13" customFormat="1" x14ac:dyDescent="0.2">
      <c r="A98" s="13" t="s">
        <v>1347</v>
      </c>
      <c r="B98" s="11">
        <v>128</v>
      </c>
      <c r="C98" s="11" t="s">
        <v>996</v>
      </c>
      <c r="D98" s="11" t="s">
        <v>996</v>
      </c>
      <c r="E98" s="32" t="s">
        <v>68</v>
      </c>
    </row>
    <row r="99" spans="1:5" s="13" customFormat="1" x14ac:dyDescent="0.2">
      <c r="B99" s="11"/>
      <c r="C99" s="11"/>
      <c r="D99" s="11"/>
      <c r="E99" s="32"/>
    </row>
    <row r="100" spans="1:5" s="13" customFormat="1" x14ac:dyDescent="0.2">
      <c r="A100" s="1" t="s">
        <v>52</v>
      </c>
      <c r="B100" s="11"/>
      <c r="C100" s="11"/>
      <c r="D100" s="11"/>
      <c r="E100" s="32"/>
    </row>
    <row r="101" spans="1:5" s="13" customFormat="1" x14ac:dyDescent="0.2">
      <c r="A101" s="13" t="s">
        <v>1348</v>
      </c>
      <c r="B101" s="11">
        <v>143</v>
      </c>
      <c r="C101" s="11" t="s">
        <v>1349</v>
      </c>
      <c r="D101" s="11" t="s">
        <v>1349</v>
      </c>
      <c r="E101" s="32" t="s">
        <v>68</v>
      </c>
    </row>
    <row r="102" spans="1:5" s="13" customFormat="1" x14ac:dyDescent="0.2">
      <c r="A102" s="13" t="s">
        <v>1350</v>
      </c>
      <c r="B102" s="11">
        <v>133</v>
      </c>
      <c r="C102" s="149" t="s">
        <v>1351</v>
      </c>
      <c r="D102" s="12" t="s">
        <v>1352</v>
      </c>
      <c r="E102" s="32">
        <v>-6.2</v>
      </c>
    </row>
    <row r="103" spans="1:5" s="13" customFormat="1" x14ac:dyDescent="0.2">
      <c r="A103" s="13" t="s">
        <v>1353</v>
      </c>
      <c r="B103" s="11">
        <v>133</v>
      </c>
      <c r="C103" s="11" t="s">
        <v>1051</v>
      </c>
      <c r="D103" s="11" t="s">
        <v>1051</v>
      </c>
      <c r="E103" s="32" t="s">
        <v>68</v>
      </c>
    </row>
    <row r="104" spans="1:5" s="29" customFormat="1" x14ac:dyDescent="0.2">
      <c r="A104" s="29" t="s">
        <v>219</v>
      </c>
      <c r="B104" s="21">
        <v>143</v>
      </c>
      <c r="C104" s="21">
        <v>1600</v>
      </c>
      <c r="D104" s="34" t="s">
        <v>1279</v>
      </c>
      <c r="E104" s="32">
        <v>12.5</v>
      </c>
    </row>
    <row r="105" spans="1:5" s="13" customFormat="1" x14ac:dyDescent="0.2">
      <c r="B105" s="11"/>
      <c r="C105" s="11"/>
      <c r="D105" s="11"/>
      <c r="E105" s="32"/>
    </row>
    <row r="106" spans="1:5" s="13" customFormat="1" x14ac:dyDescent="0.2">
      <c r="A106" s="1" t="s">
        <v>47</v>
      </c>
      <c r="B106" s="11"/>
      <c r="C106" s="12"/>
      <c r="D106" s="12"/>
      <c r="E106" s="32"/>
    </row>
    <row r="107" spans="1:5" s="13" customFormat="1" x14ac:dyDescent="0.2">
      <c r="A107" s="13" t="s">
        <v>585</v>
      </c>
      <c r="B107" s="11">
        <v>135</v>
      </c>
      <c r="C107" s="12" t="s">
        <v>1271</v>
      </c>
      <c r="D107" s="12" t="s">
        <v>1271</v>
      </c>
      <c r="E107" s="32" t="s">
        <v>68</v>
      </c>
    </row>
    <row r="108" spans="1:5" s="13" customFormat="1" x14ac:dyDescent="0.2">
      <c r="B108" s="11"/>
      <c r="C108" s="11"/>
      <c r="D108" s="11"/>
      <c r="E108" s="32"/>
    </row>
    <row r="109" spans="1:5" s="13" customFormat="1" x14ac:dyDescent="0.2">
      <c r="A109" s="1" t="s">
        <v>1275</v>
      </c>
      <c r="B109" s="11"/>
      <c r="C109" s="11"/>
      <c r="D109" s="11"/>
      <c r="E109" s="32"/>
    </row>
    <row r="110" spans="1:5" s="13" customFormat="1" x14ac:dyDescent="0.2">
      <c r="A110" s="144" t="s">
        <v>1354</v>
      </c>
      <c r="B110" s="145">
        <v>139</v>
      </c>
      <c r="C110" s="11" t="s">
        <v>1170</v>
      </c>
      <c r="D110" s="11" t="s">
        <v>1170</v>
      </c>
      <c r="E110" s="32" t="s">
        <v>68</v>
      </c>
    </row>
    <row r="111" spans="1:5" s="13" customFormat="1" x14ac:dyDescent="0.2">
      <c r="A111" s="144" t="s">
        <v>233</v>
      </c>
      <c r="B111" s="145">
        <v>138</v>
      </c>
      <c r="C111" s="145" t="s">
        <v>1355</v>
      </c>
      <c r="D111" s="145" t="s">
        <v>1355</v>
      </c>
      <c r="E111" s="32" t="s">
        <v>68</v>
      </c>
    </row>
    <row r="112" spans="1:5" s="13" customFormat="1" x14ac:dyDescent="0.2">
      <c r="A112" s="144" t="s">
        <v>1356</v>
      </c>
      <c r="B112" s="145">
        <v>98</v>
      </c>
      <c r="C112" s="145" t="s">
        <v>1097</v>
      </c>
      <c r="D112" s="145" t="s">
        <v>1097</v>
      </c>
      <c r="E112" s="32" t="s">
        <v>68</v>
      </c>
    </row>
    <row r="113" spans="1:5" s="13" customFormat="1" x14ac:dyDescent="0.2">
      <c r="A113" s="144" t="s">
        <v>1357</v>
      </c>
      <c r="B113" s="145">
        <v>143</v>
      </c>
      <c r="C113" s="11">
        <v>1300</v>
      </c>
      <c r="D113" s="11">
        <v>1300</v>
      </c>
      <c r="E113" s="32" t="s">
        <v>68</v>
      </c>
    </row>
    <row r="114" spans="1:5" s="13" customFormat="1" x14ac:dyDescent="0.2">
      <c r="A114" s="144" t="s">
        <v>1358</v>
      </c>
      <c r="B114" s="145">
        <v>128</v>
      </c>
      <c r="C114" s="145" t="s">
        <v>1359</v>
      </c>
      <c r="D114" s="145" t="s">
        <v>1359</v>
      </c>
      <c r="E114" s="32" t="s">
        <v>68</v>
      </c>
    </row>
    <row r="115" spans="1:5" s="13" customFormat="1" ht="13.15" customHeight="1" x14ac:dyDescent="0.2">
      <c r="A115" s="144" t="s">
        <v>1360</v>
      </c>
      <c r="B115" s="145">
        <v>129</v>
      </c>
      <c r="C115" s="145" t="s">
        <v>1325</v>
      </c>
      <c r="D115" s="145" t="s">
        <v>1325</v>
      </c>
      <c r="E115" s="32" t="s">
        <v>68</v>
      </c>
    </row>
    <row r="116" spans="1:5" s="13" customFormat="1" x14ac:dyDescent="0.2">
      <c r="A116" s="144" t="s">
        <v>1361</v>
      </c>
      <c r="B116" s="145">
        <v>143</v>
      </c>
      <c r="C116" s="11">
        <v>1500</v>
      </c>
      <c r="D116" s="11">
        <v>1500</v>
      </c>
      <c r="E116" s="32" t="s">
        <v>68</v>
      </c>
    </row>
    <row r="117" spans="1:5" s="13" customFormat="1" x14ac:dyDescent="0.2">
      <c r="A117" s="144" t="s">
        <v>1362</v>
      </c>
      <c r="B117" s="145">
        <v>137</v>
      </c>
      <c r="C117" s="11">
        <v>1200</v>
      </c>
      <c r="D117" s="11">
        <v>1200</v>
      </c>
      <c r="E117" s="32" t="s">
        <v>68</v>
      </c>
    </row>
    <row r="118" spans="1:5" s="13" customFormat="1" x14ac:dyDescent="0.2">
      <c r="A118" s="144" t="s">
        <v>1363</v>
      </c>
      <c r="B118" s="145">
        <v>117</v>
      </c>
      <c r="C118" s="11">
        <v>1500</v>
      </c>
      <c r="D118" s="11">
        <v>1500</v>
      </c>
      <c r="E118" s="32" t="s">
        <v>68</v>
      </c>
    </row>
    <row r="119" spans="1:5" s="13" customFormat="1" x14ac:dyDescent="0.2">
      <c r="A119" s="144" t="s">
        <v>1364</v>
      </c>
      <c r="B119" s="145">
        <v>125</v>
      </c>
      <c r="C119" s="11" t="s">
        <v>1274</v>
      </c>
      <c r="D119" s="11" t="s">
        <v>1274</v>
      </c>
      <c r="E119" s="32" t="s">
        <v>68</v>
      </c>
    </row>
    <row r="120" spans="1:5" s="13" customFormat="1" x14ac:dyDescent="0.2">
      <c r="A120" s="144"/>
      <c r="B120" s="145"/>
      <c r="C120" s="11"/>
      <c r="D120" s="11"/>
      <c r="E120" s="32"/>
    </row>
    <row r="121" spans="1:5" s="13" customFormat="1" x14ac:dyDescent="0.2">
      <c r="A121" s="1" t="s">
        <v>82</v>
      </c>
      <c r="B121" s="11"/>
      <c r="E121" s="32"/>
    </row>
    <row r="122" spans="1:5" s="13" customFormat="1" x14ac:dyDescent="0.2">
      <c r="A122" s="13" t="s">
        <v>1365</v>
      </c>
      <c r="B122" s="11">
        <v>135</v>
      </c>
      <c r="C122" s="11">
        <v>2600</v>
      </c>
      <c r="D122" s="11">
        <v>2600</v>
      </c>
      <c r="E122" s="32" t="s">
        <v>68</v>
      </c>
    </row>
    <row r="123" spans="1:5" s="13" customFormat="1" x14ac:dyDescent="0.2">
      <c r="A123" s="13" t="s">
        <v>1366</v>
      </c>
      <c r="B123" s="11">
        <v>144</v>
      </c>
      <c r="C123" s="11" t="s">
        <v>1367</v>
      </c>
      <c r="D123" s="11" t="s">
        <v>1367</v>
      </c>
      <c r="E123" s="32" t="s">
        <v>68</v>
      </c>
    </row>
    <row r="124" spans="1:5" s="13" customFormat="1" x14ac:dyDescent="0.2">
      <c r="A124" s="13" t="s">
        <v>1368</v>
      </c>
      <c r="B124" s="11">
        <v>113</v>
      </c>
      <c r="C124" s="11" t="s">
        <v>1369</v>
      </c>
      <c r="D124" s="11" t="s">
        <v>1369</v>
      </c>
      <c r="E124" s="32" t="s">
        <v>68</v>
      </c>
    </row>
    <row r="125" spans="1:5" s="13" customFormat="1" x14ac:dyDescent="0.2">
      <c r="A125" s="13" t="s">
        <v>1370</v>
      </c>
      <c r="B125" s="11">
        <v>130</v>
      </c>
      <c r="C125" s="11" t="s">
        <v>1371</v>
      </c>
      <c r="D125" s="11" t="s">
        <v>1371</v>
      </c>
      <c r="E125" s="32" t="s">
        <v>68</v>
      </c>
    </row>
    <row r="126" spans="1:5" s="13" customFormat="1" x14ac:dyDescent="0.2">
      <c r="A126" s="13" t="s">
        <v>1372</v>
      </c>
      <c r="B126" s="11">
        <v>143</v>
      </c>
      <c r="C126" s="11" t="s">
        <v>1373</v>
      </c>
      <c r="D126" s="11" t="s">
        <v>1373</v>
      </c>
      <c r="E126" s="32" t="s">
        <v>68</v>
      </c>
    </row>
    <row r="127" spans="1:5" s="13" customFormat="1" x14ac:dyDescent="0.2">
      <c r="A127" s="13" t="s">
        <v>1374</v>
      </c>
      <c r="B127" s="11">
        <v>143</v>
      </c>
      <c r="C127" s="11" t="s">
        <v>1375</v>
      </c>
      <c r="D127" s="11" t="s">
        <v>1375</v>
      </c>
      <c r="E127" s="32" t="s">
        <v>68</v>
      </c>
    </row>
    <row r="128" spans="1:5" s="13" customFormat="1" x14ac:dyDescent="0.2">
      <c r="A128" s="13" t="s">
        <v>1376</v>
      </c>
      <c r="B128" s="11">
        <v>105</v>
      </c>
      <c r="C128" s="11" t="s">
        <v>1377</v>
      </c>
      <c r="D128" s="11" t="s">
        <v>1377</v>
      </c>
      <c r="E128" s="32" t="s">
        <v>68</v>
      </c>
    </row>
    <row r="129" spans="1:5" s="13" customFormat="1" x14ac:dyDescent="0.2">
      <c r="A129" s="13" t="s">
        <v>1378</v>
      </c>
      <c r="B129" s="11">
        <v>124</v>
      </c>
      <c r="C129" s="11" t="s">
        <v>1379</v>
      </c>
      <c r="D129" s="11" t="s">
        <v>1379</v>
      </c>
      <c r="E129" s="32" t="s">
        <v>68</v>
      </c>
    </row>
    <row r="130" spans="1:5" s="13" customFormat="1" x14ac:dyDescent="0.2">
      <c r="A130" s="13" t="s">
        <v>1380</v>
      </c>
      <c r="B130" s="11">
        <v>113</v>
      </c>
      <c r="C130" s="11" t="s">
        <v>1381</v>
      </c>
      <c r="D130" s="11" t="s">
        <v>1381</v>
      </c>
      <c r="E130" s="32" t="s">
        <v>68</v>
      </c>
    </row>
    <row r="131" spans="1:5" s="13" customFormat="1" x14ac:dyDescent="0.2">
      <c r="A131" s="13" t="s">
        <v>1382</v>
      </c>
      <c r="B131" s="11">
        <v>131</v>
      </c>
      <c r="C131" s="11">
        <v>2300</v>
      </c>
      <c r="D131" s="11">
        <v>2300</v>
      </c>
      <c r="E131" s="32" t="s">
        <v>68</v>
      </c>
    </row>
    <row r="132" spans="1:5" s="13" customFormat="1" x14ac:dyDescent="0.2">
      <c r="A132" s="13" t="s">
        <v>1383</v>
      </c>
      <c r="B132" s="11">
        <v>143</v>
      </c>
      <c r="C132" s="11" t="s">
        <v>1384</v>
      </c>
      <c r="D132" s="11" t="s">
        <v>1384</v>
      </c>
      <c r="E132" s="32" t="s">
        <v>68</v>
      </c>
    </row>
    <row r="133" spans="1:5" s="13" customFormat="1" x14ac:dyDescent="0.2">
      <c r="A133" s="13" t="s">
        <v>1385</v>
      </c>
      <c r="B133" s="11">
        <v>113</v>
      </c>
      <c r="C133" s="11" t="s">
        <v>1355</v>
      </c>
      <c r="D133" s="11" t="s">
        <v>1355</v>
      </c>
      <c r="E133" s="32" t="s">
        <v>68</v>
      </c>
    </row>
    <row r="134" spans="1:5" s="13" customFormat="1" x14ac:dyDescent="0.2">
      <c r="A134" s="13" t="s">
        <v>1386</v>
      </c>
      <c r="B134" s="11">
        <v>130</v>
      </c>
      <c r="C134" s="11" t="s">
        <v>1377</v>
      </c>
      <c r="D134" s="11" t="s">
        <v>1377</v>
      </c>
      <c r="E134" s="32" t="s">
        <v>68</v>
      </c>
    </row>
    <row r="135" spans="1:5" s="13" customFormat="1" x14ac:dyDescent="0.2">
      <c r="A135" s="13" t="s">
        <v>1387</v>
      </c>
      <c r="B135" s="11">
        <v>153</v>
      </c>
      <c r="C135" s="11">
        <v>1600</v>
      </c>
      <c r="D135" s="11">
        <v>1600</v>
      </c>
      <c r="E135" s="32" t="s">
        <v>68</v>
      </c>
    </row>
    <row r="136" spans="1:5" s="13" customFormat="1" ht="13.5" customHeight="1" x14ac:dyDescent="0.2">
      <c r="A136" s="13" t="s">
        <v>768</v>
      </c>
      <c r="B136" s="11">
        <v>153</v>
      </c>
      <c r="C136" s="11" t="s">
        <v>1388</v>
      </c>
      <c r="D136" s="11" t="s">
        <v>1388</v>
      </c>
      <c r="E136" s="32" t="s">
        <v>68</v>
      </c>
    </row>
    <row r="137" spans="1:5" s="13" customFormat="1" x14ac:dyDescent="0.2">
      <c r="A137" s="13" t="s">
        <v>1250</v>
      </c>
      <c r="B137" s="11">
        <v>80</v>
      </c>
      <c r="C137" s="11" t="s">
        <v>1389</v>
      </c>
      <c r="D137" s="11" t="s">
        <v>1389</v>
      </c>
      <c r="E137" s="32" t="s">
        <v>68</v>
      </c>
    </row>
    <row r="138" spans="1:5" s="13" customFormat="1" x14ac:dyDescent="0.2">
      <c r="A138" s="13" t="s">
        <v>1390</v>
      </c>
      <c r="B138" s="11">
        <v>126</v>
      </c>
      <c r="C138" s="11" t="s">
        <v>1391</v>
      </c>
      <c r="D138" s="11" t="s">
        <v>1391</v>
      </c>
      <c r="E138" s="32" t="s">
        <v>68</v>
      </c>
    </row>
    <row r="139" spans="1:5" s="13" customFormat="1" x14ac:dyDescent="0.2">
      <c r="A139" s="16" t="s">
        <v>1392</v>
      </c>
      <c r="B139" s="11">
        <v>143</v>
      </c>
      <c r="C139" s="11" t="s">
        <v>1338</v>
      </c>
      <c r="D139" s="11" t="s">
        <v>1338</v>
      </c>
      <c r="E139" s="32" t="s">
        <v>68</v>
      </c>
    </row>
    <row r="140" spans="1:5" s="13" customFormat="1" x14ac:dyDescent="0.2">
      <c r="A140" s="16" t="s">
        <v>1393</v>
      </c>
      <c r="B140" s="11">
        <v>153</v>
      </c>
      <c r="C140" s="11" t="s">
        <v>1379</v>
      </c>
      <c r="D140" s="11" t="s">
        <v>1379</v>
      </c>
      <c r="E140" s="32" t="s">
        <v>68</v>
      </c>
    </row>
    <row r="141" spans="1:5" s="13" customFormat="1" x14ac:dyDescent="0.2">
      <c r="A141" s="13" t="s">
        <v>1394</v>
      </c>
      <c r="B141" s="11">
        <v>143</v>
      </c>
      <c r="C141" s="11" t="s">
        <v>1395</v>
      </c>
      <c r="D141" s="11" t="s">
        <v>1395</v>
      </c>
      <c r="E141" s="32" t="s">
        <v>68</v>
      </c>
    </row>
    <row r="142" spans="1:5" s="13" customFormat="1" x14ac:dyDescent="0.2">
      <c r="A142" s="13" t="s">
        <v>1396</v>
      </c>
      <c r="B142" s="11">
        <v>122</v>
      </c>
      <c r="C142" s="11" t="s">
        <v>1397</v>
      </c>
      <c r="D142" s="11" t="s">
        <v>1397</v>
      </c>
      <c r="E142" s="32" t="s">
        <v>68</v>
      </c>
    </row>
    <row r="143" spans="1:5" s="13" customFormat="1" ht="13.5" customHeight="1" x14ac:dyDescent="0.2">
      <c r="A143" s="13" t="s">
        <v>1398</v>
      </c>
      <c r="B143" s="11">
        <v>152</v>
      </c>
      <c r="C143" s="11" t="s">
        <v>1399</v>
      </c>
      <c r="D143" s="11" t="s">
        <v>1399</v>
      </c>
      <c r="E143" s="32" t="s">
        <v>68</v>
      </c>
    </row>
    <row r="144" spans="1:5" s="13" customFormat="1" x14ac:dyDescent="0.2">
      <c r="A144" s="13" t="s">
        <v>1400</v>
      </c>
      <c r="B144" s="11">
        <v>152</v>
      </c>
      <c r="C144" s="11" t="s">
        <v>1401</v>
      </c>
      <c r="D144" s="11" t="s">
        <v>1401</v>
      </c>
      <c r="E144" s="32" t="s">
        <v>68</v>
      </c>
    </row>
    <row r="145" spans="1:5" s="13" customFormat="1" x14ac:dyDescent="0.2">
      <c r="A145" s="13" t="s">
        <v>1402</v>
      </c>
      <c r="B145" s="11">
        <v>133</v>
      </c>
      <c r="C145" s="11" t="s">
        <v>1280</v>
      </c>
      <c r="D145" s="11" t="s">
        <v>1280</v>
      </c>
      <c r="E145" s="32" t="s">
        <v>68</v>
      </c>
    </row>
    <row r="146" spans="1:5" s="13" customFormat="1" x14ac:dyDescent="0.2">
      <c r="A146" s="13" t="s">
        <v>1403</v>
      </c>
      <c r="B146" s="11">
        <v>132</v>
      </c>
      <c r="C146" s="11" t="s">
        <v>1404</v>
      </c>
      <c r="D146" s="11" t="s">
        <v>1404</v>
      </c>
      <c r="E146" s="32" t="s">
        <v>68</v>
      </c>
    </row>
    <row r="147" spans="1:5" s="13" customFormat="1" x14ac:dyDescent="0.2">
      <c r="A147" s="13" t="s">
        <v>1405</v>
      </c>
      <c r="B147" s="11">
        <v>117</v>
      </c>
      <c r="C147" s="11" t="s">
        <v>1406</v>
      </c>
      <c r="D147" s="11" t="s">
        <v>1406</v>
      </c>
      <c r="E147" s="32" t="s">
        <v>68</v>
      </c>
    </row>
    <row r="148" spans="1:5" s="13" customFormat="1" x14ac:dyDescent="0.2">
      <c r="A148" s="13" t="s">
        <v>1407</v>
      </c>
      <c r="B148" s="11">
        <v>141</v>
      </c>
      <c r="C148" s="11" t="s">
        <v>1408</v>
      </c>
      <c r="D148" s="11" t="s">
        <v>1408</v>
      </c>
      <c r="E148" s="32" t="s">
        <v>68</v>
      </c>
    </row>
    <row r="149" spans="1:5" s="13" customFormat="1" x14ac:dyDescent="0.2">
      <c r="A149" s="13" t="s">
        <v>1409</v>
      </c>
      <c r="B149" s="11">
        <v>178</v>
      </c>
      <c r="C149" s="12" t="s">
        <v>1406</v>
      </c>
      <c r="D149" s="12" t="s">
        <v>1406</v>
      </c>
      <c r="E149" s="32" t="s">
        <v>68</v>
      </c>
    </row>
    <row r="150" spans="1:5" s="13" customFormat="1" x14ac:dyDescent="0.2">
      <c r="A150" s="13" t="s">
        <v>1410</v>
      </c>
      <c r="B150" s="11">
        <v>134</v>
      </c>
      <c r="C150" s="12" t="s">
        <v>1411</v>
      </c>
      <c r="D150" s="12" t="s">
        <v>1411</v>
      </c>
      <c r="E150" s="32" t="s">
        <v>68</v>
      </c>
    </row>
    <row r="151" spans="1:5" s="13" customFormat="1" x14ac:dyDescent="0.2">
      <c r="A151" s="13" t="s">
        <v>101</v>
      </c>
      <c r="B151" s="11">
        <v>143</v>
      </c>
      <c r="C151" s="11">
        <v>1500</v>
      </c>
      <c r="D151" s="11">
        <v>1500</v>
      </c>
      <c r="E151" s="32" t="s">
        <v>68</v>
      </c>
    </row>
    <row r="152" spans="1:5" s="13" customFormat="1" x14ac:dyDescent="0.2">
      <c r="A152" s="13" t="s">
        <v>534</v>
      </c>
      <c r="B152" s="11">
        <v>148</v>
      </c>
      <c r="C152" s="11" t="s">
        <v>1412</v>
      </c>
      <c r="D152" s="11" t="s">
        <v>1412</v>
      </c>
      <c r="E152" s="32" t="s">
        <v>68</v>
      </c>
    </row>
    <row r="153" spans="1:5" s="13" customFormat="1" x14ac:dyDescent="0.2">
      <c r="A153" s="13" t="s">
        <v>1082</v>
      </c>
      <c r="B153" s="11">
        <v>153</v>
      </c>
      <c r="C153" s="11" t="s">
        <v>1413</v>
      </c>
      <c r="D153" s="11" t="s">
        <v>1413</v>
      </c>
      <c r="E153" s="32" t="s">
        <v>68</v>
      </c>
    </row>
    <row r="154" spans="1:5" s="13" customFormat="1" x14ac:dyDescent="0.2">
      <c r="A154" s="13" t="s">
        <v>578</v>
      </c>
      <c r="B154" s="11">
        <v>143</v>
      </c>
      <c r="C154" s="11" t="s">
        <v>1052</v>
      </c>
      <c r="D154" s="11" t="s">
        <v>1052</v>
      </c>
      <c r="E154" s="32" t="s">
        <v>68</v>
      </c>
    </row>
    <row r="155" spans="1:5" s="55" customFormat="1" x14ac:dyDescent="0.2">
      <c r="A155" s="13" t="s">
        <v>1414</v>
      </c>
      <c r="B155" s="11">
        <v>158</v>
      </c>
      <c r="C155" s="11" t="s">
        <v>44</v>
      </c>
      <c r="D155" s="11">
        <v>2000</v>
      </c>
      <c r="E155" s="32" t="s">
        <v>45</v>
      </c>
    </row>
    <row r="156" spans="1:5" s="13" customFormat="1" x14ac:dyDescent="0.2">
      <c r="A156" s="13" t="s">
        <v>1415</v>
      </c>
      <c r="B156" s="11">
        <v>177</v>
      </c>
      <c r="C156" s="11" t="s">
        <v>1416</v>
      </c>
      <c r="D156" s="11" t="s">
        <v>1416</v>
      </c>
      <c r="E156" s="32" t="s">
        <v>68</v>
      </c>
    </row>
    <row r="157" spans="1:5" s="13" customFormat="1" x14ac:dyDescent="0.2">
      <c r="A157" s="16" t="s">
        <v>1417</v>
      </c>
      <c r="B157" s="11">
        <v>123</v>
      </c>
      <c r="C157" s="11" t="s">
        <v>1418</v>
      </c>
      <c r="D157" s="11" t="s">
        <v>1418</v>
      </c>
      <c r="E157" s="32" t="s">
        <v>68</v>
      </c>
    </row>
    <row r="158" spans="1:5" s="13" customFormat="1" x14ac:dyDescent="0.2">
      <c r="A158" s="29"/>
      <c r="B158" s="11"/>
      <c r="C158" s="11"/>
      <c r="D158" s="11"/>
      <c r="E158" s="32"/>
    </row>
    <row r="159" spans="1:5" s="13" customFormat="1" x14ac:dyDescent="0.2">
      <c r="A159" s="1" t="s">
        <v>108</v>
      </c>
      <c r="B159" s="11"/>
      <c r="C159" s="11"/>
      <c r="D159" s="11"/>
      <c r="E159" s="32"/>
    </row>
    <row r="160" spans="1:5" s="13" customFormat="1" x14ac:dyDescent="0.2">
      <c r="A160" s="13" t="s">
        <v>1419</v>
      </c>
      <c r="B160" s="11">
        <v>143</v>
      </c>
      <c r="C160" s="11">
        <v>2000</v>
      </c>
      <c r="D160" s="12" t="s">
        <v>1420</v>
      </c>
      <c r="E160" s="32">
        <v>7.5</v>
      </c>
    </row>
    <row r="161" spans="1:10" s="13" customFormat="1" x14ac:dyDescent="0.2">
      <c r="A161" s="13" t="s">
        <v>1421</v>
      </c>
      <c r="B161" s="11">
        <v>287</v>
      </c>
      <c r="C161" s="11" t="s">
        <v>1037</v>
      </c>
      <c r="D161" s="11" t="s">
        <v>1037</v>
      </c>
      <c r="E161" s="32" t="s">
        <v>68</v>
      </c>
    </row>
    <row r="162" spans="1:10" s="13" customFormat="1" x14ac:dyDescent="0.2">
      <c r="A162" s="13" t="s">
        <v>1422</v>
      </c>
      <c r="B162" s="11">
        <v>143</v>
      </c>
      <c r="C162" s="11">
        <v>1300</v>
      </c>
      <c r="D162" s="11">
        <v>1300</v>
      </c>
      <c r="E162" s="32" t="s">
        <v>68</v>
      </c>
    </row>
    <row r="163" spans="1:10" s="13" customFormat="1" x14ac:dyDescent="0.2">
      <c r="A163" s="13" t="s">
        <v>955</v>
      </c>
      <c r="B163" s="11">
        <v>101</v>
      </c>
      <c r="C163" s="11" t="s">
        <v>1037</v>
      </c>
      <c r="D163" s="11" t="s">
        <v>1037</v>
      </c>
      <c r="E163" s="32" t="s">
        <v>68</v>
      </c>
    </row>
    <row r="164" spans="1:10" s="13" customFormat="1" x14ac:dyDescent="0.2">
      <c r="A164" s="13" t="s">
        <v>1423</v>
      </c>
      <c r="B164" s="11">
        <v>126</v>
      </c>
      <c r="C164" s="11">
        <v>900</v>
      </c>
      <c r="D164" s="11">
        <v>900</v>
      </c>
      <c r="E164" s="32" t="s">
        <v>68</v>
      </c>
    </row>
    <row r="165" spans="1:10" s="13" customFormat="1" x14ac:dyDescent="0.2">
      <c r="A165" s="13" t="s">
        <v>1424</v>
      </c>
      <c r="B165" s="11">
        <v>130</v>
      </c>
      <c r="C165" s="11">
        <v>1200</v>
      </c>
      <c r="D165" s="11">
        <v>1200</v>
      </c>
      <c r="E165" s="32" t="s">
        <v>68</v>
      </c>
    </row>
    <row r="166" spans="1:10" s="13" customFormat="1" x14ac:dyDescent="0.2">
      <c r="A166" s="13" t="s">
        <v>198</v>
      </c>
      <c r="B166" s="11">
        <v>128</v>
      </c>
      <c r="C166" s="11" t="s">
        <v>1425</v>
      </c>
      <c r="D166" s="11" t="s">
        <v>1425</v>
      </c>
      <c r="E166" s="32" t="s">
        <v>68</v>
      </c>
    </row>
    <row r="167" spans="1:10" s="13" customFormat="1" x14ac:dyDescent="0.2">
      <c r="B167" s="11"/>
      <c r="C167" s="11"/>
      <c r="D167" s="11"/>
      <c r="E167" s="32"/>
    </row>
    <row r="168" spans="1:10" s="13" customFormat="1" x14ac:dyDescent="0.2">
      <c r="A168" s="1" t="s">
        <v>1187</v>
      </c>
      <c r="B168" s="49"/>
      <c r="C168" s="11"/>
      <c r="D168" s="11"/>
      <c r="E168" s="32"/>
    </row>
    <row r="169" spans="1:10" s="13" customFormat="1" x14ac:dyDescent="0.2">
      <c r="A169" s="1"/>
      <c r="B169" s="49"/>
      <c r="C169" s="11"/>
      <c r="D169" s="11"/>
      <c r="E169" s="32"/>
    </row>
    <row r="170" spans="1:10" s="13" customFormat="1" x14ac:dyDescent="0.2">
      <c r="A170" s="1" t="s">
        <v>52</v>
      </c>
      <c r="B170" s="49"/>
      <c r="C170" s="11"/>
      <c r="D170" s="11"/>
      <c r="E170" s="32"/>
    </row>
    <row r="171" spans="1:10" s="29" customFormat="1" x14ac:dyDescent="0.2">
      <c r="A171" s="13" t="s">
        <v>1426</v>
      </c>
      <c r="B171" s="11">
        <v>101</v>
      </c>
      <c r="C171" s="11">
        <v>800</v>
      </c>
      <c r="D171" s="11">
        <v>800</v>
      </c>
      <c r="E171" s="32" t="s">
        <v>68</v>
      </c>
      <c r="F171" s="13"/>
      <c r="G171" s="13"/>
      <c r="H171" s="13"/>
      <c r="I171" s="13"/>
      <c r="J171" s="13"/>
    </row>
    <row r="172" spans="1:10" s="13" customFormat="1" x14ac:dyDescent="0.2">
      <c r="A172" s="29" t="s">
        <v>224</v>
      </c>
      <c r="B172" s="21">
        <v>122</v>
      </c>
      <c r="C172" s="21">
        <v>800</v>
      </c>
      <c r="D172" s="21">
        <v>800</v>
      </c>
      <c r="E172" s="32" t="s">
        <v>68</v>
      </c>
      <c r="F172" s="29"/>
      <c r="G172" s="29"/>
      <c r="H172" s="29"/>
      <c r="I172" s="29"/>
      <c r="J172" s="29"/>
    </row>
    <row r="173" spans="1:10" s="13" customFormat="1" x14ac:dyDescent="0.2">
      <c r="A173" s="13" t="s">
        <v>1427</v>
      </c>
      <c r="B173" s="11">
        <v>127</v>
      </c>
      <c r="C173" s="11">
        <v>600</v>
      </c>
      <c r="D173" s="11">
        <v>600</v>
      </c>
      <c r="E173" s="32" t="s">
        <v>68</v>
      </c>
    </row>
    <row r="174" spans="1:10" s="13" customFormat="1" x14ac:dyDescent="0.2">
      <c r="B174" s="11"/>
      <c r="C174" s="11"/>
      <c r="D174" s="11"/>
      <c r="E174" s="32"/>
    </row>
    <row r="175" spans="1:10" s="13" customFormat="1" x14ac:dyDescent="0.2">
      <c r="A175" s="1" t="s">
        <v>1275</v>
      </c>
      <c r="B175" s="11"/>
      <c r="C175" s="11"/>
      <c r="D175" s="11"/>
      <c r="E175" s="32"/>
    </row>
    <row r="176" spans="1:10" s="13" customFormat="1" x14ac:dyDescent="0.2">
      <c r="A176" s="144" t="s">
        <v>236</v>
      </c>
      <c r="B176" s="145">
        <v>153</v>
      </c>
      <c r="C176" s="11" t="s">
        <v>1097</v>
      </c>
      <c r="D176" s="11" t="s">
        <v>1097</v>
      </c>
      <c r="E176" s="32" t="s">
        <v>68</v>
      </c>
    </row>
    <row r="177" spans="1:5" s="13" customFormat="1" x14ac:dyDescent="0.2">
      <c r="A177" s="144" t="s">
        <v>1428</v>
      </c>
      <c r="B177" s="145">
        <v>135</v>
      </c>
      <c r="C177" s="145">
        <v>400</v>
      </c>
      <c r="D177" s="145">
        <v>400</v>
      </c>
      <c r="E177" s="32" t="s">
        <v>68</v>
      </c>
    </row>
    <row r="178" spans="1:5" s="13" customFormat="1" x14ac:dyDescent="0.2">
      <c r="B178" s="11"/>
      <c r="C178" s="11"/>
      <c r="D178" s="11"/>
      <c r="E178" s="32"/>
    </row>
    <row r="179" spans="1:5" s="13" customFormat="1" x14ac:dyDescent="0.2">
      <c r="A179" s="1" t="s">
        <v>76</v>
      </c>
      <c r="B179" s="11"/>
      <c r="C179" s="11"/>
      <c r="D179" s="11"/>
      <c r="E179" s="32"/>
    </row>
    <row r="180" spans="1:5" s="13" customFormat="1" x14ac:dyDescent="0.2">
      <c r="A180" s="147" t="s">
        <v>1429</v>
      </c>
      <c r="B180" s="146">
        <v>128</v>
      </c>
      <c r="C180" s="146" t="s">
        <v>1050</v>
      </c>
      <c r="D180" s="146" t="s">
        <v>1050</v>
      </c>
      <c r="E180" s="32" t="s">
        <v>68</v>
      </c>
    </row>
    <row r="181" spans="1:5" s="13" customFormat="1" x14ac:dyDescent="0.2">
      <c r="A181" s="147" t="s">
        <v>1430</v>
      </c>
      <c r="B181" s="146">
        <v>130</v>
      </c>
      <c r="C181" s="11" t="s">
        <v>1351</v>
      </c>
      <c r="D181" s="11" t="s">
        <v>1351</v>
      </c>
      <c r="E181" s="32" t="s">
        <v>68</v>
      </c>
    </row>
    <row r="182" spans="1:5" s="13" customFormat="1" x14ac:dyDescent="0.2">
      <c r="A182" s="147" t="s">
        <v>1287</v>
      </c>
      <c r="B182" s="146">
        <v>164</v>
      </c>
      <c r="C182" s="146">
        <v>1000</v>
      </c>
      <c r="D182" s="146">
        <v>1000</v>
      </c>
      <c r="E182" s="32" t="s">
        <v>68</v>
      </c>
    </row>
    <row r="183" spans="1:5" s="13" customFormat="1" x14ac:dyDescent="0.2">
      <c r="A183" s="147" t="s">
        <v>1431</v>
      </c>
      <c r="B183" s="146">
        <v>116</v>
      </c>
      <c r="C183" s="146" t="s">
        <v>947</v>
      </c>
      <c r="D183" s="146" t="s">
        <v>947</v>
      </c>
      <c r="E183" s="32" t="s">
        <v>68</v>
      </c>
    </row>
    <row r="184" spans="1:5" s="13" customFormat="1" x14ac:dyDescent="0.2">
      <c r="A184" s="147" t="s">
        <v>1432</v>
      </c>
      <c r="B184" s="146">
        <v>114</v>
      </c>
      <c r="C184" s="146" t="s">
        <v>942</v>
      </c>
      <c r="D184" s="146" t="s">
        <v>942</v>
      </c>
      <c r="E184" s="32" t="s">
        <v>68</v>
      </c>
    </row>
    <row r="185" spans="1:5" s="13" customFormat="1" x14ac:dyDescent="0.2">
      <c r="A185" s="147" t="s">
        <v>987</v>
      </c>
      <c r="B185" s="146">
        <v>128</v>
      </c>
      <c r="C185" s="146" t="s">
        <v>1433</v>
      </c>
      <c r="D185" s="146" t="s">
        <v>1433</v>
      </c>
      <c r="E185" s="32" t="s">
        <v>68</v>
      </c>
    </row>
    <row r="186" spans="1:5" s="13" customFormat="1" x14ac:dyDescent="0.2">
      <c r="A186" s="147" t="s">
        <v>988</v>
      </c>
      <c r="B186" s="146">
        <v>114</v>
      </c>
      <c r="C186" s="146" t="s">
        <v>1434</v>
      </c>
      <c r="D186" s="146" t="s">
        <v>1434</v>
      </c>
      <c r="E186" s="32" t="s">
        <v>68</v>
      </c>
    </row>
    <row r="187" spans="1:5" s="13" customFormat="1" x14ac:dyDescent="0.2">
      <c r="B187" s="11"/>
      <c r="C187" s="11"/>
      <c r="D187" s="11"/>
      <c r="E187" s="32"/>
    </row>
    <row r="188" spans="1:5" s="13" customFormat="1" x14ac:dyDescent="0.2">
      <c r="A188" s="1" t="s">
        <v>82</v>
      </c>
      <c r="B188" s="11"/>
      <c r="C188" s="11"/>
      <c r="D188" s="11"/>
      <c r="E188" s="32"/>
    </row>
    <row r="189" spans="1:5" s="13" customFormat="1" x14ac:dyDescent="0.2">
      <c r="A189" s="13" t="s">
        <v>1435</v>
      </c>
      <c r="B189" s="11">
        <v>143</v>
      </c>
      <c r="C189" s="11" t="s">
        <v>1259</v>
      </c>
      <c r="D189" s="11" t="s">
        <v>1259</v>
      </c>
      <c r="E189" s="32" t="s">
        <v>68</v>
      </c>
    </row>
    <row r="190" spans="1:5" s="13" customFormat="1" x14ac:dyDescent="0.2">
      <c r="A190" s="13" t="s">
        <v>417</v>
      </c>
      <c r="B190" s="11">
        <v>123</v>
      </c>
      <c r="C190" s="11" t="s">
        <v>1286</v>
      </c>
      <c r="D190" s="11" t="s">
        <v>1286</v>
      </c>
      <c r="E190" s="32" t="s">
        <v>68</v>
      </c>
    </row>
    <row r="191" spans="1:5" s="13" customFormat="1" x14ac:dyDescent="0.2">
      <c r="A191" s="13" t="s">
        <v>1436</v>
      </c>
      <c r="B191" s="11">
        <v>143</v>
      </c>
      <c r="C191" s="12" t="s">
        <v>1437</v>
      </c>
      <c r="D191" s="12" t="s">
        <v>1437</v>
      </c>
      <c r="E191" s="32" t="s">
        <v>68</v>
      </c>
    </row>
    <row r="192" spans="1:5" s="13" customFormat="1" x14ac:dyDescent="0.2">
      <c r="A192" s="13" t="s">
        <v>1438</v>
      </c>
      <c r="B192" s="11">
        <v>143</v>
      </c>
      <c r="C192" s="11" t="s">
        <v>1439</v>
      </c>
      <c r="D192" s="11" t="s">
        <v>1439</v>
      </c>
      <c r="E192" s="32" t="s">
        <v>68</v>
      </c>
    </row>
    <row r="193" spans="1:5" s="13" customFormat="1" x14ac:dyDescent="0.2">
      <c r="A193" s="13" t="s">
        <v>278</v>
      </c>
      <c r="B193" s="11">
        <v>99</v>
      </c>
      <c r="C193" s="11" t="s">
        <v>1352</v>
      </c>
      <c r="D193" s="11" t="s">
        <v>1352</v>
      </c>
      <c r="E193" s="32" t="s">
        <v>68</v>
      </c>
    </row>
    <row r="194" spans="1:5" s="13" customFormat="1" x14ac:dyDescent="0.2">
      <c r="A194" s="13" t="s">
        <v>1002</v>
      </c>
      <c r="B194" s="11">
        <v>140</v>
      </c>
      <c r="C194" s="11" t="s">
        <v>1051</v>
      </c>
      <c r="D194" s="11" t="s">
        <v>1051</v>
      </c>
      <c r="E194" s="32" t="s">
        <v>68</v>
      </c>
    </row>
    <row r="195" spans="1:5" s="13" customFormat="1" x14ac:dyDescent="0.2">
      <c r="A195" s="13" t="s">
        <v>1440</v>
      </c>
      <c r="B195" s="11">
        <v>162</v>
      </c>
      <c r="C195" s="11" t="s">
        <v>1441</v>
      </c>
      <c r="D195" s="11" t="s">
        <v>1441</v>
      </c>
      <c r="E195" s="32" t="s">
        <v>68</v>
      </c>
    </row>
    <row r="196" spans="1:5" s="13" customFormat="1" x14ac:dyDescent="0.2">
      <c r="A196" s="13" t="s">
        <v>283</v>
      </c>
      <c r="B196" s="11">
        <v>143</v>
      </c>
      <c r="C196" s="11" t="s">
        <v>1442</v>
      </c>
      <c r="D196" s="11" t="s">
        <v>1442</v>
      </c>
      <c r="E196" s="32" t="s">
        <v>68</v>
      </c>
    </row>
    <row r="197" spans="1:5" s="13" customFormat="1" x14ac:dyDescent="0.2">
      <c r="A197" s="13" t="s">
        <v>164</v>
      </c>
      <c r="B197" s="11">
        <v>143</v>
      </c>
      <c r="C197" s="11" t="s">
        <v>1097</v>
      </c>
      <c r="D197" s="11" t="s">
        <v>1097</v>
      </c>
      <c r="E197" s="32" t="s">
        <v>68</v>
      </c>
    </row>
    <row r="198" spans="1:5" s="13" customFormat="1" x14ac:dyDescent="0.2">
      <c r="A198" s="13" t="s">
        <v>1245</v>
      </c>
      <c r="B198" s="11">
        <v>143</v>
      </c>
      <c r="C198" s="11" t="s">
        <v>1443</v>
      </c>
      <c r="D198" s="11" t="s">
        <v>1443</v>
      </c>
      <c r="E198" s="32" t="s">
        <v>68</v>
      </c>
    </row>
    <row r="199" spans="1:5" s="13" customFormat="1" x14ac:dyDescent="0.2">
      <c r="A199" s="16" t="s">
        <v>536</v>
      </c>
      <c r="B199" s="11">
        <v>143</v>
      </c>
      <c r="C199" s="11" t="s">
        <v>1444</v>
      </c>
      <c r="D199" s="11" t="s">
        <v>1444</v>
      </c>
      <c r="E199" s="32" t="s">
        <v>68</v>
      </c>
    </row>
    <row r="200" spans="1:5" s="13" customFormat="1" x14ac:dyDescent="0.2">
      <c r="A200" s="13" t="s">
        <v>1445</v>
      </c>
      <c r="B200" s="11">
        <v>143</v>
      </c>
      <c r="C200" s="11">
        <v>1000</v>
      </c>
      <c r="D200" s="11">
        <v>1000</v>
      </c>
      <c r="E200" s="32" t="s">
        <v>68</v>
      </c>
    </row>
    <row r="201" spans="1:5" s="13" customFormat="1" x14ac:dyDescent="0.2">
      <c r="A201" s="13" t="s">
        <v>697</v>
      </c>
      <c r="B201" s="11">
        <v>163</v>
      </c>
      <c r="C201" s="11">
        <v>1000</v>
      </c>
      <c r="D201" s="11">
        <v>1000</v>
      </c>
      <c r="E201" s="32" t="s">
        <v>68</v>
      </c>
    </row>
    <row r="202" spans="1:5" s="13" customFormat="1" x14ac:dyDescent="0.2">
      <c r="A202" s="13" t="s">
        <v>1446</v>
      </c>
      <c r="B202" s="11">
        <v>140</v>
      </c>
      <c r="C202" s="11" t="s">
        <v>1269</v>
      </c>
      <c r="D202" s="11" t="s">
        <v>1269</v>
      </c>
      <c r="E202" s="32" t="s">
        <v>68</v>
      </c>
    </row>
    <row r="203" spans="1:5" s="13" customFormat="1" x14ac:dyDescent="0.2">
      <c r="A203" s="13" t="s">
        <v>1023</v>
      </c>
      <c r="B203" s="11">
        <v>145</v>
      </c>
      <c r="C203" s="11" t="s">
        <v>1447</v>
      </c>
      <c r="D203" s="11" t="s">
        <v>1447</v>
      </c>
      <c r="E203" s="32" t="s">
        <v>68</v>
      </c>
    </row>
    <row r="204" spans="1:5" s="13" customFormat="1" x14ac:dyDescent="0.2">
      <c r="A204" s="13" t="s">
        <v>412</v>
      </c>
      <c r="B204" s="11">
        <v>112</v>
      </c>
      <c r="C204" s="11" t="s">
        <v>1448</v>
      </c>
      <c r="D204" s="11" t="s">
        <v>1448</v>
      </c>
      <c r="E204" s="32" t="s">
        <v>68</v>
      </c>
    </row>
    <row r="205" spans="1:5" s="13" customFormat="1" x14ac:dyDescent="0.2">
      <c r="A205" s="13" t="s">
        <v>928</v>
      </c>
      <c r="B205" s="11">
        <v>130</v>
      </c>
      <c r="C205" s="11" t="s">
        <v>1442</v>
      </c>
      <c r="D205" s="11" t="s">
        <v>1442</v>
      </c>
      <c r="E205" s="32" t="s">
        <v>68</v>
      </c>
    </row>
    <row r="206" spans="1:5" s="13" customFormat="1" x14ac:dyDescent="0.2">
      <c r="A206" s="13" t="s">
        <v>1449</v>
      </c>
      <c r="B206" s="11">
        <v>147</v>
      </c>
      <c r="C206" s="11" t="s">
        <v>1450</v>
      </c>
      <c r="D206" s="11" t="s">
        <v>1450</v>
      </c>
      <c r="E206" s="32" t="s">
        <v>68</v>
      </c>
    </row>
    <row r="207" spans="1:5" s="13" customFormat="1" x14ac:dyDescent="0.2">
      <c r="A207" s="13" t="s">
        <v>1451</v>
      </c>
      <c r="B207" s="11">
        <v>123</v>
      </c>
      <c r="C207" s="11" t="s">
        <v>1271</v>
      </c>
      <c r="D207" s="11" t="s">
        <v>1271</v>
      </c>
      <c r="E207" s="32" t="s">
        <v>68</v>
      </c>
    </row>
    <row r="208" spans="1:5" s="13" customFormat="1" x14ac:dyDescent="0.2">
      <c r="A208" s="13" t="s">
        <v>1452</v>
      </c>
      <c r="B208" s="11">
        <v>123</v>
      </c>
      <c r="C208" s="11" t="s">
        <v>1106</v>
      </c>
      <c r="D208" s="11" t="s">
        <v>1106</v>
      </c>
      <c r="E208" s="32" t="s">
        <v>68</v>
      </c>
    </row>
    <row r="209" spans="1:5" s="13" customFormat="1" x14ac:dyDescent="0.2">
      <c r="A209" s="13" t="s">
        <v>1453</v>
      </c>
      <c r="B209" s="11">
        <v>143</v>
      </c>
      <c r="C209" s="11">
        <v>1150</v>
      </c>
      <c r="D209" s="11">
        <v>1150</v>
      </c>
      <c r="E209" s="32" t="s">
        <v>68</v>
      </c>
    </row>
    <row r="210" spans="1:5" s="13" customFormat="1" x14ac:dyDescent="0.2">
      <c r="A210" s="13" t="s">
        <v>1454</v>
      </c>
      <c r="B210" s="11">
        <v>143</v>
      </c>
      <c r="C210" s="11">
        <v>700</v>
      </c>
      <c r="D210" s="11">
        <v>700</v>
      </c>
      <c r="E210" s="32" t="s">
        <v>68</v>
      </c>
    </row>
    <row r="211" spans="1:5" s="13" customFormat="1" x14ac:dyDescent="0.2">
      <c r="A211" s="13" t="s">
        <v>1029</v>
      </c>
      <c r="B211" s="11">
        <v>124</v>
      </c>
      <c r="C211" s="11" t="s">
        <v>1279</v>
      </c>
      <c r="D211" s="11" t="s">
        <v>1279</v>
      </c>
      <c r="E211" s="32" t="s">
        <v>68</v>
      </c>
    </row>
    <row r="212" spans="1:5" s="13" customFormat="1" x14ac:dyDescent="0.2">
      <c r="B212" s="11"/>
      <c r="C212" s="11"/>
      <c r="D212" s="11"/>
      <c r="E212" s="32"/>
    </row>
    <row r="213" spans="1:5" s="13" customFormat="1" x14ac:dyDescent="0.2">
      <c r="A213" s="1" t="s">
        <v>108</v>
      </c>
      <c r="B213" s="11"/>
      <c r="C213" s="11"/>
      <c r="D213" s="11"/>
      <c r="E213" s="32"/>
    </row>
    <row r="214" spans="1:5" s="13" customFormat="1" x14ac:dyDescent="0.2">
      <c r="A214" s="13" t="s">
        <v>1455</v>
      </c>
      <c r="B214" s="11">
        <v>283</v>
      </c>
      <c r="C214" s="11" t="s">
        <v>1037</v>
      </c>
      <c r="D214" s="11" t="s">
        <v>1037</v>
      </c>
      <c r="E214" s="32" t="s">
        <v>68</v>
      </c>
    </row>
    <row r="215" spans="1:5" s="13" customFormat="1" x14ac:dyDescent="0.2">
      <c r="A215" s="13" t="s">
        <v>197</v>
      </c>
      <c r="B215" s="11">
        <v>128</v>
      </c>
      <c r="C215" s="11" t="s">
        <v>1027</v>
      </c>
      <c r="D215" s="11" t="s">
        <v>1027</v>
      </c>
      <c r="E215" s="32" t="s">
        <v>68</v>
      </c>
    </row>
    <row r="216" spans="1:5" s="13" customFormat="1" x14ac:dyDescent="0.2">
      <c r="A216" s="13" t="s">
        <v>174</v>
      </c>
      <c r="B216" s="11">
        <v>249</v>
      </c>
      <c r="C216" s="11" t="s">
        <v>1286</v>
      </c>
      <c r="D216" s="11" t="s">
        <v>1286</v>
      </c>
      <c r="E216" s="32" t="s">
        <v>68</v>
      </c>
    </row>
    <row r="217" spans="1:5" s="13" customFormat="1" x14ac:dyDescent="0.2">
      <c r="B217" s="11"/>
      <c r="C217" s="11"/>
      <c r="D217" s="11"/>
      <c r="E217" s="32"/>
    </row>
    <row r="417" spans="6:6" x14ac:dyDescent="0.2">
      <c r="F417" s="201"/>
    </row>
    <row r="492" spans="8:8" x14ac:dyDescent="0.2">
      <c r="H492" s="83" t="s">
        <v>32</v>
      </c>
    </row>
    <row r="616" spans="6:6" x14ac:dyDescent="0.2">
      <c r="F616" s="201"/>
    </row>
  </sheetData>
  <mergeCells count="4">
    <mergeCell ref="A6:A7"/>
    <mergeCell ref="B6:B7"/>
    <mergeCell ref="C6:D6"/>
    <mergeCell ref="E6:E7"/>
  </mergeCells>
  <printOptions gridLines="1" gridLinesSet="0"/>
  <pageMargins left="0.7" right="0.7" top="0.75" bottom="0.75" header="0.3" footer="0.3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11"/>
  <sheetViews>
    <sheetView zoomScaleNormal="100" workbookViewId="0">
      <selection activeCell="C11" sqref="C11:D11"/>
    </sheetView>
  </sheetViews>
  <sheetFormatPr defaultColWidth="9.140625" defaultRowHeight="12.75" x14ac:dyDescent="0.2"/>
  <cols>
    <col min="1" max="1" width="42.28515625" style="13" customWidth="1"/>
    <col min="2" max="2" width="17" style="13" customWidth="1"/>
    <col min="3" max="4" width="19" style="13" customWidth="1"/>
    <col min="5" max="5" width="17" style="13" customWidth="1"/>
    <col min="6" max="16384" width="9.140625" style="13"/>
  </cols>
  <sheetData>
    <row r="2" spans="1:5" x14ac:dyDescent="0.2">
      <c r="A2" s="25" t="s">
        <v>1456</v>
      </c>
      <c r="B2" s="11"/>
      <c r="C2" s="11"/>
      <c r="D2" s="11"/>
      <c r="E2" s="32"/>
    </row>
    <row r="3" spans="1:5" x14ac:dyDescent="0.2">
      <c r="A3" s="25" t="s">
        <v>1457</v>
      </c>
      <c r="B3" s="11"/>
      <c r="C3" s="11"/>
      <c r="D3" s="11"/>
      <c r="E3" s="32"/>
    </row>
    <row r="4" spans="1:5" x14ac:dyDescent="0.2">
      <c r="A4" s="122" t="s">
        <v>15</v>
      </c>
      <c r="B4" s="11"/>
      <c r="C4" s="11"/>
      <c r="D4" s="11"/>
      <c r="E4" s="32"/>
    </row>
    <row r="5" spans="1:5" x14ac:dyDescent="0.2">
      <c r="A5" s="122"/>
      <c r="B5" s="11"/>
      <c r="C5" s="11"/>
      <c r="D5" s="11"/>
      <c r="E5" s="32"/>
    </row>
    <row r="6" spans="1:5" ht="12.75" customHeight="1" x14ac:dyDescent="0.2">
      <c r="A6" s="229" t="s">
        <v>1174</v>
      </c>
      <c r="B6" s="220" t="s">
        <v>38</v>
      </c>
      <c r="C6" s="220" t="s">
        <v>39</v>
      </c>
      <c r="D6" s="220"/>
      <c r="E6" s="222" t="s">
        <v>1458</v>
      </c>
    </row>
    <row r="7" spans="1:5" ht="23.25" customHeight="1" x14ac:dyDescent="0.2">
      <c r="A7" s="229"/>
      <c r="B7" s="220"/>
      <c r="C7" s="175">
        <v>2020</v>
      </c>
      <c r="D7" s="175">
        <v>2021</v>
      </c>
      <c r="E7" s="222"/>
    </row>
    <row r="8" spans="1:5" s="95" customFormat="1" x14ac:dyDescent="0.2">
      <c r="A8" s="150"/>
      <c r="B8" s="151"/>
      <c r="C8" s="151"/>
      <c r="D8" s="152"/>
      <c r="E8" s="152"/>
    </row>
    <row r="9" spans="1:5" x14ac:dyDescent="0.2">
      <c r="A9" s="176" t="s">
        <v>1459</v>
      </c>
      <c r="B9" s="176"/>
      <c r="C9" s="176"/>
      <c r="D9" s="176"/>
      <c r="E9" s="176"/>
    </row>
    <row r="10" spans="1:5" x14ac:dyDescent="0.2">
      <c r="A10" s="1"/>
      <c r="B10" s="1"/>
      <c r="C10" s="1"/>
      <c r="D10" s="1"/>
      <c r="E10" s="1"/>
    </row>
    <row r="11" spans="1:5" x14ac:dyDescent="0.2">
      <c r="A11" s="13" t="s">
        <v>1460</v>
      </c>
      <c r="B11" s="12">
        <v>33</v>
      </c>
      <c r="C11" s="12" t="s">
        <v>1461</v>
      </c>
      <c r="D11" s="12" t="s">
        <v>293</v>
      </c>
      <c r="E11" s="34">
        <v>-4.4000000000000004</v>
      </c>
    </row>
  </sheetData>
  <mergeCells count="4">
    <mergeCell ref="A6:A7"/>
    <mergeCell ref="B6:B7"/>
    <mergeCell ref="C6:D6"/>
    <mergeCell ref="E6:E7"/>
  </mergeCells>
  <printOptions gridLines="1" gridLinesSet="0"/>
  <pageMargins left="0.7" right="0.7" top="0.75" bottom="0.75" header="0.3" footer="0.3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492"/>
  <sheetViews>
    <sheetView zoomScale="90" workbookViewId="0">
      <selection activeCell="E19" sqref="E19"/>
    </sheetView>
  </sheetViews>
  <sheetFormatPr defaultColWidth="9.140625" defaultRowHeight="12.75" x14ac:dyDescent="0.2"/>
  <cols>
    <col min="1" max="1" width="22.28515625" style="13" customWidth="1"/>
    <col min="2" max="7" width="17" style="13" customWidth="1"/>
    <col min="8" max="16384" width="9.140625" style="13"/>
  </cols>
  <sheetData>
    <row r="2" spans="1:6" ht="12" customHeight="1" x14ac:dyDescent="0.2">
      <c r="A2" s="25" t="s">
        <v>1462</v>
      </c>
      <c r="B2" s="11"/>
      <c r="C2" s="11"/>
      <c r="D2" s="11"/>
      <c r="E2" s="32"/>
      <c r="F2" s="32"/>
    </row>
    <row r="3" spans="1:6" ht="12" customHeight="1" x14ac:dyDescent="0.2">
      <c r="A3" s="25" t="s">
        <v>1463</v>
      </c>
      <c r="B3" s="11"/>
      <c r="C3" s="11"/>
      <c r="D3" s="11"/>
      <c r="E3" s="32"/>
      <c r="F3" s="32"/>
    </row>
    <row r="4" spans="1:6" ht="12" customHeight="1" x14ac:dyDescent="0.2">
      <c r="A4" s="122" t="s">
        <v>17</v>
      </c>
      <c r="B4" s="11"/>
      <c r="C4" s="11"/>
      <c r="D4" s="11"/>
      <c r="E4" s="32"/>
      <c r="F4" s="32"/>
    </row>
    <row r="5" spans="1:6" ht="12" customHeight="1" x14ac:dyDescent="0.2">
      <c r="A5" s="122"/>
      <c r="B5" s="11"/>
      <c r="C5" s="11"/>
      <c r="D5" s="11"/>
      <c r="E5" s="32"/>
      <c r="F5" s="32"/>
    </row>
    <row r="6" spans="1:6" ht="24.75" customHeight="1" x14ac:dyDescent="0.2">
      <c r="A6" s="229" t="s">
        <v>1174</v>
      </c>
      <c r="B6" s="220" t="s">
        <v>38</v>
      </c>
      <c r="C6" s="220" t="s">
        <v>1256</v>
      </c>
      <c r="D6" s="220"/>
      <c r="E6" s="222" t="s">
        <v>1257</v>
      </c>
      <c r="F6" s="230" t="s">
        <v>906</v>
      </c>
    </row>
    <row r="7" spans="1:6" ht="27" customHeight="1" x14ac:dyDescent="0.2">
      <c r="A7" s="229"/>
      <c r="B7" s="220"/>
      <c r="C7" s="175">
        <v>2020</v>
      </c>
      <c r="D7" s="175">
        <v>2021</v>
      </c>
      <c r="E7" s="222"/>
      <c r="F7" s="230"/>
    </row>
    <row r="9" spans="1:6" ht="15" customHeight="1" x14ac:dyDescent="0.2">
      <c r="A9" s="1" t="s">
        <v>82</v>
      </c>
    </row>
    <row r="10" spans="1:6" ht="14.25" customHeight="1" x14ac:dyDescent="0.2">
      <c r="A10" s="13" t="s">
        <v>1460</v>
      </c>
      <c r="B10" s="20">
        <v>65</v>
      </c>
      <c r="C10" s="12" t="s">
        <v>1050</v>
      </c>
      <c r="D10" s="12" t="s">
        <v>1050</v>
      </c>
      <c r="E10" s="12" t="s">
        <v>68</v>
      </c>
      <c r="F10" s="12">
        <v>8.4</v>
      </c>
    </row>
    <row r="11" spans="1:6" ht="14.25" customHeight="1" x14ac:dyDescent="0.2">
      <c r="A11" s="13" t="s">
        <v>1464</v>
      </c>
      <c r="B11" s="12">
        <v>93</v>
      </c>
      <c r="C11" s="11">
        <v>1000</v>
      </c>
      <c r="D11" s="11">
        <v>1000</v>
      </c>
      <c r="E11" s="12" t="s">
        <v>68</v>
      </c>
      <c r="F11" s="12">
        <v>6.8</v>
      </c>
    </row>
    <row r="492" spans="8:8" x14ac:dyDescent="0.2">
      <c r="H492" s="83" t="s">
        <v>32</v>
      </c>
    </row>
  </sheetData>
  <mergeCells count="5">
    <mergeCell ref="F6:F7"/>
    <mergeCell ref="A6:A7"/>
    <mergeCell ref="B6:B7"/>
    <mergeCell ref="C6:D6"/>
    <mergeCell ref="E6:E7"/>
  </mergeCells>
  <printOptions gridLines="1" gridLinesSet="0"/>
  <pageMargins left="0.7" right="0.7" top="0.75" bottom="0.75" header="0.3" footer="0.3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9B5A1"/>
  </sheetPr>
  <dimension ref="A1:J701"/>
  <sheetViews>
    <sheetView tabSelected="1" topLeftCell="A28" zoomScale="160" zoomScaleNormal="160" workbookViewId="0">
      <selection activeCell="C17" sqref="C17"/>
    </sheetView>
  </sheetViews>
  <sheetFormatPr defaultColWidth="8.85546875" defaultRowHeight="12.75" x14ac:dyDescent="0.2"/>
  <cols>
    <col min="1" max="1" width="55.28515625" style="107" customWidth="1"/>
    <col min="2" max="2" width="20.7109375" style="118" customWidth="1"/>
    <col min="3" max="3" width="15.7109375" style="118" customWidth="1"/>
    <col min="4" max="5" width="20.28515625" style="110" customWidth="1"/>
    <col min="6" max="6" width="16.28515625" style="118" customWidth="1"/>
    <col min="7" max="16384" width="8.85546875" style="107"/>
  </cols>
  <sheetData>
    <row r="1" spans="1:6" ht="13.15" customHeight="1" x14ac:dyDescent="0.2">
      <c r="A1" s="13"/>
    </row>
    <row r="2" spans="1:6" ht="13.15" customHeight="1" x14ac:dyDescent="0.2">
      <c r="A2" s="1" t="s">
        <v>1465</v>
      </c>
      <c r="B2" s="95"/>
      <c r="C2" s="95"/>
      <c r="D2" s="95"/>
      <c r="E2" s="95"/>
      <c r="F2" s="95"/>
    </row>
    <row r="3" spans="1:6" ht="13.15" customHeight="1" x14ac:dyDescent="0.2">
      <c r="A3" s="1" t="s">
        <v>18</v>
      </c>
      <c r="B3" s="95"/>
      <c r="C3" s="95"/>
      <c r="D3" s="95"/>
      <c r="E3" s="95"/>
      <c r="F3" s="95"/>
    </row>
    <row r="4" spans="1:6" ht="13.15" customHeight="1" x14ac:dyDescent="0.2">
      <c r="A4" s="51" t="s">
        <v>19</v>
      </c>
      <c r="B4" s="95"/>
      <c r="C4" s="95"/>
      <c r="D4" s="95"/>
      <c r="E4" s="95"/>
      <c r="F4" s="95"/>
    </row>
    <row r="5" spans="1:6" ht="12.75" customHeight="1" x14ac:dyDescent="0.2">
      <c r="A5" s="13"/>
      <c r="B5" s="95"/>
      <c r="C5" s="95"/>
      <c r="D5" s="95"/>
      <c r="E5" s="95"/>
      <c r="F5" s="95"/>
    </row>
    <row r="6" spans="1:6" ht="12.75" customHeight="1" x14ac:dyDescent="0.2">
      <c r="A6" s="220" t="s">
        <v>1466</v>
      </c>
      <c r="B6" s="220" t="s">
        <v>1467</v>
      </c>
      <c r="C6" s="220" t="s">
        <v>1468</v>
      </c>
      <c r="D6" s="220" t="s">
        <v>1469</v>
      </c>
      <c r="E6" s="220"/>
      <c r="F6" s="220" t="s">
        <v>1470</v>
      </c>
    </row>
    <row r="7" spans="1:6" ht="33.75" customHeight="1" x14ac:dyDescent="0.2">
      <c r="A7" s="220"/>
      <c r="B7" s="220"/>
      <c r="C7" s="220"/>
      <c r="D7" s="175">
        <v>2020</v>
      </c>
      <c r="E7" s="175">
        <v>2021</v>
      </c>
      <c r="F7" s="220"/>
    </row>
    <row r="8" spans="1:6" ht="13.15" customHeight="1" x14ac:dyDescent="0.2">
      <c r="A8" s="121"/>
      <c r="B8" s="121"/>
      <c r="C8" s="121"/>
      <c r="D8" s="121"/>
      <c r="E8" s="121"/>
      <c r="F8" s="121"/>
    </row>
    <row r="9" spans="1:6" s="29" customFormat="1" x14ac:dyDescent="0.2">
      <c r="A9" s="28" t="s">
        <v>1177</v>
      </c>
      <c r="B9" s="28"/>
      <c r="C9" s="28"/>
      <c r="D9" s="28"/>
      <c r="E9" s="28"/>
      <c r="F9" s="28"/>
    </row>
    <row r="10" spans="1:6" s="29" customFormat="1" x14ac:dyDescent="0.2">
      <c r="A10" s="91"/>
      <c r="B10" s="91"/>
      <c r="C10" s="91"/>
      <c r="D10" s="91"/>
      <c r="E10" s="91"/>
      <c r="F10" s="91"/>
    </row>
    <row r="11" spans="1:6" s="29" customFormat="1" x14ac:dyDescent="0.2">
      <c r="A11" s="28" t="s">
        <v>82</v>
      </c>
      <c r="B11" s="34"/>
      <c r="C11" s="34"/>
      <c r="D11" s="47"/>
      <c r="E11" s="47"/>
      <c r="F11" s="34"/>
    </row>
    <row r="12" spans="1:6" s="29" customFormat="1" x14ac:dyDescent="0.2">
      <c r="A12" s="29" t="s">
        <v>1471</v>
      </c>
      <c r="B12" s="34" t="s">
        <v>1472</v>
      </c>
      <c r="C12" s="153" t="s">
        <v>1473</v>
      </c>
      <c r="D12" s="47">
        <v>27.4</v>
      </c>
      <c r="E12" s="47">
        <v>27.4</v>
      </c>
      <c r="F12" s="34" t="s">
        <v>68</v>
      </c>
    </row>
    <row r="13" spans="1:6" s="29" customFormat="1" x14ac:dyDescent="0.2">
      <c r="B13" s="34">
        <v>1</v>
      </c>
      <c r="C13" s="153" t="s">
        <v>1474</v>
      </c>
      <c r="D13" s="47" t="s">
        <v>1475</v>
      </c>
      <c r="E13" s="47" t="s">
        <v>1475</v>
      </c>
      <c r="F13" s="34" t="s">
        <v>68</v>
      </c>
    </row>
    <row r="14" spans="1:6" s="29" customFormat="1" x14ac:dyDescent="0.2">
      <c r="B14" s="34"/>
      <c r="C14" s="153"/>
      <c r="D14" s="47"/>
      <c r="E14" s="47"/>
      <c r="F14" s="34"/>
    </row>
    <row r="15" spans="1:6" s="29" customFormat="1" x14ac:dyDescent="0.2">
      <c r="A15" s="29" t="s">
        <v>1476</v>
      </c>
      <c r="B15" s="34" t="s">
        <v>1472</v>
      </c>
      <c r="C15" s="34" t="s">
        <v>1477</v>
      </c>
      <c r="D15" s="47" t="s">
        <v>1478</v>
      </c>
      <c r="E15" s="47" t="s">
        <v>1478</v>
      </c>
      <c r="F15" s="34" t="s">
        <v>68</v>
      </c>
    </row>
    <row r="16" spans="1:6" s="29" customFormat="1" x14ac:dyDescent="0.2">
      <c r="A16" s="29" t="s">
        <v>1297</v>
      </c>
      <c r="B16" s="154" t="s">
        <v>1479</v>
      </c>
      <c r="C16" s="34" t="s">
        <v>1480</v>
      </c>
      <c r="D16" s="47" t="s">
        <v>1481</v>
      </c>
      <c r="E16" s="47" t="s">
        <v>1481</v>
      </c>
      <c r="F16" s="34" t="s">
        <v>68</v>
      </c>
    </row>
    <row r="17" spans="1:6" s="29" customFormat="1" x14ac:dyDescent="0.2">
      <c r="B17" s="34">
        <v>1</v>
      </c>
      <c r="C17" s="34" t="s">
        <v>1482</v>
      </c>
      <c r="D17" s="47" t="s">
        <v>1483</v>
      </c>
      <c r="E17" s="47" t="s">
        <v>1483</v>
      </c>
      <c r="F17" s="34" t="s">
        <v>68</v>
      </c>
    </row>
    <row r="18" spans="1:6" s="29" customFormat="1" x14ac:dyDescent="0.2">
      <c r="B18" s="34"/>
      <c r="C18" s="34"/>
      <c r="D18" s="47"/>
      <c r="E18" s="47"/>
      <c r="F18" s="34"/>
    </row>
    <row r="19" spans="1:6" s="29" customFormat="1" x14ac:dyDescent="0.2">
      <c r="A19" s="29" t="s">
        <v>1484</v>
      </c>
      <c r="B19" s="34">
        <v>1</v>
      </c>
      <c r="C19" s="34" t="s">
        <v>1485</v>
      </c>
      <c r="D19" s="47" t="s">
        <v>1486</v>
      </c>
      <c r="E19" s="47" t="s">
        <v>1486</v>
      </c>
      <c r="F19" s="34" t="s">
        <v>68</v>
      </c>
    </row>
    <row r="20" spans="1:6" s="29" customFormat="1" x14ac:dyDescent="0.2">
      <c r="B20" s="34">
        <v>2</v>
      </c>
      <c r="C20" s="34" t="s">
        <v>1487</v>
      </c>
      <c r="D20" s="47" t="s">
        <v>1488</v>
      </c>
      <c r="E20" s="47" t="s">
        <v>1488</v>
      </c>
      <c r="F20" s="34" t="s">
        <v>68</v>
      </c>
    </row>
    <row r="21" spans="1:6" s="29" customFormat="1" x14ac:dyDescent="0.2">
      <c r="B21" s="34"/>
      <c r="C21" s="34"/>
      <c r="D21" s="47"/>
      <c r="E21" s="47"/>
      <c r="F21" s="34"/>
    </row>
    <row r="22" spans="1:6" s="29" customFormat="1" x14ac:dyDescent="0.2">
      <c r="A22" s="28"/>
      <c r="B22" s="34"/>
      <c r="C22" s="34"/>
      <c r="D22" s="47"/>
      <c r="E22" s="47"/>
      <c r="F22" s="34"/>
    </row>
    <row r="23" spans="1:6" s="29" customFormat="1" x14ac:dyDescent="0.2">
      <c r="A23" s="29" t="s">
        <v>1489</v>
      </c>
      <c r="B23" s="34" t="s">
        <v>1472</v>
      </c>
      <c r="C23" s="34" t="s">
        <v>1490</v>
      </c>
      <c r="D23" s="47" t="s">
        <v>1491</v>
      </c>
      <c r="E23" s="47" t="s">
        <v>1491</v>
      </c>
      <c r="F23" s="34" t="s">
        <v>68</v>
      </c>
    </row>
    <row r="24" spans="1:6" s="29" customFormat="1" x14ac:dyDescent="0.2">
      <c r="B24" s="34"/>
      <c r="C24" s="34" t="s">
        <v>1492</v>
      </c>
      <c r="D24" s="47" t="s">
        <v>1493</v>
      </c>
      <c r="E24" s="47" t="s">
        <v>1493</v>
      </c>
      <c r="F24" s="34" t="s">
        <v>68</v>
      </c>
    </row>
    <row r="25" spans="1:6" s="29" customFormat="1" x14ac:dyDescent="0.2">
      <c r="B25" s="34">
        <v>1</v>
      </c>
      <c r="C25" s="34" t="s">
        <v>1494</v>
      </c>
      <c r="D25" s="47" t="s">
        <v>1495</v>
      </c>
      <c r="E25" s="47" t="s">
        <v>1495</v>
      </c>
      <c r="F25" s="34" t="s">
        <v>68</v>
      </c>
    </row>
    <row r="26" spans="1:6" s="29" customFormat="1" x14ac:dyDescent="0.2">
      <c r="B26" s="34">
        <v>2</v>
      </c>
      <c r="C26" s="34" t="s">
        <v>1496</v>
      </c>
      <c r="D26" s="47" t="s">
        <v>1497</v>
      </c>
      <c r="E26" s="47" t="s">
        <v>1497</v>
      </c>
      <c r="F26" s="34" t="s">
        <v>68</v>
      </c>
    </row>
    <row r="27" spans="1:6" s="29" customFormat="1" x14ac:dyDescent="0.2">
      <c r="A27" s="28"/>
      <c r="B27" s="34"/>
      <c r="C27" s="34"/>
      <c r="D27" s="47"/>
      <c r="E27" s="47"/>
      <c r="F27" s="34"/>
    </row>
    <row r="28" spans="1:6" s="29" customFormat="1" x14ac:dyDescent="0.2">
      <c r="A28" s="29" t="s">
        <v>1498</v>
      </c>
      <c r="B28" s="34" t="s">
        <v>1472</v>
      </c>
      <c r="C28" s="34" t="s">
        <v>1499</v>
      </c>
      <c r="D28" s="47" t="s">
        <v>1500</v>
      </c>
      <c r="E28" s="47" t="s">
        <v>1500</v>
      </c>
      <c r="F28" s="34" t="s">
        <v>68</v>
      </c>
    </row>
    <row r="29" spans="1:6" s="29" customFormat="1" x14ac:dyDescent="0.2">
      <c r="B29" s="34" t="s">
        <v>1501</v>
      </c>
      <c r="C29" s="34" t="s">
        <v>1502</v>
      </c>
      <c r="D29" s="47" t="s">
        <v>1503</v>
      </c>
      <c r="E29" s="47" t="s">
        <v>1503</v>
      </c>
      <c r="F29" s="34" t="s">
        <v>68</v>
      </c>
    </row>
    <row r="30" spans="1:6" s="29" customFormat="1" x14ac:dyDescent="0.2">
      <c r="B30" s="34">
        <v>1</v>
      </c>
      <c r="C30" s="34" t="s">
        <v>1504</v>
      </c>
      <c r="D30" s="47" t="s">
        <v>1505</v>
      </c>
      <c r="E30" s="47" t="s">
        <v>1505</v>
      </c>
      <c r="F30" s="34" t="s">
        <v>68</v>
      </c>
    </row>
    <row r="31" spans="1:6" s="29" customFormat="1" x14ac:dyDescent="0.2">
      <c r="B31" s="34"/>
      <c r="C31" s="34"/>
      <c r="D31" s="47"/>
      <c r="E31" s="47"/>
      <c r="F31" s="34"/>
    </row>
    <row r="32" spans="1:6" s="29" customFormat="1" x14ac:dyDescent="0.2">
      <c r="B32" s="34"/>
      <c r="C32" s="34"/>
      <c r="D32" s="47"/>
      <c r="E32" s="47"/>
      <c r="F32" s="34"/>
    </row>
    <row r="33" spans="1:6" s="29" customFormat="1" x14ac:dyDescent="0.2">
      <c r="B33" s="34"/>
      <c r="C33" s="34"/>
      <c r="D33" s="47"/>
      <c r="E33" s="47"/>
      <c r="F33" s="34"/>
    </row>
    <row r="34" spans="1:6" s="29" customFormat="1" x14ac:dyDescent="0.2">
      <c r="A34" s="28" t="s">
        <v>69</v>
      </c>
      <c r="B34" s="34"/>
      <c r="C34" s="34"/>
      <c r="D34" s="47"/>
      <c r="E34" s="47"/>
      <c r="F34" s="34"/>
    </row>
    <row r="35" spans="1:6" s="29" customFormat="1" x14ac:dyDescent="0.2">
      <c r="A35" s="29" t="s">
        <v>1506</v>
      </c>
      <c r="B35" s="34" t="s">
        <v>1472</v>
      </c>
      <c r="C35" s="34" t="s">
        <v>1507</v>
      </c>
      <c r="D35" s="47" t="s">
        <v>1508</v>
      </c>
      <c r="E35" s="47" t="s">
        <v>1508</v>
      </c>
      <c r="F35" s="34" t="s">
        <v>68</v>
      </c>
    </row>
    <row r="36" spans="1:6" s="29" customFormat="1" x14ac:dyDescent="0.2">
      <c r="B36" s="34">
        <v>1</v>
      </c>
      <c r="C36" s="34" t="s">
        <v>1509</v>
      </c>
      <c r="D36" s="47" t="s">
        <v>1510</v>
      </c>
      <c r="E36" s="47" t="s">
        <v>1510</v>
      </c>
      <c r="F36" s="34" t="s">
        <v>68</v>
      </c>
    </row>
    <row r="37" spans="1:6" s="29" customFormat="1" x14ac:dyDescent="0.2">
      <c r="B37" s="34">
        <v>2</v>
      </c>
      <c r="C37" s="34" t="s">
        <v>1511</v>
      </c>
      <c r="D37" s="47" t="s">
        <v>1512</v>
      </c>
      <c r="E37" s="47" t="s">
        <v>1512</v>
      </c>
      <c r="F37" s="34" t="s">
        <v>68</v>
      </c>
    </row>
    <row r="38" spans="1:6" s="29" customFormat="1" x14ac:dyDescent="0.2">
      <c r="B38" s="34"/>
      <c r="C38" s="34"/>
      <c r="D38" s="47"/>
      <c r="E38" s="47"/>
      <c r="F38" s="34"/>
    </row>
    <row r="39" spans="1:6" s="29" customFormat="1" x14ac:dyDescent="0.2">
      <c r="B39" s="34"/>
      <c r="C39" s="34"/>
      <c r="D39" s="47"/>
      <c r="E39" s="47"/>
      <c r="F39" s="34"/>
    </row>
    <row r="40" spans="1:6" s="29" customFormat="1" x14ac:dyDescent="0.2">
      <c r="A40" s="28" t="s">
        <v>108</v>
      </c>
      <c r="B40" s="34"/>
      <c r="C40" s="34"/>
      <c r="D40" s="47"/>
      <c r="E40" s="47"/>
      <c r="F40" s="34"/>
    </row>
    <row r="41" spans="1:6" s="29" customFormat="1" x14ac:dyDescent="0.2">
      <c r="A41" s="29" t="s">
        <v>1513</v>
      </c>
      <c r="B41" s="34" t="s">
        <v>1472</v>
      </c>
      <c r="C41" s="34" t="s">
        <v>1514</v>
      </c>
      <c r="D41" s="47" t="s">
        <v>1515</v>
      </c>
      <c r="E41" s="47" t="s">
        <v>1515</v>
      </c>
      <c r="F41" s="34" t="s">
        <v>68</v>
      </c>
    </row>
    <row r="42" spans="1:6" s="29" customFormat="1" x14ac:dyDescent="0.2">
      <c r="B42" s="34">
        <v>1</v>
      </c>
      <c r="C42" s="34">
        <v>106</v>
      </c>
      <c r="D42" s="47" t="s">
        <v>1516</v>
      </c>
      <c r="E42" s="47" t="s">
        <v>1516</v>
      </c>
      <c r="F42" s="34" t="s">
        <v>68</v>
      </c>
    </row>
    <row r="43" spans="1:6" s="29" customFormat="1" x14ac:dyDescent="0.2">
      <c r="B43" s="34">
        <v>2</v>
      </c>
      <c r="C43" s="34">
        <v>106</v>
      </c>
      <c r="D43" s="47" t="s">
        <v>1517</v>
      </c>
      <c r="E43" s="47" t="s">
        <v>1517</v>
      </c>
      <c r="F43" s="34" t="s">
        <v>68</v>
      </c>
    </row>
    <row r="44" spans="1:6" s="29" customFormat="1" x14ac:dyDescent="0.2">
      <c r="B44" s="34"/>
      <c r="C44" s="34"/>
      <c r="D44" s="47"/>
      <c r="E44" s="47"/>
      <c r="F44" s="34"/>
    </row>
    <row r="45" spans="1:6" s="29" customFormat="1" x14ac:dyDescent="0.2">
      <c r="A45" s="28" t="s">
        <v>1186</v>
      </c>
      <c r="B45" s="28"/>
      <c r="C45" s="28"/>
      <c r="D45" s="28"/>
      <c r="E45" s="28"/>
      <c r="F45" s="28"/>
    </row>
    <row r="46" spans="1:6" s="29" customFormat="1" x14ac:dyDescent="0.2">
      <c r="B46" s="34"/>
      <c r="C46" s="34"/>
      <c r="D46" s="47"/>
      <c r="E46" s="47"/>
      <c r="F46" s="34"/>
    </row>
    <row r="47" spans="1:6" s="29" customFormat="1" x14ac:dyDescent="0.2">
      <c r="A47" s="28" t="s">
        <v>82</v>
      </c>
      <c r="B47" s="34"/>
      <c r="C47" s="34"/>
      <c r="D47" s="47"/>
      <c r="E47" s="47"/>
      <c r="F47" s="34"/>
    </row>
    <row r="48" spans="1:6" s="29" customFormat="1" x14ac:dyDescent="0.2">
      <c r="A48" s="29" t="s">
        <v>1518</v>
      </c>
      <c r="B48" s="34">
        <v>1</v>
      </c>
      <c r="C48" s="34" t="s">
        <v>1519</v>
      </c>
      <c r="D48" s="47" t="s">
        <v>1520</v>
      </c>
      <c r="E48" s="47" t="s">
        <v>1520</v>
      </c>
      <c r="F48" s="34" t="s">
        <v>68</v>
      </c>
    </row>
    <row r="49" spans="1:10" s="29" customFormat="1" x14ac:dyDescent="0.2">
      <c r="A49" s="29" t="s">
        <v>1521</v>
      </c>
      <c r="B49" s="34"/>
      <c r="C49" s="34"/>
      <c r="D49" s="47"/>
      <c r="E49" s="47"/>
      <c r="F49" s="34"/>
    </row>
    <row r="50" spans="1:10" s="29" customFormat="1" x14ac:dyDescent="0.2">
      <c r="A50" s="28"/>
      <c r="B50" s="34"/>
      <c r="C50" s="34"/>
      <c r="D50" s="47"/>
      <c r="E50" s="47"/>
      <c r="F50" s="34"/>
    </row>
    <row r="51" spans="1:10" s="29" customFormat="1" x14ac:dyDescent="0.2">
      <c r="A51" s="29" t="s">
        <v>1522</v>
      </c>
      <c r="B51" s="155" t="s">
        <v>1472</v>
      </c>
      <c r="C51" s="156" t="s">
        <v>1523</v>
      </c>
      <c r="D51" s="47" t="s">
        <v>1524</v>
      </c>
      <c r="E51" s="47" t="s">
        <v>1524</v>
      </c>
      <c r="F51" s="34" t="s">
        <v>68</v>
      </c>
    </row>
    <row r="52" spans="1:10" s="29" customFormat="1" x14ac:dyDescent="0.2">
      <c r="B52" s="155"/>
      <c r="C52" s="156" t="s">
        <v>1525</v>
      </c>
      <c r="D52" s="47" t="s">
        <v>1526</v>
      </c>
      <c r="E52" s="47" t="s">
        <v>1526</v>
      </c>
      <c r="F52" s="34" t="s">
        <v>68</v>
      </c>
    </row>
    <row r="53" spans="1:10" s="29" customFormat="1" x14ac:dyDescent="0.2">
      <c r="B53" s="155"/>
      <c r="C53" s="156" t="s">
        <v>1527</v>
      </c>
      <c r="D53" s="47" t="s">
        <v>1528</v>
      </c>
      <c r="E53" s="47" t="s">
        <v>1528</v>
      </c>
      <c r="F53" s="34" t="s">
        <v>68</v>
      </c>
    </row>
    <row r="54" spans="1:10" s="29" customFormat="1" x14ac:dyDescent="0.2">
      <c r="A54" s="28"/>
      <c r="B54" s="34"/>
      <c r="C54" s="34"/>
      <c r="D54" s="47"/>
      <c r="E54" s="47"/>
      <c r="F54" s="34"/>
    </row>
    <row r="55" spans="1:10" s="29" customFormat="1" x14ac:dyDescent="0.2">
      <c r="A55" s="29" t="s">
        <v>1529</v>
      </c>
      <c r="B55" s="34" t="s">
        <v>1472</v>
      </c>
      <c r="C55" s="157" t="s">
        <v>1530</v>
      </c>
      <c r="D55" s="34" t="s">
        <v>1531</v>
      </c>
      <c r="E55" s="34" t="s">
        <v>1531</v>
      </c>
      <c r="F55" s="34" t="s">
        <v>68</v>
      </c>
      <c r="J55" s="34"/>
    </row>
    <row r="56" spans="1:10" s="29" customFormat="1" x14ac:dyDescent="0.2">
      <c r="A56" s="29" t="s">
        <v>1532</v>
      </c>
      <c r="C56" s="34" t="s">
        <v>1533</v>
      </c>
      <c r="D56" s="34" t="s">
        <v>1534</v>
      </c>
      <c r="E56" s="34" t="s">
        <v>1534</v>
      </c>
      <c r="F56" s="34" t="s">
        <v>68</v>
      </c>
      <c r="J56" s="34"/>
    </row>
    <row r="57" spans="1:10" s="29" customFormat="1" x14ac:dyDescent="0.2">
      <c r="C57" s="157" t="s">
        <v>1535</v>
      </c>
      <c r="D57" s="34" t="s">
        <v>1536</v>
      </c>
      <c r="E57" s="34" t="s">
        <v>1536</v>
      </c>
      <c r="F57" s="34" t="s">
        <v>68</v>
      </c>
      <c r="J57" s="34"/>
    </row>
    <row r="58" spans="1:10" s="29" customFormat="1" x14ac:dyDescent="0.2">
      <c r="B58" s="34">
        <v>1</v>
      </c>
      <c r="C58" s="157" t="s">
        <v>1537</v>
      </c>
      <c r="D58" s="34" t="s">
        <v>1538</v>
      </c>
      <c r="E58" s="34" t="s">
        <v>1538</v>
      </c>
      <c r="F58" s="34" t="s">
        <v>68</v>
      </c>
      <c r="J58" s="34"/>
    </row>
    <row r="59" spans="1:10" s="29" customFormat="1" x14ac:dyDescent="0.2">
      <c r="C59" s="157" t="s">
        <v>1539</v>
      </c>
      <c r="D59" s="34" t="s">
        <v>1540</v>
      </c>
      <c r="E59" s="34" t="s">
        <v>1540</v>
      </c>
      <c r="F59" s="34" t="s">
        <v>68</v>
      </c>
      <c r="J59" s="34"/>
    </row>
    <row r="60" spans="1:10" s="29" customFormat="1" x14ac:dyDescent="0.2">
      <c r="A60" s="134"/>
      <c r="B60" s="34"/>
      <c r="C60" s="34" t="s">
        <v>1541</v>
      </c>
      <c r="D60" s="34" t="s">
        <v>1542</v>
      </c>
      <c r="E60" s="34" t="s">
        <v>1542</v>
      </c>
      <c r="F60" s="34" t="s">
        <v>68</v>
      </c>
      <c r="J60" s="34"/>
    </row>
    <row r="61" spans="1:10" s="29" customFormat="1" x14ac:dyDescent="0.2">
      <c r="A61" s="28"/>
      <c r="C61" s="157" t="s">
        <v>1543</v>
      </c>
      <c r="D61" s="34" t="s">
        <v>1544</v>
      </c>
      <c r="E61" s="34" t="s">
        <v>1544</v>
      </c>
      <c r="F61" s="34" t="s">
        <v>68</v>
      </c>
      <c r="J61" s="34"/>
    </row>
    <row r="62" spans="1:10" s="29" customFormat="1" x14ac:dyDescent="0.2">
      <c r="A62" s="28"/>
    </row>
    <row r="63" spans="1:10" s="29" customFormat="1" x14ac:dyDescent="0.2">
      <c r="A63" s="29" t="s">
        <v>1545</v>
      </c>
      <c r="B63" s="34" t="s">
        <v>1472</v>
      </c>
      <c r="C63" s="34" t="s">
        <v>1546</v>
      </c>
      <c r="D63" s="47" t="s">
        <v>1547</v>
      </c>
      <c r="E63" s="47" t="s">
        <v>1547</v>
      </c>
      <c r="F63" s="34" t="s">
        <v>68</v>
      </c>
    </row>
    <row r="64" spans="1:10" s="29" customFormat="1" x14ac:dyDescent="0.2">
      <c r="B64" s="34"/>
      <c r="C64" s="34" t="s">
        <v>1548</v>
      </c>
      <c r="D64" s="47" t="s">
        <v>1549</v>
      </c>
      <c r="E64" s="47" t="s">
        <v>1549</v>
      </c>
      <c r="F64" s="34" t="s">
        <v>68</v>
      </c>
    </row>
    <row r="65" spans="1:6" s="29" customFormat="1" x14ac:dyDescent="0.2">
      <c r="B65" s="34"/>
      <c r="C65" s="34" t="s">
        <v>1550</v>
      </c>
      <c r="D65" s="47" t="s">
        <v>1551</v>
      </c>
      <c r="E65" s="47" t="s">
        <v>1551</v>
      </c>
      <c r="F65" s="34" t="s">
        <v>68</v>
      </c>
    </row>
    <row r="66" spans="1:6" s="29" customFormat="1" x14ac:dyDescent="0.2">
      <c r="B66" s="34">
        <v>1</v>
      </c>
      <c r="C66" s="34" t="s">
        <v>1552</v>
      </c>
      <c r="D66" s="47" t="s">
        <v>1553</v>
      </c>
      <c r="E66" s="47" t="s">
        <v>1553</v>
      </c>
      <c r="F66" s="34" t="s">
        <v>68</v>
      </c>
    </row>
    <row r="67" spans="1:6" s="29" customFormat="1" x14ac:dyDescent="0.2">
      <c r="B67" s="34"/>
      <c r="C67" s="34" t="s">
        <v>1554</v>
      </c>
      <c r="D67" s="47" t="s">
        <v>1555</v>
      </c>
      <c r="E67" s="47" t="s">
        <v>1555</v>
      </c>
      <c r="F67" s="34" t="s">
        <v>68</v>
      </c>
    </row>
    <row r="68" spans="1:6" s="29" customFormat="1" x14ac:dyDescent="0.2">
      <c r="B68" s="34"/>
      <c r="C68" s="34" t="s">
        <v>1556</v>
      </c>
      <c r="D68" s="47" t="s">
        <v>1557</v>
      </c>
      <c r="E68" s="47" t="s">
        <v>1557</v>
      </c>
      <c r="F68" s="34" t="s">
        <v>68</v>
      </c>
    </row>
    <row r="69" spans="1:6" s="29" customFormat="1" x14ac:dyDescent="0.2">
      <c r="B69" s="34">
        <v>2</v>
      </c>
      <c r="C69" s="34" t="s">
        <v>1558</v>
      </c>
      <c r="D69" s="47" t="s">
        <v>1559</v>
      </c>
      <c r="E69" s="47" t="s">
        <v>1559</v>
      </c>
      <c r="F69" s="34" t="s">
        <v>68</v>
      </c>
    </row>
    <row r="70" spans="1:6" s="29" customFormat="1" x14ac:dyDescent="0.2">
      <c r="B70" s="34"/>
      <c r="C70" s="34" t="s">
        <v>1560</v>
      </c>
      <c r="D70" s="47" t="s">
        <v>1561</v>
      </c>
      <c r="E70" s="47" t="s">
        <v>1561</v>
      </c>
      <c r="F70" s="34" t="s">
        <v>68</v>
      </c>
    </row>
    <row r="71" spans="1:6" s="13" customFormat="1" x14ac:dyDescent="0.2">
      <c r="A71" s="119"/>
      <c r="B71" s="120"/>
      <c r="C71" s="120"/>
      <c r="D71" s="63"/>
      <c r="E71" s="63"/>
      <c r="F71" s="63"/>
    </row>
    <row r="72" spans="1:6" s="13" customFormat="1" x14ac:dyDescent="0.2">
      <c r="A72" s="119" t="s">
        <v>1562</v>
      </c>
      <c r="B72" s="120" t="s">
        <v>1563</v>
      </c>
      <c r="C72" s="120" t="s">
        <v>1564</v>
      </c>
      <c r="D72" s="120" t="s">
        <v>1565</v>
      </c>
      <c r="E72" s="120" t="s">
        <v>1565</v>
      </c>
      <c r="F72" s="34" t="s">
        <v>68</v>
      </c>
    </row>
    <row r="73" spans="1:6" s="13" customFormat="1" x14ac:dyDescent="0.2">
      <c r="A73" s="119"/>
      <c r="B73" s="120">
        <v>1</v>
      </c>
      <c r="C73" s="120" t="s">
        <v>1566</v>
      </c>
      <c r="D73" s="12" t="s">
        <v>1567</v>
      </c>
      <c r="E73" s="12" t="s">
        <v>1567</v>
      </c>
      <c r="F73" s="34" t="s">
        <v>68</v>
      </c>
    </row>
    <row r="74" spans="1:6" s="13" customFormat="1" x14ac:dyDescent="0.2">
      <c r="A74" s="119"/>
      <c r="B74" s="120">
        <v>2</v>
      </c>
      <c r="C74" s="120" t="s">
        <v>1568</v>
      </c>
      <c r="D74" s="12" t="s">
        <v>1569</v>
      </c>
      <c r="E74" s="12" t="s">
        <v>1569</v>
      </c>
      <c r="F74" s="34" t="s">
        <v>68</v>
      </c>
    </row>
    <row r="75" spans="1:6" s="13" customFormat="1" x14ac:dyDescent="0.2">
      <c r="A75" s="119"/>
      <c r="B75" s="120"/>
      <c r="C75" s="120"/>
      <c r="D75" s="16"/>
      <c r="F75" s="32"/>
    </row>
    <row r="76" spans="1:6" s="13" customFormat="1" x14ac:dyDescent="0.2">
      <c r="A76" s="119"/>
      <c r="B76" s="120"/>
      <c r="F76" s="32"/>
    </row>
    <row r="77" spans="1:6" ht="13.15" customHeight="1" x14ac:dyDescent="0.2"/>
    <row r="78" spans="1:6" ht="13.15" customHeight="1" x14ac:dyDescent="0.2"/>
    <row r="79" spans="1:6" ht="13.15" customHeight="1" x14ac:dyDescent="0.2"/>
    <row r="80" spans="1:6" ht="13.15" customHeight="1" x14ac:dyDescent="0.2"/>
    <row r="81" ht="13.1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3.15" customHeight="1" x14ac:dyDescent="0.2"/>
    <row r="87" ht="13.15" customHeight="1" x14ac:dyDescent="0.2"/>
    <row r="88" ht="13.15" customHeight="1" x14ac:dyDescent="0.2"/>
    <row r="89" ht="13.15" customHeight="1" x14ac:dyDescent="0.2"/>
    <row r="90" ht="13.15" customHeight="1" x14ac:dyDescent="0.2"/>
    <row r="91" ht="13.15" customHeight="1" x14ac:dyDescent="0.2"/>
    <row r="92" ht="13.15" customHeight="1" x14ac:dyDescent="0.2"/>
    <row r="93" ht="13.15" customHeight="1" x14ac:dyDescent="0.2"/>
    <row r="94" ht="13.15" customHeight="1" x14ac:dyDescent="0.2"/>
    <row r="95" ht="13.15" customHeight="1" x14ac:dyDescent="0.2"/>
    <row r="96" ht="13.15" customHeight="1" x14ac:dyDescent="0.2"/>
    <row r="97" ht="13.15" customHeight="1" x14ac:dyDescent="0.2"/>
    <row r="98" ht="13.15" customHeight="1" x14ac:dyDescent="0.2"/>
    <row r="99" ht="13.15" customHeight="1" x14ac:dyDescent="0.2"/>
    <row r="100" ht="13.15" customHeight="1" x14ac:dyDescent="0.2"/>
    <row r="101" ht="13.15" customHeight="1" x14ac:dyDescent="0.2"/>
    <row r="102" ht="13.15" customHeight="1" x14ac:dyDescent="0.2"/>
    <row r="103" ht="13.15" customHeight="1" x14ac:dyDescent="0.2"/>
    <row r="104" ht="13.15" customHeight="1" x14ac:dyDescent="0.2"/>
    <row r="105" ht="13.15" customHeight="1" x14ac:dyDescent="0.2"/>
    <row r="106" ht="13.15" customHeight="1" x14ac:dyDescent="0.2"/>
    <row r="107" ht="13.15" customHeight="1" x14ac:dyDescent="0.2"/>
    <row r="108" ht="13.15" customHeight="1" x14ac:dyDescent="0.2"/>
    <row r="109" ht="13.15" customHeight="1" x14ac:dyDescent="0.2"/>
    <row r="110" ht="13.15" customHeight="1" x14ac:dyDescent="0.2"/>
    <row r="111" ht="13.15" customHeight="1" x14ac:dyDescent="0.2"/>
    <row r="112" ht="13.15" customHeight="1" x14ac:dyDescent="0.2"/>
    <row r="113" ht="13.15" customHeight="1" x14ac:dyDescent="0.2"/>
    <row r="114" ht="13.15" customHeight="1" x14ac:dyDescent="0.2"/>
    <row r="115" ht="13.15" customHeight="1" x14ac:dyDescent="0.2"/>
    <row r="116" ht="13.15" customHeight="1" x14ac:dyDescent="0.2"/>
    <row r="117" ht="13.15" customHeight="1" x14ac:dyDescent="0.2"/>
    <row r="118" ht="13.15" customHeight="1" x14ac:dyDescent="0.2"/>
    <row r="119" ht="13.15" customHeight="1" x14ac:dyDescent="0.2"/>
    <row r="120" ht="13.15" customHeight="1" x14ac:dyDescent="0.2"/>
    <row r="121" ht="13.15" customHeight="1" x14ac:dyDescent="0.2"/>
    <row r="122" ht="13.15" customHeight="1" x14ac:dyDescent="0.2"/>
    <row r="123" ht="13.15" customHeight="1" x14ac:dyDescent="0.2"/>
    <row r="124" ht="13.15" customHeight="1" x14ac:dyDescent="0.2"/>
    <row r="125" ht="13.15" customHeight="1" x14ac:dyDescent="0.2"/>
    <row r="126" ht="13.15" customHeight="1" x14ac:dyDescent="0.2"/>
    <row r="127" ht="13.15" customHeight="1" x14ac:dyDescent="0.2"/>
    <row r="128" ht="13.15" customHeight="1" x14ac:dyDescent="0.2"/>
    <row r="129" ht="13.15" customHeight="1" x14ac:dyDescent="0.2"/>
    <row r="130" ht="13.15" customHeight="1" x14ac:dyDescent="0.2"/>
    <row r="131" ht="13.15" customHeight="1" x14ac:dyDescent="0.2"/>
    <row r="132" ht="13.15" customHeight="1" x14ac:dyDescent="0.2"/>
    <row r="133" ht="13.15" customHeight="1" x14ac:dyDescent="0.2"/>
    <row r="134" ht="13.15" customHeight="1" x14ac:dyDescent="0.2"/>
    <row r="135" ht="13.15" customHeight="1" x14ac:dyDescent="0.2"/>
    <row r="136" ht="13.15" customHeight="1" x14ac:dyDescent="0.2"/>
    <row r="137" ht="13.15" customHeight="1" x14ac:dyDescent="0.2"/>
    <row r="138" ht="13.15" customHeight="1" x14ac:dyDescent="0.2"/>
    <row r="139" ht="13.15" customHeight="1" x14ac:dyDescent="0.2"/>
    <row r="140" ht="13.15" customHeight="1" x14ac:dyDescent="0.2"/>
    <row r="141" ht="13.15" customHeight="1" x14ac:dyDescent="0.2"/>
    <row r="142" ht="13.15" customHeight="1" x14ac:dyDescent="0.2"/>
    <row r="143" ht="13.15" customHeight="1" x14ac:dyDescent="0.2"/>
    <row r="144" ht="13.15" customHeight="1" x14ac:dyDescent="0.2"/>
    <row r="145" ht="13.15" customHeight="1" x14ac:dyDescent="0.2"/>
    <row r="146" ht="13.15" customHeight="1" x14ac:dyDescent="0.2"/>
    <row r="147" ht="13.15" customHeight="1" x14ac:dyDescent="0.2"/>
    <row r="148" ht="13.15" customHeight="1" x14ac:dyDescent="0.2"/>
    <row r="149" ht="13.15" customHeight="1" x14ac:dyDescent="0.2"/>
    <row r="150" ht="13.15" customHeight="1" x14ac:dyDescent="0.2"/>
    <row r="151" ht="13.15" customHeight="1" x14ac:dyDescent="0.2"/>
    <row r="152" ht="13.15" customHeight="1" x14ac:dyDescent="0.2"/>
    <row r="153" ht="13.15" customHeight="1" x14ac:dyDescent="0.2"/>
    <row r="154" ht="13.15" customHeight="1" x14ac:dyDescent="0.2"/>
    <row r="155" ht="13.15" customHeight="1" x14ac:dyDescent="0.2"/>
    <row r="156" ht="13.15" customHeight="1" x14ac:dyDescent="0.2"/>
    <row r="157" ht="13.15" customHeight="1" x14ac:dyDescent="0.2"/>
    <row r="158" ht="13.15" customHeight="1" x14ac:dyDescent="0.2"/>
    <row r="159" ht="13.15" customHeight="1" x14ac:dyDescent="0.2"/>
    <row r="160" ht="13.15" customHeight="1" x14ac:dyDescent="0.2"/>
    <row r="161" ht="13.15" customHeight="1" x14ac:dyDescent="0.2"/>
    <row r="162" ht="13.15" customHeight="1" x14ac:dyDescent="0.2"/>
    <row r="163" ht="13.15" customHeight="1" x14ac:dyDescent="0.2"/>
    <row r="164" ht="13.15" customHeight="1" x14ac:dyDescent="0.2"/>
    <row r="165" ht="13.15" customHeight="1" x14ac:dyDescent="0.2"/>
    <row r="166" ht="13.15" customHeight="1" x14ac:dyDescent="0.2"/>
    <row r="167" ht="13.15" customHeight="1" x14ac:dyDescent="0.2"/>
    <row r="168" ht="13.15" customHeight="1" x14ac:dyDescent="0.2"/>
    <row r="169" ht="13.15" customHeight="1" x14ac:dyDescent="0.2"/>
    <row r="170" ht="13.15" customHeight="1" x14ac:dyDescent="0.2"/>
    <row r="171" ht="13.15" customHeight="1" x14ac:dyDescent="0.2"/>
    <row r="172" ht="13.15" customHeight="1" x14ac:dyDescent="0.2"/>
    <row r="173" ht="13.15" customHeight="1" x14ac:dyDescent="0.2"/>
    <row r="174" ht="13.15" customHeight="1" x14ac:dyDescent="0.2"/>
    <row r="175" ht="13.15" customHeight="1" x14ac:dyDescent="0.2"/>
    <row r="176" ht="13.15" customHeight="1" x14ac:dyDescent="0.2"/>
    <row r="177" ht="13.15" customHeight="1" x14ac:dyDescent="0.2"/>
    <row r="178" ht="13.15" customHeight="1" x14ac:dyDescent="0.2"/>
    <row r="179" ht="13.15" customHeight="1" x14ac:dyDescent="0.2"/>
    <row r="180" ht="13.15" customHeight="1" x14ac:dyDescent="0.2"/>
    <row r="181" ht="13.15" customHeight="1" x14ac:dyDescent="0.2"/>
    <row r="182" ht="13.15" customHeight="1" x14ac:dyDescent="0.2"/>
    <row r="183" ht="13.15" customHeight="1" x14ac:dyDescent="0.2"/>
    <row r="184" ht="13.15" customHeight="1" x14ac:dyDescent="0.2"/>
    <row r="185" ht="13.15" customHeight="1" x14ac:dyDescent="0.2"/>
    <row r="186" ht="13.15" customHeight="1" x14ac:dyDescent="0.2"/>
    <row r="187" ht="13.15" customHeight="1" x14ac:dyDescent="0.2"/>
    <row r="188" ht="13.15" customHeight="1" x14ac:dyDescent="0.2"/>
    <row r="189" ht="13.15" customHeight="1" x14ac:dyDescent="0.2"/>
    <row r="190" ht="13.15" customHeight="1" x14ac:dyDescent="0.2"/>
    <row r="191" ht="13.15" customHeight="1" x14ac:dyDescent="0.2"/>
    <row r="192" ht="13.15" customHeight="1" x14ac:dyDescent="0.2"/>
    <row r="193" ht="13.15" customHeight="1" x14ac:dyDescent="0.2"/>
    <row r="194" ht="13.15" customHeight="1" x14ac:dyDescent="0.2"/>
    <row r="195" ht="13.15" customHeight="1" x14ac:dyDescent="0.2"/>
    <row r="196" ht="13.15" customHeight="1" x14ac:dyDescent="0.2"/>
    <row r="197" ht="13.15" customHeight="1" x14ac:dyDescent="0.2"/>
    <row r="198" ht="13.15" customHeight="1" x14ac:dyDescent="0.2"/>
    <row r="199" ht="13.15" customHeight="1" x14ac:dyDescent="0.2"/>
    <row r="200" ht="13.15" customHeight="1" x14ac:dyDescent="0.2"/>
    <row r="201" ht="13.15" customHeight="1" x14ac:dyDescent="0.2"/>
    <row r="202" ht="13.15" customHeight="1" x14ac:dyDescent="0.2"/>
    <row r="203" ht="13.15" customHeight="1" x14ac:dyDescent="0.2"/>
    <row r="204" ht="13.15" customHeight="1" x14ac:dyDescent="0.2"/>
    <row r="205" ht="13.15" customHeight="1" x14ac:dyDescent="0.2"/>
    <row r="206" ht="13.15" customHeight="1" x14ac:dyDescent="0.2"/>
    <row r="207" ht="13.15" customHeight="1" x14ac:dyDescent="0.2"/>
    <row r="208" ht="13.15" customHeight="1" x14ac:dyDescent="0.2"/>
    <row r="209" ht="13.15" customHeight="1" x14ac:dyDescent="0.2"/>
    <row r="210" ht="13.15" customHeight="1" x14ac:dyDescent="0.2"/>
    <row r="211" ht="13.15" customHeight="1" x14ac:dyDescent="0.2"/>
    <row r="212" ht="13.15" customHeight="1" x14ac:dyDescent="0.2"/>
    <row r="213" ht="13.15" customHeight="1" x14ac:dyDescent="0.2"/>
    <row r="214" ht="13.15" customHeight="1" x14ac:dyDescent="0.2"/>
    <row r="215" ht="13.15" customHeight="1" x14ac:dyDescent="0.2"/>
    <row r="216" ht="13.15" customHeight="1" x14ac:dyDescent="0.2"/>
    <row r="217" ht="13.15" customHeight="1" x14ac:dyDescent="0.2"/>
    <row r="218" ht="13.15" customHeight="1" x14ac:dyDescent="0.2"/>
    <row r="219" ht="13.15" customHeight="1" x14ac:dyDescent="0.2"/>
    <row r="220" ht="13.15" customHeight="1" x14ac:dyDescent="0.2"/>
    <row r="221" ht="13.15" customHeight="1" x14ac:dyDescent="0.2"/>
    <row r="222" ht="13.15" customHeight="1" x14ac:dyDescent="0.2"/>
    <row r="223" ht="13.15" customHeight="1" x14ac:dyDescent="0.2"/>
    <row r="224" ht="13.15" customHeight="1" x14ac:dyDescent="0.2"/>
    <row r="225" ht="13.15" customHeight="1" x14ac:dyDescent="0.2"/>
    <row r="226" ht="13.15" customHeight="1" x14ac:dyDescent="0.2"/>
    <row r="227" ht="13.15" customHeight="1" x14ac:dyDescent="0.2"/>
    <row r="228" ht="13.15" customHeight="1" x14ac:dyDescent="0.2"/>
    <row r="229" ht="13.15" customHeight="1" x14ac:dyDescent="0.2"/>
    <row r="230" ht="13.15" customHeight="1" x14ac:dyDescent="0.2"/>
    <row r="231" ht="13.15" customHeight="1" x14ac:dyDescent="0.2"/>
    <row r="232" ht="13.15" customHeight="1" x14ac:dyDescent="0.2"/>
    <row r="233" ht="13.15" customHeight="1" x14ac:dyDescent="0.2"/>
    <row r="234" ht="13.15" customHeight="1" x14ac:dyDescent="0.2"/>
    <row r="235" ht="13.15" customHeight="1" x14ac:dyDescent="0.2"/>
    <row r="236" ht="13.15" customHeight="1" x14ac:dyDescent="0.2"/>
    <row r="237" ht="13.15" customHeight="1" x14ac:dyDescent="0.2"/>
    <row r="238" ht="13.15" customHeight="1" x14ac:dyDescent="0.2"/>
    <row r="239" ht="13.15" customHeight="1" x14ac:dyDescent="0.2"/>
    <row r="240" ht="13.15" customHeight="1" x14ac:dyDescent="0.2"/>
    <row r="241" ht="13.15" customHeight="1" x14ac:dyDescent="0.2"/>
    <row r="242" ht="13.15" customHeight="1" x14ac:dyDescent="0.2"/>
    <row r="243" ht="13.15" customHeight="1" x14ac:dyDescent="0.2"/>
    <row r="244" ht="13.15" customHeight="1" x14ac:dyDescent="0.2"/>
    <row r="245" ht="13.15" customHeight="1" x14ac:dyDescent="0.2"/>
    <row r="246" ht="13.15" customHeight="1" x14ac:dyDescent="0.2"/>
    <row r="247" ht="13.15" customHeight="1" x14ac:dyDescent="0.2"/>
    <row r="248" ht="13.15" customHeight="1" x14ac:dyDescent="0.2"/>
    <row r="249" ht="13.15" customHeight="1" x14ac:dyDescent="0.2"/>
    <row r="250" ht="13.15" customHeight="1" x14ac:dyDescent="0.2"/>
    <row r="251" ht="13.15" customHeight="1" x14ac:dyDescent="0.2"/>
    <row r="252" ht="13.15" customHeight="1" x14ac:dyDescent="0.2"/>
    <row r="253" ht="13.15" customHeight="1" x14ac:dyDescent="0.2"/>
    <row r="254" ht="13.15" customHeight="1" x14ac:dyDescent="0.2"/>
    <row r="255" ht="13.15" customHeight="1" x14ac:dyDescent="0.2"/>
    <row r="256" ht="13.15" customHeight="1" x14ac:dyDescent="0.2"/>
    <row r="257" ht="13.15" customHeight="1" x14ac:dyDescent="0.2"/>
    <row r="258" ht="13.15" customHeight="1" x14ac:dyDescent="0.2"/>
    <row r="259" ht="13.15" customHeight="1" x14ac:dyDescent="0.2"/>
    <row r="260" ht="13.15" customHeight="1" x14ac:dyDescent="0.2"/>
    <row r="261" ht="13.15" customHeight="1" x14ac:dyDescent="0.2"/>
    <row r="262" ht="13.15" customHeight="1" x14ac:dyDescent="0.2"/>
    <row r="263" ht="13.15" customHeight="1" x14ac:dyDescent="0.2"/>
    <row r="264" ht="13.15" customHeight="1" x14ac:dyDescent="0.2"/>
    <row r="265" ht="13.15" customHeight="1" x14ac:dyDescent="0.2"/>
    <row r="266" ht="13.15" customHeight="1" x14ac:dyDescent="0.2"/>
    <row r="267" ht="13.15" customHeight="1" x14ac:dyDescent="0.2"/>
    <row r="268" ht="13.15" customHeight="1" x14ac:dyDescent="0.2"/>
    <row r="269" ht="13.15" customHeight="1" x14ac:dyDescent="0.2"/>
    <row r="270" ht="13.15" customHeight="1" x14ac:dyDescent="0.2"/>
    <row r="271" ht="13.15" customHeight="1" x14ac:dyDescent="0.2"/>
    <row r="272" ht="13.15" customHeight="1" x14ac:dyDescent="0.2"/>
    <row r="273" ht="13.15" customHeight="1" x14ac:dyDescent="0.2"/>
    <row r="274" ht="13.15" customHeight="1" x14ac:dyDescent="0.2"/>
    <row r="275" ht="13.15" customHeight="1" x14ac:dyDescent="0.2"/>
    <row r="276" ht="13.15" customHeight="1" x14ac:dyDescent="0.2"/>
    <row r="277" ht="13.15" customHeight="1" x14ac:dyDescent="0.2"/>
    <row r="278" ht="13.15" customHeight="1" x14ac:dyDescent="0.2"/>
    <row r="279" ht="13.15" customHeight="1" x14ac:dyDescent="0.2"/>
    <row r="280" ht="13.15" customHeight="1" x14ac:dyDescent="0.2"/>
    <row r="281" ht="13.15" customHeight="1" x14ac:dyDescent="0.2"/>
    <row r="282" ht="13.15" customHeight="1" x14ac:dyDescent="0.2"/>
    <row r="283" ht="13.15" customHeight="1" x14ac:dyDescent="0.2"/>
    <row r="284" ht="13.15" customHeight="1" x14ac:dyDescent="0.2"/>
    <row r="285" ht="13.15" customHeight="1" x14ac:dyDescent="0.2"/>
    <row r="286" ht="13.15" customHeight="1" x14ac:dyDescent="0.2"/>
    <row r="287" ht="13.15" customHeight="1" x14ac:dyDescent="0.2"/>
    <row r="288" ht="13.15" customHeight="1" x14ac:dyDescent="0.2"/>
    <row r="289" ht="13.15" customHeight="1" x14ac:dyDescent="0.2"/>
    <row r="290" ht="13.15" customHeight="1" x14ac:dyDescent="0.2"/>
    <row r="291" ht="13.15" customHeight="1" x14ac:dyDescent="0.2"/>
    <row r="292" ht="13.15" customHeight="1" x14ac:dyDescent="0.2"/>
    <row r="293" ht="13.15" customHeight="1" x14ac:dyDescent="0.2"/>
    <row r="294" ht="13.15" customHeight="1" x14ac:dyDescent="0.2"/>
    <row r="295" ht="13.15" customHeight="1" x14ac:dyDescent="0.2"/>
    <row r="296" ht="13.15" customHeight="1" x14ac:dyDescent="0.2"/>
    <row r="297" ht="13.15" customHeight="1" x14ac:dyDescent="0.2"/>
    <row r="298" ht="13.15" customHeight="1" x14ac:dyDescent="0.2"/>
    <row r="299" ht="13.15" customHeight="1" x14ac:dyDescent="0.2"/>
    <row r="300" ht="13.15" customHeight="1" x14ac:dyDescent="0.2"/>
    <row r="301" ht="13.15" customHeight="1" x14ac:dyDescent="0.2"/>
    <row r="302" ht="13.15" customHeight="1" x14ac:dyDescent="0.2"/>
    <row r="303" ht="13.15" customHeight="1" x14ac:dyDescent="0.2"/>
    <row r="304" ht="13.15" customHeight="1" x14ac:dyDescent="0.2"/>
    <row r="305" ht="13.15" customHeight="1" x14ac:dyDescent="0.2"/>
    <row r="306" ht="13.15" customHeight="1" x14ac:dyDescent="0.2"/>
    <row r="307" ht="13.15" customHeight="1" x14ac:dyDescent="0.2"/>
    <row r="308" ht="13.15" customHeight="1" x14ac:dyDescent="0.2"/>
    <row r="309" ht="13.15" customHeight="1" x14ac:dyDescent="0.2"/>
    <row r="310" ht="13.15" customHeight="1" x14ac:dyDescent="0.2"/>
    <row r="311" ht="13.15" customHeight="1" x14ac:dyDescent="0.2"/>
    <row r="312" ht="13.15" customHeight="1" x14ac:dyDescent="0.2"/>
    <row r="313" ht="13.15" customHeight="1" x14ac:dyDescent="0.2"/>
    <row r="314" ht="13.15" customHeight="1" x14ac:dyDescent="0.2"/>
    <row r="315" ht="13.15" customHeight="1" x14ac:dyDescent="0.2"/>
    <row r="316" ht="13.15" customHeight="1" x14ac:dyDescent="0.2"/>
    <row r="317" ht="13.15" customHeight="1" x14ac:dyDescent="0.2"/>
    <row r="318" ht="13.15" customHeight="1" x14ac:dyDescent="0.2"/>
    <row r="319" ht="13.15" customHeight="1" x14ac:dyDescent="0.2"/>
    <row r="320" ht="13.15" customHeight="1" x14ac:dyDescent="0.2"/>
    <row r="321" ht="13.15" customHeight="1" x14ac:dyDescent="0.2"/>
    <row r="322" ht="13.15" customHeight="1" x14ac:dyDescent="0.2"/>
    <row r="323" ht="13.15" customHeight="1" x14ac:dyDescent="0.2"/>
    <row r="324" ht="13.15" customHeight="1" x14ac:dyDescent="0.2"/>
    <row r="325" ht="13.15" customHeight="1" x14ac:dyDescent="0.2"/>
    <row r="326" ht="13.15" customHeight="1" x14ac:dyDescent="0.2"/>
    <row r="327" ht="13.15" customHeight="1" x14ac:dyDescent="0.2"/>
    <row r="328" ht="13.15" customHeight="1" x14ac:dyDescent="0.2"/>
    <row r="329" ht="13.15" customHeight="1" x14ac:dyDescent="0.2"/>
    <row r="330" ht="13.15" customHeight="1" x14ac:dyDescent="0.2"/>
    <row r="331" ht="13.15" customHeight="1" x14ac:dyDescent="0.2"/>
    <row r="332" ht="13.15" customHeight="1" x14ac:dyDescent="0.2"/>
    <row r="333" ht="13.15" customHeight="1" x14ac:dyDescent="0.2"/>
    <row r="334" ht="13.15" customHeight="1" x14ac:dyDescent="0.2"/>
    <row r="335" ht="13.15" customHeight="1" x14ac:dyDescent="0.2"/>
    <row r="336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  <row r="411" ht="13.15" customHeight="1" x14ac:dyDescent="0.2"/>
    <row r="412" ht="13.15" customHeight="1" x14ac:dyDescent="0.2"/>
    <row r="413" ht="13.15" customHeight="1" x14ac:dyDescent="0.2"/>
    <row r="414" ht="13.15" customHeight="1" x14ac:dyDescent="0.2"/>
    <row r="415" ht="13.15" customHeight="1" x14ac:dyDescent="0.2"/>
    <row r="416" ht="13.15" customHeight="1" x14ac:dyDescent="0.2"/>
    <row r="417" ht="13.15" customHeight="1" x14ac:dyDescent="0.2"/>
    <row r="418" ht="13.15" customHeight="1" x14ac:dyDescent="0.2"/>
    <row r="419" ht="13.15" customHeight="1" x14ac:dyDescent="0.2"/>
    <row r="420" ht="13.15" customHeight="1" x14ac:dyDescent="0.2"/>
    <row r="421" ht="13.15" customHeight="1" x14ac:dyDescent="0.2"/>
    <row r="422" ht="13.15" customHeight="1" x14ac:dyDescent="0.2"/>
    <row r="423" ht="13.15" customHeight="1" x14ac:dyDescent="0.2"/>
    <row r="424" ht="13.15" customHeight="1" x14ac:dyDescent="0.2"/>
    <row r="425" ht="13.15" customHeight="1" x14ac:dyDescent="0.2"/>
    <row r="426" ht="13.15" customHeight="1" x14ac:dyDescent="0.2"/>
    <row r="427" ht="13.15" customHeight="1" x14ac:dyDescent="0.2"/>
    <row r="428" ht="13.15" customHeight="1" x14ac:dyDescent="0.2"/>
    <row r="429" ht="13.15" customHeight="1" x14ac:dyDescent="0.2"/>
    <row r="430" ht="13.15" customHeight="1" x14ac:dyDescent="0.2"/>
    <row r="431" ht="13.15" customHeight="1" x14ac:dyDescent="0.2"/>
    <row r="432" ht="13.15" customHeight="1" x14ac:dyDescent="0.2"/>
    <row r="433" ht="13.15" customHeight="1" x14ac:dyDescent="0.2"/>
    <row r="434" ht="13.15" customHeight="1" x14ac:dyDescent="0.2"/>
    <row r="435" ht="13.15" customHeight="1" x14ac:dyDescent="0.2"/>
    <row r="436" ht="13.15" customHeight="1" x14ac:dyDescent="0.2"/>
    <row r="437" ht="13.15" customHeight="1" x14ac:dyDescent="0.2"/>
    <row r="438" ht="13.15" customHeight="1" x14ac:dyDescent="0.2"/>
    <row r="439" ht="13.15" customHeight="1" x14ac:dyDescent="0.2"/>
    <row r="440" ht="13.15" customHeight="1" x14ac:dyDescent="0.2"/>
    <row r="441" ht="13.15" customHeight="1" x14ac:dyDescent="0.2"/>
    <row r="442" ht="13.15" customHeight="1" x14ac:dyDescent="0.2"/>
    <row r="443" ht="13.15" customHeight="1" x14ac:dyDescent="0.2"/>
    <row r="444" ht="13.15" customHeight="1" x14ac:dyDescent="0.2"/>
    <row r="445" ht="13.15" customHeight="1" x14ac:dyDescent="0.2"/>
    <row r="446" ht="13.15" customHeight="1" x14ac:dyDescent="0.2"/>
    <row r="447" ht="13.15" customHeight="1" x14ac:dyDescent="0.2"/>
    <row r="448" ht="13.15" customHeight="1" x14ac:dyDescent="0.2"/>
    <row r="449" ht="13.15" customHeight="1" x14ac:dyDescent="0.2"/>
    <row r="450" ht="13.15" customHeight="1" x14ac:dyDescent="0.2"/>
    <row r="451" ht="13.15" customHeight="1" x14ac:dyDescent="0.2"/>
    <row r="452" ht="13.15" customHeight="1" x14ac:dyDescent="0.2"/>
    <row r="453" ht="13.15" customHeight="1" x14ac:dyDescent="0.2"/>
    <row r="454" ht="13.15" customHeight="1" x14ac:dyDescent="0.2"/>
    <row r="455" ht="13.15" customHeight="1" x14ac:dyDescent="0.2"/>
    <row r="456" ht="13.15" customHeight="1" x14ac:dyDescent="0.2"/>
    <row r="457" ht="13.15" customHeight="1" x14ac:dyDescent="0.2"/>
    <row r="458" ht="13.15" customHeight="1" x14ac:dyDescent="0.2"/>
    <row r="459" ht="13.15" customHeight="1" x14ac:dyDescent="0.2"/>
    <row r="460" ht="13.15" customHeight="1" x14ac:dyDescent="0.2"/>
    <row r="461" ht="13.15" customHeight="1" x14ac:dyDescent="0.2"/>
    <row r="462" ht="13.15" customHeight="1" x14ac:dyDescent="0.2"/>
    <row r="463" ht="13.15" customHeight="1" x14ac:dyDescent="0.2"/>
    <row r="464" ht="13.15" customHeight="1" x14ac:dyDescent="0.2"/>
    <row r="465" ht="13.15" customHeight="1" x14ac:dyDescent="0.2"/>
    <row r="466" ht="13.15" customHeight="1" x14ac:dyDescent="0.2"/>
    <row r="467" ht="13.15" customHeight="1" x14ac:dyDescent="0.2"/>
    <row r="468" ht="13.15" customHeight="1" x14ac:dyDescent="0.2"/>
    <row r="469" ht="13.15" customHeight="1" x14ac:dyDescent="0.2"/>
    <row r="470" ht="13.15" customHeight="1" x14ac:dyDescent="0.2"/>
    <row r="471" ht="13.15" customHeight="1" x14ac:dyDescent="0.2"/>
    <row r="472" ht="13.15" customHeight="1" x14ac:dyDescent="0.2"/>
    <row r="473" ht="13.15" customHeight="1" x14ac:dyDescent="0.2"/>
    <row r="474" ht="13.15" customHeight="1" x14ac:dyDescent="0.2"/>
    <row r="475" ht="13.15" customHeight="1" x14ac:dyDescent="0.2"/>
    <row r="476" ht="13.15" customHeight="1" x14ac:dyDescent="0.2"/>
    <row r="477" ht="13.15" customHeight="1" x14ac:dyDescent="0.2"/>
    <row r="478" ht="13.15" customHeight="1" x14ac:dyDescent="0.2"/>
    <row r="479" ht="13.15" customHeight="1" x14ac:dyDescent="0.2"/>
    <row r="480" ht="13.15" customHeight="1" x14ac:dyDescent="0.2"/>
    <row r="481" spans="8:8" ht="13.15" customHeight="1" x14ac:dyDescent="0.2"/>
    <row r="482" spans="8:8" ht="13.15" customHeight="1" x14ac:dyDescent="0.2"/>
    <row r="483" spans="8:8" ht="13.15" customHeight="1" x14ac:dyDescent="0.2"/>
    <row r="484" spans="8:8" ht="13.15" customHeight="1" x14ac:dyDescent="0.2"/>
    <row r="485" spans="8:8" ht="13.15" customHeight="1" x14ac:dyDescent="0.2"/>
    <row r="486" spans="8:8" ht="13.15" customHeight="1" x14ac:dyDescent="0.2"/>
    <row r="487" spans="8:8" ht="13.15" customHeight="1" x14ac:dyDescent="0.2"/>
    <row r="488" spans="8:8" ht="13.15" customHeight="1" x14ac:dyDescent="0.2"/>
    <row r="489" spans="8:8" ht="13.15" customHeight="1" x14ac:dyDescent="0.2"/>
    <row r="490" spans="8:8" ht="13.15" customHeight="1" x14ac:dyDescent="0.2"/>
    <row r="491" spans="8:8" ht="13.15" customHeight="1" x14ac:dyDescent="0.2"/>
    <row r="492" spans="8:8" ht="13.15" customHeight="1" x14ac:dyDescent="0.2">
      <c r="H492" s="83" t="s">
        <v>32</v>
      </c>
    </row>
    <row r="493" spans="8:8" ht="13.15" customHeight="1" x14ac:dyDescent="0.2"/>
    <row r="494" spans="8:8" ht="13.15" customHeight="1" x14ac:dyDescent="0.2"/>
    <row r="495" spans="8:8" ht="13.15" customHeight="1" x14ac:dyDescent="0.2"/>
    <row r="496" spans="8:8" ht="13.15" customHeight="1" x14ac:dyDescent="0.2"/>
    <row r="497" ht="13.15" customHeight="1" x14ac:dyDescent="0.2"/>
    <row r="498" ht="13.15" customHeight="1" x14ac:dyDescent="0.2"/>
    <row r="499" ht="13.15" customHeight="1" x14ac:dyDescent="0.2"/>
    <row r="500" ht="13.15" customHeight="1" x14ac:dyDescent="0.2"/>
    <row r="501" ht="13.15" customHeight="1" x14ac:dyDescent="0.2"/>
    <row r="502" ht="13.15" customHeight="1" x14ac:dyDescent="0.2"/>
    <row r="503" ht="13.15" customHeight="1" x14ac:dyDescent="0.2"/>
    <row r="504" ht="13.15" customHeight="1" x14ac:dyDescent="0.2"/>
    <row r="505" ht="13.15" customHeight="1" x14ac:dyDescent="0.2"/>
    <row r="506" ht="13.15" customHeight="1" x14ac:dyDescent="0.2"/>
    <row r="507" ht="13.15" customHeight="1" x14ac:dyDescent="0.2"/>
    <row r="508" ht="13.15" customHeight="1" x14ac:dyDescent="0.2"/>
    <row r="509" ht="13.15" customHeight="1" x14ac:dyDescent="0.2"/>
    <row r="510" ht="13.15" customHeight="1" x14ac:dyDescent="0.2"/>
    <row r="511" ht="13.15" customHeight="1" x14ac:dyDescent="0.2"/>
    <row r="512" ht="13.15" customHeight="1" x14ac:dyDescent="0.2"/>
    <row r="513" ht="13.15" customHeight="1" x14ac:dyDescent="0.2"/>
    <row r="514" ht="13.15" customHeight="1" x14ac:dyDescent="0.2"/>
    <row r="515" ht="13.15" customHeight="1" x14ac:dyDescent="0.2"/>
    <row r="516" ht="13.15" customHeight="1" x14ac:dyDescent="0.2"/>
    <row r="517" ht="13.15" customHeight="1" x14ac:dyDescent="0.2"/>
    <row r="518" ht="13.15" customHeight="1" x14ac:dyDescent="0.2"/>
    <row r="519" ht="13.15" customHeight="1" x14ac:dyDescent="0.2"/>
    <row r="520" ht="13.15" customHeight="1" x14ac:dyDescent="0.2"/>
    <row r="521" ht="13.15" customHeight="1" x14ac:dyDescent="0.2"/>
    <row r="522" ht="13.15" customHeight="1" x14ac:dyDescent="0.2"/>
    <row r="523" ht="13.15" customHeight="1" x14ac:dyDescent="0.2"/>
    <row r="524" ht="13.15" customHeight="1" x14ac:dyDescent="0.2"/>
    <row r="525" ht="13.15" customHeight="1" x14ac:dyDescent="0.2"/>
    <row r="526" ht="13.15" customHeight="1" x14ac:dyDescent="0.2"/>
    <row r="527" ht="13.15" customHeight="1" x14ac:dyDescent="0.2"/>
    <row r="528" ht="13.15" customHeight="1" x14ac:dyDescent="0.2"/>
    <row r="529" ht="13.15" customHeight="1" x14ac:dyDescent="0.2"/>
    <row r="530" ht="13.15" customHeight="1" x14ac:dyDescent="0.2"/>
    <row r="531" ht="13.15" customHeight="1" x14ac:dyDescent="0.2"/>
    <row r="532" ht="13.15" customHeight="1" x14ac:dyDescent="0.2"/>
    <row r="533" ht="13.15" customHeight="1" x14ac:dyDescent="0.2"/>
    <row r="534" ht="13.15" customHeight="1" x14ac:dyDescent="0.2"/>
    <row r="535" ht="13.15" customHeight="1" x14ac:dyDescent="0.2"/>
    <row r="536" ht="13.15" customHeight="1" x14ac:dyDescent="0.2"/>
    <row r="537" ht="13.15" customHeight="1" x14ac:dyDescent="0.2"/>
    <row r="538" ht="13.15" customHeight="1" x14ac:dyDescent="0.2"/>
    <row r="539" ht="13.15" customHeight="1" x14ac:dyDescent="0.2"/>
    <row r="540" ht="13.15" customHeight="1" x14ac:dyDescent="0.2"/>
    <row r="541" ht="13.15" customHeight="1" x14ac:dyDescent="0.2"/>
    <row r="542" ht="13.15" customHeight="1" x14ac:dyDescent="0.2"/>
    <row r="543" ht="13.15" customHeight="1" x14ac:dyDescent="0.2"/>
    <row r="544" ht="13.15" customHeight="1" x14ac:dyDescent="0.2"/>
    <row r="545" ht="13.15" customHeight="1" x14ac:dyDescent="0.2"/>
    <row r="546" ht="13.15" customHeight="1" x14ac:dyDescent="0.2"/>
    <row r="547" ht="13.15" customHeight="1" x14ac:dyDescent="0.2"/>
    <row r="548" ht="13.15" customHeight="1" x14ac:dyDescent="0.2"/>
    <row r="549" ht="13.15" customHeight="1" x14ac:dyDescent="0.2"/>
    <row r="550" ht="13.15" customHeight="1" x14ac:dyDescent="0.2"/>
    <row r="551" ht="13.15" customHeight="1" x14ac:dyDescent="0.2"/>
    <row r="552" ht="13.15" customHeight="1" x14ac:dyDescent="0.2"/>
    <row r="553" ht="13.15" customHeight="1" x14ac:dyDescent="0.2"/>
    <row r="554" ht="13.15" customHeight="1" x14ac:dyDescent="0.2"/>
    <row r="555" ht="13.15" customHeight="1" x14ac:dyDescent="0.2"/>
    <row r="556" ht="13.15" customHeight="1" x14ac:dyDescent="0.2"/>
    <row r="557" ht="13.15" customHeight="1" x14ac:dyDescent="0.2"/>
    <row r="558" ht="13.15" customHeight="1" x14ac:dyDescent="0.2"/>
    <row r="559" ht="13.15" customHeight="1" x14ac:dyDescent="0.2"/>
    <row r="560" ht="13.15" customHeight="1" x14ac:dyDescent="0.2"/>
    <row r="561" ht="13.15" customHeight="1" x14ac:dyDescent="0.2"/>
    <row r="562" ht="13.15" customHeight="1" x14ac:dyDescent="0.2"/>
    <row r="563" ht="13.15" customHeight="1" x14ac:dyDescent="0.2"/>
    <row r="564" ht="13.15" customHeight="1" x14ac:dyDescent="0.2"/>
    <row r="565" ht="13.15" customHeight="1" x14ac:dyDescent="0.2"/>
    <row r="566" ht="13.15" customHeight="1" x14ac:dyDescent="0.2"/>
    <row r="567" ht="13.15" customHeight="1" x14ac:dyDescent="0.2"/>
    <row r="568" ht="13.15" customHeight="1" x14ac:dyDescent="0.2"/>
    <row r="569" ht="13.15" customHeight="1" x14ac:dyDescent="0.2"/>
    <row r="570" ht="13.15" customHeight="1" x14ac:dyDescent="0.2"/>
    <row r="571" ht="13.15" customHeight="1" x14ac:dyDescent="0.2"/>
    <row r="572" ht="13.15" customHeight="1" x14ac:dyDescent="0.2"/>
    <row r="573" ht="13.15" customHeight="1" x14ac:dyDescent="0.2"/>
    <row r="574" ht="13.15" customHeight="1" x14ac:dyDescent="0.2"/>
    <row r="575" ht="13.15" customHeight="1" x14ac:dyDescent="0.2"/>
    <row r="576" ht="13.15" customHeight="1" x14ac:dyDescent="0.2"/>
    <row r="577" ht="13.15" customHeight="1" x14ac:dyDescent="0.2"/>
    <row r="578" ht="13.15" customHeight="1" x14ac:dyDescent="0.2"/>
    <row r="579" ht="13.15" customHeight="1" x14ac:dyDescent="0.2"/>
    <row r="580" ht="13.15" customHeight="1" x14ac:dyDescent="0.2"/>
    <row r="581" ht="13.15" customHeight="1" x14ac:dyDescent="0.2"/>
    <row r="582" ht="13.15" customHeight="1" x14ac:dyDescent="0.2"/>
    <row r="583" ht="13.15" customHeight="1" x14ac:dyDescent="0.2"/>
    <row r="584" ht="13.15" customHeight="1" x14ac:dyDescent="0.2"/>
    <row r="585" ht="13.15" customHeight="1" x14ac:dyDescent="0.2"/>
    <row r="586" ht="13.15" customHeight="1" x14ac:dyDescent="0.2"/>
    <row r="587" ht="13.15" customHeight="1" x14ac:dyDescent="0.2"/>
    <row r="588" ht="13.15" customHeight="1" x14ac:dyDescent="0.2"/>
    <row r="589" ht="13.15" customHeight="1" x14ac:dyDescent="0.2"/>
    <row r="590" ht="13.15" customHeight="1" x14ac:dyDescent="0.2"/>
    <row r="591" ht="13.15" customHeight="1" x14ac:dyDescent="0.2"/>
    <row r="592" ht="13.15" customHeight="1" x14ac:dyDescent="0.2"/>
    <row r="593" ht="13.15" customHeight="1" x14ac:dyDescent="0.2"/>
    <row r="594" ht="13.15" customHeight="1" x14ac:dyDescent="0.2"/>
    <row r="595" ht="13.15" customHeight="1" x14ac:dyDescent="0.2"/>
    <row r="596" ht="13.15" customHeight="1" x14ac:dyDescent="0.2"/>
    <row r="597" ht="13.15" customHeight="1" x14ac:dyDescent="0.2"/>
    <row r="598" ht="13.15" customHeight="1" x14ac:dyDescent="0.2"/>
    <row r="599" ht="13.15" customHeight="1" x14ac:dyDescent="0.2"/>
    <row r="600" ht="13.15" customHeight="1" x14ac:dyDescent="0.2"/>
    <row r="601" ht="13.15" customHeight="1" x14ac:dyDescent="0.2"/>
    <row r="602" ht="13.15" customHeight="1" x14ac:dyDescent="0.2"/>
    <row r="603" ht="13.15" customHeight="1" x14ac:dyDescent="0.2"/>
    <row r="604" ht="13.15" customHeight="1" x14ac:dyDescent="0.2"/>
    <row r="605" ht="13.15" customHeight="1" x14ac:dyDescent="0.2"/>
    <row r="606" ht="13.15" customHeight="1" x14ac:dyDescent="0.2"/>
    <row r="607" ht="13.15" customHeight="1" x14ac:dyDescent="0.2"/>
    <row r="608" ht="13.15" customHeight="1" x14ac:dyDescent="0.2"/>
    <row r="609" ht="13.15" customHeight="1" x14ac:dyDescent="0.2"/>
    <row r="610" ht="13.15" customHeight="1" x14ac:dyDescent="0.2"/>
    <row r="611" ht="13.15" customHeight="1" x14ac:dyDescent="0.2"/>
    <row r="612" ht="13.15" customHeight="1" x14ac:dyDescent="0.2"/>
    <row r="613" ht="13.15" customHeight="1" x14ac:dyDescent="0.2"/>
    <row r="614" ht="13.15" customHeight="1" x14ac:dyDescent="0.2"/>
    <row r="615" ht="13.15" customHeight="1" x14ac:dyDescent="0.2"/>
    <row r="616" ht="13.15" customHeight="1" x14ac:dyDescent="0.2"/>
    <row r="617" ht="13.15" customHeight="1" x14ac:dyDescent="0.2"/>
    <row r="618" ht="13.15" customHeight="1" x14ac:dyDescent="0.2"/>
    <row r="619" ht="13.15" customHeight="1" x14ac:dyDescent="0.2"/>
    <row r="620" ht="13.15" customHeight="1" x14ac:dyDescent="0.2"/>
    <row r="621" ht="13.15" customHeight="1" x14ac:dyDescent="0.2"/>
    <row r="622" ht="13.15" customHeight="1" x14ac:dyDescent="0.2"/>
    <row r="623" ht="13.15" customHeight="1" x14ac:dyDescent="0.2"/>
    <row r="624" ht="13.15" customHeight="1" x14ac:dyDescent="0.2"/>
    <row r="625" ht="13.15" customHeight="1" x14ac:dyDescent="0.2"/>
    <row r="626" ht="13.15" customHeight="1" x14ac:dyDescent="0.2"/>
    <row r="627" ht="13.15" customHeight="1" x14ac:dyDescent="0.2"/>
    <row r="628" ht="13.15" customHeight="1" x14ac:dyDescent="0.2"/>
    <row r="629" ht="13.15" customHeight="1" x14ac:dyDescent="0.2"/>
    <row r="630" ht="13.15" customHeight="1" x14ac:dyDescent="0.2"/>
    <row r="631" ht="13.15" customHeight="1" x14ac:dyDescent="0.2"/>
    <row r="632" ht="13.15" customHeight="1" x14ac:dyDescent="0.2"/>
    <row r="633" ht="13.15" customHeight="1" x14ac:dyDescent="0.2"/>
    <row r="634" ht="13.15" customHeight="1" x14ac:dyDescent="0.2"/>
    <row r="635" ht="13.15" customHeight="1" x14ac:dyDescent="0.2"/>
    <row r="636" ht="13.15" customHeight="1" x14ac:dyDescent="0.2"/>
    <row r="637" ht="13.15" customHeight="1" x14ac:dyDescent="0.2"/>
    <row r="638" ht="13.15" customHeight="1" x14ac:dyDescent="0.2"/>
    <row r="639" ht="13.15" customHeight="1" x14ac:dyDescent="0.2"/>
    <row r="640" ht="13.15" customHeight="1" x14ac:dyDescent="0.2"/>
    <row r="641" ht="13.15" customHeight="1" x14ac:dyDescent="0.2"/>
    <row r="642" ht="13.15" customHeight="1" x14ac:dyDescent="0.2"/>
    <row r="643" ht="13.15" customHeight="1" x14ac:dyDescent="0.2"/>
    <row r="644" ht="13.15" customHeight="1" x14ac:dyDescent="0.2"/>
    <row r="645" ht="13.15" customHeight="1" x14ac:dyDescent="0.2"/>
    <row r="646" ht="13.15" customHeight="1" x14ac:dyDescent="0.2"/>
    <row r="647" ht="13.15" customHeight="1" x14ac:dyDescent="0.2"/>
    <row r="648" ht="13.15" customHeight="1" x14ac:dyDescent="0.2"/>
    <row r="649" ht="13.15" customHeight="1" x14ac:dyDescent="0.2"/>
    <row r="650" ht="13.15" customHeight="1" x14ac:dyDescent="0.2"/>
    <row r="651" ht="13.15" customHeight="1" x14ac:dyDescent="0.2"/>
    <row r="652" ht="13.15" customHeight="1" x14ac:dyDescent="0.2"/>
    <row r="653" ht="13.15" customHeight="1" x14ac:dyDescent="0.2"/>
    <row r="654" ht="13.15" customHeight="1" x14ac:dyDescent="0.2"/>
    <row r="655" ht="13.15" customHeight="1" x14ac:dyDescent="0.2"/>
    <row r="656" ht="13.15" customHeight="1" x14ac:dyDescent="0.2"/>
    <row r="657" ht="13.15" customHeight="1" x14ac:dyDescent="0.2"/>
    <row r="658" ht="13.15" customHeight="1" x14ac:dyDescent="0.2"/>
    <row r="659" ht="13.15" customHeight="1" x14ac:dyDescent="0.2"/>
    <row r="660" ht="13.15" customHeight="1" x14ac:dyDescent="0.2"/>
    <row r="661" ht="13.15" customHeight="1" x14ac:dyDescent="0.2"/>
    <row r="662" ht="13.15" customHeight="1" x14ac:dyDescent="0.2"/>
    <row r="663" ht="13.15" customHeight="1" x14ac:dyDescent="0.2"/>
    <row r="664" ht="13.15" customHeight="1" x14ac:dyDescent="0.2"/>
    <row r="665" ht="13.15" customHeight="1" x14ac:dyDescent="0.2"/>
    <row r="666" ht="13.15" customHeight="1" x14ac:dyDescent="0.2"/>
    <row r="667" ht="13.15" customHeight="1" x14ac:dyDescent="0.2"/>
    <row r="668" ht="13.15" customHeight="1" x14ac:dyDescent="0.2"/>
    <row r="669" ht="13.15" customHeight="1" x14ac:dyDescent="0.2"/>
    <row r="670" ht="13.15" customHeight="1" x14ac:dyDescent="0.2"/>
    <row r="671" ht="13.15" customHeight="1" x14ac:dyDescent="0.2"/>
    <row r="672" ht="13.15" customHeight="1" x14ac:dyDescent="0.2"/>
    <row r="673" ht="13.15" customHeight="1" x14ac:dyDescent="0.2"/>
    <row r="674" ht="13.15" customHeight="1" x14ac:dyDescent="0.2"/>
    <row r="675" ht="13.15" customHeight="1" x14ac:dyDescent="0.2"/>
    <row r="676" ht="13.15" customHeight="1" x14ac:dyDescent="0.2"/>
    <row r="677" ht="13.15" customHeight="1" x14ac:dyDescent="0.2"/>
    <row r="678" ht="13.15" customHeight="1" x14ac:dyDescent="0.2"/>
    <row r="679" ht="13.15" customHeight="1" x14ac:dyDescent="0.2"/>
    <row r="680" ht="13.15" customHeight="1" x14ac:dyDescent="0.2"/>
    <row r="681" ht="13.15" customHeight="1" x14ac:dyDescent="0.2"/>
    <row r="682" ht="13.15" customHeight="1" x14ac:dyDescent="0.2"/>
    <row r="683" ht="13.15" customHeight="1" x14ac:dyDescent="0.2"/>
    <row r="684" ht="13.15" customHeight="1" x14ac:dyDescent="0.2"/>
    <row r="685" ht="13.15" customHeight="1" x14ac:dyDescent="0.2"/>
    <row r="686" ht="13.15" customHeight="1" x14ac:dyDescent="0.2"/>
    <row r="687" ht="13.15" customHeight="1" x14ac:dyDescent="0.2"/>
    <row r="688" ht="13.15" customHeight="1" x14ac:dyDescent="0.2"/>
    <row r="689" ht="13.15" customHeight="1" x14ac:dyDescent="0.2"/>
    <row r="690" ht="13.15" customHeight="1" x14ac:dyDescent="0.2"/>
    <row r="691" ht="13.15" customHeight="1" x14ac:dyDescent="0.2"/>
    <row r="692" ht="13.15" customHeight="1" x14ac:dyDescent="0.2"/>
    <row r="693" ht="13.15" customHeight="1" x14ac:dyDescent="0.2"/>
    <row r="694" ht="13.15" customHeight="1" x14ac:dyDescent="0.2"/>
    <row r="695" ht="13.15" customHeight="1" x14ac:dyDescent="0.2"/>
    <row r="696" ht="13.15" customHeight="1" x14ac:dyDescent="0.2"/>
    <row r="697" ht="13.15" customHeight="1" x14ac:dyDescent="0.2"/>
    <row r="698" ht="13.15" customHeight="1" x14ac:dyDescent="0.2"/>
    <row r="699" ht="13.15" customHeight="1" x14ac:dyDescent="0.2"/>
    <row r="700" ht="13.15" customHeight="1" x14ac:dyDescent="0.2"/>
    <row r="701" ht="13.15" customHeight="1" x14ac:dyDescent="0.2"/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fitToWidth="0"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DCCEFD-FE78-4F0D-B092-4ADE2E90D8C9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87d23a23-84ad-427f-8661-cfdb0a735125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da3811e2-5925-4fb9-9ef9-71ec7c9b8d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661A3A-6DBC-4400-ACCB-885A12FD1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24FF48-23CB-4261-AB4F-B1F3E1D78E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List Jadual Harga&amp;Sewa</vt:lpstr>
      <vt:lpstr>8.1</vt:lpstr>
      <vt:lpstr>8.2</vt:lpstr>
      <vt:lpstr>8.3</vt:lpstr>
      <vt:lpstr>8.4</vt:lpstr>
      <vt:lpstr>8.5</vt:lpstr>
      <vt:lpstr>8.6</vt:lpstr>
      <vt:lpstr>8.7</vt:lpstr>
      <vt:lpstr>8.8</vt:lpstr>
      <vt:lpstr>8.9</vt:lpstr>
      <vt:lpstr>8.10</vt:lpstr>
      <vt:lpstr>8.11</vt:lpstr>
      <vt:lpstr>8.12</vt:lpstr>
      <vt:lpstr>8.13</vt:lpstr>
      <vt:lpstr>8.14</vt:lpstr>
      <vt:lpstr>'8.14'!Print_Area</vt:lpstr>
      <vt:lpstr>'List Jadual Harga&amp;Sewa'!Print_Area</vt:lpstr>
    </vt:vector>
  </TitlesOfParts>
  <Manager/>
  <Company>Jab Pen &amp; Perkh Harta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NAPIC  Jab Pen &amp; Perkh Harta</dc:creator>
  <cp:keywords/>
  <dc:description/>
  <cp:lastModifiedBy>Alex Teh</cp:lastModifiedBy>
  <cp:revision>2</cp:revision>
  <dcterms:created xsi:type="dcterms:W3CDTF">2002-04-03T04:48:50Z</dcterms:created>
  <dcterms:modified xsi:type="dcterms:W3CDTF">2022-12-27T07:14:14Z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0x010100580DBB7CA7A9304C8407F8C6FAE87E34</vt:lpwstr>
  </property>
</Properties>
</file>